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colorstyle+xml" PartName="/xl/charts/colors17.xml"/>
  <Override ContentType="application/vnd.ms-office.chartcolorstyle+xml" PartName="/xl/charts/colors18.xml"/>
  <Override ContentType="application/vnd.ms-office.chartcolorstyle+xml" PartName="/xl/charts/colors19.xml"/>
  <Override ContentType="application/vnd.ms-office.chartcolorstyle+xml" PartName="/xl/charts/colors20.xml"/>
  <Override ContentType="application/vnd.ms-office.chartcolorstyle+xml" PartName="/xl/charts/colors21.xml"/>
  <Override ContentType="application/vnd.ms-office.chartcolorstyle+xml" PartName="/xl/charts/colors22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ms-office.chartstyle+xml" PartName="/xl/charts/style17.xml"/>
  <Override ContentType="application/vnd.ms-office.chartstyle+xml" PartName="/xl/charts/style18.xml"/>
  <Override ContentType="application/vnd.ms-office.chartstyle+xml" PartName="/xl/charts/style19.xml"/>
  <Override ContentType="application/vnd.ms-office.chartstyle+xml" PartName="/xl/charts/style20.xml"/>
  <Override ContentType="application/vnd.ms-office.chartstyle+xml" PartName="/xl/charts/style21.xml"/>
  <Override ContentType="application/vnd.ms-office.chartstyle+xml" PartName="/xl/charts/style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WoodmDav\localDocuments\myCode\NetBeansProjects\ExcelProj1\"/>
    </mc:Choice>
  </mc:AlternateContent>
  <bookViews>
    <workbookView activeTab="2" windowHeight="7755" windowWidth="16215" xWindow="0" yWindow="0"/>
  </bookViews>
  <sheets>
    <sheet name="Graphs" r:id="rId1" sheetId="15"/>
    <sheet name="Weekly Report" r:id="rId2" sheetId="9"/>
    <sheet name="Cumulative Report" r:id="rId3" sheetId="11"/>
    <sheet name="Oct 08" r:id="rId36" sheetId="37"/>
    <sheet name="Oct 03" r:id="rId4" sheetId="36"/>
    <sheet name="Sep 24" r:id="rId5" sheetId="35"/>
    <sheet name="Sep 17" r:id="rId6" sheetId="34"/>
    <sheet name="Sep 10" r:id="rId7" sheetId="33"/>
    <sheet name="Sep 05" r:id="rId8" sheetId="32"/>
    <sheet name="Aug 27" r:id="rId9" sheetId="31"/>
    <sheet name="Aug 20" r:id="rId10" sheetId="30"/>
    <sheet name="Aug 13" r:id="rId11" sheetId="29"/>
    <sheet name="Aug 07" r:id="rId12" sheetId="28"/>
    <sheet name="Jul 30" r:id="rId13" sheetId="27"/>
    <sheet name="Jul 23" r:id="rId14" sheetId="26"/>
    <sheet name="Jul 16" r:id="rId15" sheetId="25"/>
    <sheet name="Jul 9" r:id="rId16" sheetId="24"/>
    <sheet name="Jul 2" r:id="rId17" sheetId="23"/>
    <sheet name="Jun 25" r:id="rId18" sheetId="22"/>
    <sheet name="Jun 18" r:id="rId19" sheetId="21"/>
    <sheet name="Jun 11" r:id="rId20" sheetId="20"/>
    <sheet name="Jun 4" r:id="rId21" sheetId="19"/>
    <sheet name="May 28" r:id="rId22" sheetId="18"/>
    <sheet name="May 21" r:id="rId23" sheetId="17"/>
    <sheet name="May 14" r:id="rId24" sheetId="16"/>
    <sheet name="May 7" r:id="rId25" sheetId="13"/>
    <sheet name="May 3" r:id="rId26" sheetId="12"/>
    <sheet name="Apr 23" r:id="rId27" sheetId="10"/>
    <sheet name="Apr 2018" r:id="rId28" sheetId="3"/>
    <sheet name="Mar 2018" r:id="rId29" sheetId="4"/>
    <sheet name="Feb 2018" r:id="rId30" sheetId="5"/>
    <sheet name="Jan 2018" r:id="rId31" sheetId="6"/>
  </sheets>
  <calcPr calcId="0"/>
</workbook>
</file>

<file path=xl/calcChain.xml><?xml version="1.0" encoding="utf-8"?>
<calcChain xmlns="http://schemas.openxmlformats.org/spreadsheetml/2006/main">
  <c i="9" l="1" r="A2"/>
  <c i="9" l="1" r="C2"/>
  <c i="9" r="B2"/>
  <c i="11" l="1" r="Y11"/>
  <c i="11" r="Y19" s="1"/>
  <c i="11" r="Y10"/>
  <c i="11" r="Y9"/>
  <c i="11" r="Y8"/>
  <c i="11" r="Y7"/>
  <c i="11" r="Y6"/>
  <c i="11" r="Y16" s="1"/>
  <c i="11" r="Y5"/>
  <c i="11" r="Y4"/>
  <c i="11" r="Y17" s="1"/>
  <c i="11" r="Y3"/>
  <c i="11" r="Y15"/>
  <c i="11" r="Y18"/>
  <c i="11" l="1" r="Y12"/>
  <c i="24" r="C30"/>
  <c i="11" r="X11"/>
  <c i="11" r="X19" s="1"/>
  <c i="11" r="X10"/>
  <c i="11" r="X9"/>
  <c i="11" r="X8"/>
  <c i="11" r="X7"/>
  <c i="11" r="X6"/>
  <c i="11" r="X5"/>
  <c i="11" r="X4"/>
  <c i="11" r="X17" s="1"/>
  <c i="11" r="X3"/>
  <c i="11" r="X15"/>
  <c i="11" l="1" r="X12"/>
  <c i="11" r="X16"/>
  <c i="11" r="X18"/>
  <c i="11" r="W11"/>
  <c i="11" r="W19" s="1"/>
  <c i="11" r="W10"/>
  <c i="11" r="W9"/>
  <c i="11" r="W8"/>
  <c i="11" r="W7"/>
  <c i="11" r="W6"/>
  <c i="11" r="W5"/>
  <c i="11" r="W4"/>
  <c i="11" r="W3"/>
  <c i="11" r="W12" s="1"/>
  <c i="11" r="W15"/>
  <c i="23" r="C30"/>
  <c i="11" l="1" r="W17"/>
  <c i="11" r="W16"/>
  <c i="11" r="W18"/>
  <c i="11" r="V11"/>
  <c i="11" r="V10"/>
  <c i="11" r="V9"/>
  <c i="11" r="V8"/>
  <c i="11" r="V7"/>
  <c i="11" r="V6"/>
  <c i="11" r="V5"/>
  <c i="11" r="V4"/>
  <c i="11" r="V3"/>
  <c i="11" r="V15"/>
  <c i="11" r="V19"/>
  <c i="22" r="C30"/>
  <c i="11" l="1" r="V17"/>
  <c i="11" r="V16"/>
  <c i="11" r="V12"/>
  <c i="11" r="V18"/>
  <c i="11" r="U11"/>
  <c i="11" r="U10"/>
  <c i="11" r="U9"/>
  <c i="11" r="U8"/>
  <c i="11" r="U7"/>
  <c i="11" r="U6"/>
  <c i="11" r="U16" s="1"/>
  <c i="11" r="U5"/>
  <c i="11" r="U4"/>
  <c i="11" r="U17" s="1"/>
  <c i="11" r="U3"/>
  <c i="11" r="U15"/>
  <c i="11" r="U19"/>
  <c i="21" r="C30"/>
  <c i="11" l="1" r="U12"/>
  <c i="11" r="U18"/>
  <c i="11" r="T11"/>
  <c i="11" r="T10"/>
  <c i="11" r="T9"/>
  <c i="11" r="T8"/>
  <c i="11" r="T7"/>
  <c i="11" r="T6"/>
  <c i="11" r="T16" s="1"/>
  <c i="11" r="T5"/>
  <c i="11" r="T4"/>
  <c i="11" r="T17" s="1"/>
  <c i="11" r="T3"/>
  <c i="11" r="T15"/>
  <c i="11" r="T19"/>
  <c i="20" r="C28"/>
  <c i="11" l="1" r="T12"/>
  <c i="11" r="T18"/>
  <c i="11" r="S11"/>
  <c i="11" r="S10"/>
  <c i="11" r="S9"/>
  <c i="11" r="S8"/>
  <c i="11" r="S7"/>
  <c i="11" r="S6"/>
  <c i="11" r="S16" s="1"/>
  <c i="11" r="S5"/>
  <c i="11" r="S4"/>
  <c i="11" r="S17" s="1"/>
  <c i="11" r="S3"/>
  <c i="11" r="S15"/>
  <c i="11" r="S19"/>
  <c i="19" r="C28"/>
  <c i="11" l="1" r="S12"/>
  <c i="11" r="S18"/>
  <c i="11" r="R3"/>
  <c i="11" r="R15"/>
  <c i="11" r="R11"/>
  <c i="11" r="R10"/>
  <c i="11" r="R9"/>
  <c i="11" r="R8"/>
  <c i="11" r="R7"/>
  <c i="11" r="R6"/>
  <c i="11" r="R5"/>
  <c i="11" r="R4"/>
  <c i="11" r="R17" s="1"/>
  <c i="11" r="R18"/>
  <c i="11" r="Q3"/>
  <c i="11" r="Q4"/>
  <c i="11" r="R16"/>
  <c i="11" r="R19"/>
  <c i="18" r="C28"/>
  <c i="11" l="1" r="R12"/>
  <c i="11" r="M4"/>
  <c i="11" r="N4"/>
  <c i="11" r="O4"/>
  <c i="11" r="P4"/>
  <c i="17" r="C27"/>
  <c i="11" r="Q11"/>
  <c i="11" r="Q19" s="1"/>
  <c i="11" r="Q10"/>
  <c i="11" r="Q9"/>
  <c i="11" r="Q8"/>
  <c i="11" r="Q7"/>
  <c i="11" r="Q5"/>
  <c i="11" r="Q17" s="1"/>
  <c i="11" r="Q6"/>
  <c i="11" r="Q15"/>
  <c i="11" r="Q18"/>
  <c i="11" l="1" r="Q16"/>
  <c i="11" r="Q12"/>
  <c i="6" r="B12"/>
  <c i="5" r="B13"/>
  <c i="4" r="B16"/>
  <c i="3" r="B21"/>
  <c i="10" r="C20"/>
  <c i="12" r="C21"/>
  <c i="13" r="C22"/>
  <c i="16" r="C23"/>
  <c i="11" r="M11"/>
  <c i="11" r="M10"/>
  <c i="11" r="M9"/>
  <c i="11" r="M8"/>
  <c i="11" r="M7"/>
  <c i="11" r="M5"/>
  <c i="11" r="M3"/>
  <c i="11" r="M6"/>
  <c i="11" l="1" r="M12"/>
  <c i="11" r="P11"/>
  <c i="11" r="O11"/>
  <c i="11" r="N11"/>
  <c i="11" r="P10"/>
  <c i="11" r="O10"/>
  <c i="11" r="N10"/>
  <c i="11" r="P9"/>
  <c i="11" r="O9"/>
  <c i="11" r="N9"/>
  <c i="11" r="P8"/>
  <c i="11" r="O8"/>
  <c i="11" r="N8"/>
  <c i="11" r="P7"/>
  <c i="11" r="O7"/>
  <c i="11" r="N7"/>
  <c i="11" r="P5"/>
  <c i="11" r="O5"/>
  <c i="11" r="N5"/>
  <c i="11" r="P3"/>
  <c i="11" r="O3"/>
  <c i="11" r="N3"/>
  <c i="11" r="P6"/>
  <c i="11" r="O6"/>
  <c i="11" r="N6"/>
  <c i="11" l="1" r="K15"/>
  <c i="11" r="L15"/>
  <c i="11" r="M15"/>
  <c i="11" r="N15"/>
  <c i="11" r="O15"/>
  <c i="11" r="P15"/>
  <c i="11" r="J15"/>
  <c i="11" r="L16"/>
  <c i="11" r="L17"/>
  <c i="11" r="L18"/>
  <c i="11" r="L19"/>
  <c i="11" r="K16"/>
  <c i="11" r="K17"/>
  <c i="11" r="K18"/>
  <c i="11" r="K19"/>
  <c i="11" r="J19"/>
  <c i="11" r="J18"/>
  <c i="11" r="J17"/>
  <c i="11" r="J16"/>
  <c i="11" l="1" r="P16"/>
  <c i="11" r="P17"/>
  <c i="11" l="1" r="P18"/>
  <c i="11" r="P19"/>
  <c i="11" r="P12"/>
  <c i="11" r="O19"/>
  <c i="11" r="O16"/>
  <c i="11" r="K12"/>
  <c i="11" r="L12"/>
  <c i="11" r="J12"/>
  <c i="11" r="N19"/>
  <c i="11" r="N17"/>
  <c i="11" r="N18"/>
  <c i="11" r="M19"/>
  <c i="11" l="1" r="M18"/>
  <c i="11" r="M16"/>
  <c i="11" r="M17"/>
  <c i="11" r="N16"/>
  <c i="11" r="O18"/>
  <c i="11" r="O17"/>
  <c i="11" r="N12"/>
  <c i="11" r="O12"/>
  <c i="26" r="C30"/>
  <c i="11" r="Z11"/>
  <c i="11" r="Z19" s="1"/>
  <c i="11" r="Z10"/>
  <c i="11" r="Z9"/>
  <c i="11" r="Z8"/>
  <c i="11" r="Z7"/>
  <c i="11" r="Z6"/>
  <c i="11" r="Z5"/>
  <c i="11" r="Z4"/>
  <c i="11" r="Z3"/>
  <c i="11" r="Z18" s="1"/>
  <c i="11" l="1" r="Z17"/>
  <c i="11" r="Z16"/>
  <c i="11" r="Z12"/>
  <c i="27" l="1" r="C32"/>
  <c i="11" r="AA11"/>
  <c i="11" r="AA10"/>
  <c i="11" r="AA9"/>
  <c i="11" r="AA8"/>
  <c i="11" r="AA7"/>
  <c i="11" r="AA16" s="1"/>
  <c i="11" r="AA6"/>
  <c i="11" r="AA5"/>
  <c i="11" r="AA4"/>
  <c i="11" r="AA3"/>
  <c i="11" l="1" r="AA17"/>
  <c i="11" r="AA18"/>
  <c i="11" r="AA12"/>
  <c i="11" r="AA19"/>
  <c i="28" l="1" r="C33"/>
  <c i="11" r="AB11"/>
  <c i="11" r="AB19" s="1"/>
  <c i="11" r="AB10"/>
  <c i="11" r="AB9"/>
  <c i="11" r="AB8"/>
  <c i="11" r="AB7"/>
  <c i="11" r="AB6"/>
  <c i="11" r="AB5"/>
  <c i="11" r="AB4"/>
  <c i="11" r="AB3"/>
  <c i="11" l="1" r="AB17"/>
  <c i="11" r="AB16"/>
  <c i="11" r="AB12"/>
  <c i="11" r="AB18"/>
  <c i="29" l="1" r="C34"/>
  <c i="11" r="AC11"/>
  <c i="11" r="AC10"/>
  <c i="11" r="AC9"/>
  <c i="11" r="AC8"/>
  <c i="11" r="AC7"/>
  <c i="11" r="AC6"/>
  <c i="11" r="AC5"/>
  <c i="11" r="AC4"/>
  <c i="11" r="AC3"/>
  <c i="11" l="1" r="AC17"/>
  <c i="11" r="AC16"/>
  <c i="11" r="AC18"/>
  <c i="11" r="AC12"/>
  <c i="11" r="AC19"/>
  <c i="30" l="1" r="C34"/>
  <c i="11" r="AD11"/>
  <c i="11" r="AD10"/>
  <c i="11" r="AD9"/>
  <c i="11" r="AD8"/>
  <c i="11" r="AD7"/>
  <c i="11" r="AD6"/>
  <c i="11" r="AD5"/>
  <c i="11" r="AD4"/>
  <c i="11" r="AD3"/>
  <c i="11" l="1" r="AD17"/>
  <c i="11" r="AD16"/>
  <c i="11" r="AD18"/>
  <c i="11" r="AD12"/>
  <c i="11" r="AD19"/>
  <c i="31" l="1" r="C34"/>
  <c i="11" r="AE11"/>
  <c i="11" r="AE10"/>
  <c i="11" r="AE9"/>
  <c i="11" r="AE8"/>
  <c i="11" r="AE7"/>
  <c i="11" r="AE16" s="1"/>
  <c i="11" r="AE6"/>
  <c i="11" r="AE5"/>
  <c i="11" r="AE4"/>
  <c i="11" r="AE3"/>
  <c i="11" l="1" r="AE17"/>
  <c i="11" r="AE18"/>
  <c i="11" r="AE12"/>
  <c i="11" r="AE19"/>
  <c i="32" l="1" r="C35"/>
  <c i="11" r="AF11"/>
  <c i="11" r="AF10"/>
  <c i="11" r="AF9"/>
  <c i="11" r="AF8"/>
  <c i="11" r="AF7"/>
  <c i="11" r="AF16" s="1"/>
  <c i="11" r="AF6"/>
  <c i="11" r="AF5"/>
  <c i="11" r="AF4"/>
  <c i="11" r="AF3"/>
  <c i="11" l="1" r="AF17"/>
  <c i="11" r="AF18"/>
  <c i="11" r="AF12"/>
  <c i="11" r="AF19"/>
  <c i="33" l="1" r="C35"/>
  <c i="11" r="AG11"/>
  <c i="11" r="AG10"/>
  <c i="11" r="AG9"/>
  <c i="11" r="AG8"/>
  <c i="11" r="AG7"/>
  <c i="11" r="AG6"/>
  <c i="11" r="AG5"/>
  <c i="11" r="AG4"/>
  <c i="11" r="AG3"/>
  <c i="11" l="1" r="AG16"/>
  <c i="11" r="AG18"/>
  <c i="11" r="AG12"/>
  <c i="11" r="AG17"/>
  <c i="11" r="AG19"/>
  <c i="34" l="1" r="C35"/>
  <c i="11" r="AH11"/>
  <c i="11" r="AH19" s="1"/>
  <c i="11" r="AH10"/>
  <c i="11" r="AH9"/>
  <c i="11" r="AH8"/>
  <c i="11" r="AH7"/>
  <c i="11" r="AH6"/>
  <c i="11" r="AH5"/>
  <c i="11" r="AH4"/>
  <c i="11" r="AH3"/>
  <c i="11" l="1" r="AH12"/>
  <c i="11" r="AH17"/>
  <c i="11" r="AH16"/>
  <c i="11" r="AH18"/>
  <c i="35" r="C34"/>
  <c i="11" r="AI11"/>
  <c i="11" r="AI19" s="1"/>
  <c i="11" r="AI10"/>
  <c i="11" r="AI9"/>
  <c i="11" r="AI8"/>
  <c i="11" r="AI7"/>
  <c i="11" r="AI6"/>
  <c i="11" r="AI5"/>
  <c i="11" r="AI4"/>
  <c i="11" r="AI17" s="1"/>
  <c i="11" r="AI3"/>
  <c i="11" l="1" r="AI16"/>
  <c i="11" r="AI18"/>
  <c i="11" r="AI12"/>
  <c i="36" l="1" r="C34"/>
  <c i="11" r="AJ11"/>
  <c i="11" r="B5" s="1"/>
  <c i="11" r="AJ10"/>
  <c i="11" r="AJ9"/>
  <c i="11" r="AJ8"/>
  <c i="11" r="AJ7"/>
  <c i="11" r="AJ6"/>
  <c i="11" r="AJ5"/>
  <c i="11" r="AJ4"/>
  <c i="11" r="AJ3"/>
  <c i="11" r="B4" s="1"/>
  <c i="11" l="1" r="B3"/>
  <c i="11" r="B2"/>
  <c i="11" r="C2" s="1"/>
  <c i="11" r="AJ12"/>
  <c i="11" r="AJ17"/>
  <c i="11" r="AJ19"/>
  <c i="11" r="AJ16"/>
  <c i="11" r="AJ18"/>
  <c i="11" l="1" r="C5"/>
  <c i="11" r="B6"/>
  <c i="11" r="C3"/>
  <c i="11" r="C4"/>
</calcChain>
</file>

<file path=xl/sharedStrings.xml><?xml version="1.0" encoding="utf-8"?>
<sst xmlns="http://schemas.openxmlformats.org/spreadsheetml/2006/main" count="1336" uniqueCount="113">
  <si>
    <t>FFRC0833R1</t>
  </si>
  <si>
    <t>FGAC7044U100</t>
  </si>
  <si>
    <t>FGAC7044U1E00</t>
  </si>
  <si>
    <t>FGPC1244T100</t>
  </si>
  <si>
    <t>FGPC1244T101</t>
  </si>
  <si>
    <t>FGPC1244T1A00</t>
  </si>
  <si>
    <t>FGPC1244T1E00</t>
  </si>
  <si>
    <t>FGRC0644U100</t>
  </si>
  <si>
    <t>FGRC0644U1E00</t>
  </si>
  <si>
    <t>FGRC0844S1</t>
  </si>
  <si>
    <t>FGRC0844S100</t>
  </si>
  <si>
    <t>FGRC0844U100</t>
  </si>
  <si>
    <t>FGRC1044T1</t>
  </si>
  <si>
    <t>FGRC1044T100</t>
  </si>
  <si>
    <t>FGRC1244T1</t>
  </si>
  <si>
    <t>FGRC1244T100</t>
  </si>
  <si>
    <t>FGRC1244T101</t>
  </si>
  <si>
    <t>FGVH2177TF0</t>
  </si>
  <si>
    <t>Registrations</t>
  </si>
  <si>
    <t>Model</t>
  </si>
  <si>
    <t>Date Registered</t>
  </si>
  <si>
    <t>TOTAL</t>
  </si>
  <si>
    <t>Date</t>
  </si>
  <si>
    <t>FGRC1044T1E00</t>
  </si>
  <si>
    <t>FGRC0844U1E00</t>
  </si>
  <si>
    <t>RAC</t>
  </si>
  <si>
    <t>Dehum</t>
  </si>
  <si>
    <t>Stromboli</t>
  </si>
  <si>
    <t>Convertible</t>
  </si>
  <si>
    <t>YTD</t>
  </si>
  <si>
    <t>Percent</t>
  </si>
  <si>
    <t>FFRC0833</t>
  </si>
  <si>
    <t>FGAC7044</t>
  </si>
  <si>
    <t>FGPC1244</t>
  </si>
  <si>
    <t>FGRC0644</t>
  </si>
  <si>
    <t>FGRC0844</t>
  </si>
  <si>
    <t>FGRC1044</t>
  </si>
  <si>
    <t>FGRC1244</t>
  </si>
  <si>
    <t>FGVH2177</t>
  </si>
  <si>
    <t>Total:</t>
  </si>
  <si>
    <t>FGAC7044U10</t>
  </si>
  <si>
    <t>FGPC1044U1E00</t>
  </si>
  <si>
    <t>FGPC1244t100</t>
  </si>
  <si>
    <t>FGRC1244T1E00</t>
  </si>
  <si>
    <t>FGPC1044</t>
  </si>
  <si>
    <t>NY Highs</t>
  </si>
  <si>
    <t xml:space="preserve">Total </t>
  </si>
  <si>
    <t>Total</t>
  </si>
  <si>
    <t>This Month's Peak</t>
  </si>
  <si>
    <t>This Month's Total</t>
  </si>
  <si>
    <t>FGPC1044U100</t>
  </si>
  <si>
    <t>FGRC1044T101</t>
  </si>
  <si>
    <t>TOTAL:</t>
  </si>
  <si>
    <t>This Week's Avg</t>
  </si>
  <si>
    <t>fgpc1244t100</t>
  </si>
  <si>
    <t>Jul 23</t>
  </si>
  <si>
    <t xml:space="preserve">TOTAL: </t>
  </si>
  <si>
    <t>AUTO</t>
  </si>
  <si>
    <t>FGPC1244T10</t>
  </si>
  <si>
    <t>FGRC0844U00</t>
  </si>
  <si>
    <t>Jul 30</t>
  </si>
  <si>
    <t>FGAC7044U1</t>
  </si>
  <si>
    <t>Aug 07</t>
  </si>
  <si>
    <t>FGAC7044U101</t>
  </si>
  <si>
    <t>Aug 13</t>
  </si>
  <si>
    <t>C0844S100</t>
  </si>
  <si>
    <t>Aug 20</t>
  </si>
  <si>
    <t>Aug 27</t>
  </si>
  <si>
    <t>FGRC0844ST</t>
  </si>
  <si>
    <t>Sep 05</t>
  </si>
  <si>
    <t>https://www.wunderground.com/history/monthly/us/ny/new-york/KLGA/date/2018-9</t>
  </si>
  <si>
    <t>Sep 10</t>
  </si>
  <si>
    <t>Sep 17</t>
  </si>
  <si>
    <t>Old Chart Ideas:</t>
  </si>
  <si>
    <t>Sep 24</t>
  </si>
  <si>
    <t>Oct 03</t>
  </si>
  <si>
    <t>1</t>
  </si>
  <si>
    <t>300</t>
  </si>
  <si>
    <t>5</t>
  </si>
  <si>
    <t>1600</t>
  </si>
  <si>
    <t>138</t>
  </si>
  <si>
    <t>365</t>
  </si>
  <si>
    <t>12</t>
  </si>
  <si>
    <t>47</t>
  </si>
  <si>
    <t>1442</t>
  </si>
  <si>
    <t>586</t>
  </si>
  <si>
    <t>133</t>
  </si>
  <si>
    <t>952</t>
  </si>
  <si>
    <t>37</t>
  </si>
  <si>
    <t>2347</t>
  </si>
  <si>
    <t>782</t>
  </si>
  <si>
    <t>4984</t>
  </si>
  <si>
    <t>1452</t>
  </si>
  <si>
    <t>4817</t>
  </si>
  <si>
    <t>1085</t>
  </si>
  <si>
    <t>544</t>
  </si>
  <si>
    <t>3316</t>
  </si>
  <si>
    <t>115</t>
  </si>
  <si>
    <t>627</t>
  </si>
  <si>
    <t>488</t>
  </si>
  <si>
    <t>1926</t>
  </si>
  <si>
    <t>995</t>
  </si>
  <si>
    <t>407</t>
  </si>
  <si>
    <t>8</t>
  </si>
  <si>
    <t>Oct 08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</si>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</sst>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dd"/>
  </numFmts>
  <fonts count="7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1E2023"/>
      <name val="Arial"/>
      <family val="2"/>
    </font>
    <font>
      <sz val="11"/>
      <color rgb="FF1E2023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45">
    <xf borderId="0" fillId="0" fontId="0" numFmtId="0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0" fontId="18" numFmtId="0"/>
    <xf applyAlignment="0" applyBorder="0" applyFill="0" applyFont="0" applyProtection="0" borderId="0" fillId="0" fontId="1" numFmtId="9"/>
    <xf applyAlignment="0" applyFill="0" applyNumberFormat="0" applyProtection="0" borderId="3" fillId="0" fontId="5" numFmtId="0"/>
  </cellStyleXfs>
  <cellXfs count="829">
    <xf borderId="0" fillId="0" fontId="0" numFmtId="0" xfId="0"/>
    <xf borderId="3" fillId="0" fontId="5" numFmtId="0" xfId="4"/>
    <xf borderId="0" fillId="0" fontId="18" numFmtId="0" xfId="42"/>
    <xf applyNumberFormat="1" borderId="0" fillId="0" fontId="18" numFmtId="17" xfId="42"/>
    <xf applyNumberFormat="1" borderId="0" fillId="0" fontId="0" numFmtId="16" xfId="0"/>
    <xf applyAlignment="1" borderId="3" fillId="0" fontId="5" numFmtId="0" xfId="4">
      <alignment horizontal="center" vertical="center"/>
    </xf>
    <xf applyAlignment="1" applyNumberFormat="1" borderId="3" fillId="0" fontId="5" numFmtId="164" xfId="4">
      <alignment horizontal="center" vertical="center"/>
    </xf>
    <xf applyAlignment="1" borderId="0" fillId="0" fontId="0" numFmtId="0" xfId="0">
      <alignment horizontal="center" vertical="center"/>
    </xf>
    <xf applyAlignment="1" applyFont="1" applyNumberFormat="1" borderId="0" fillId="0" fontId="0" numFmtId="10" xfId="43">
      <alignment horizontal="center" vertical="center"/>
    </xf>
    <xf applyBorder="1" applyNumberFormat="1" borderId="10" fillId="0" fontId="5" numFmtId="164" xfId="4"/>
    <xf applyBorder="1" borderId="0" fillId="0" fontId="0" numFmtId="0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Alignment="1" applyBorder="1" applyNumberFormat="1" borderId="10" fillId="0" fontId="5" numFmtId="164" xfId="4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Alignment="1" borderId="0" fillId="0" fontId="18" numFmtId="0" xfId="42">
      <alignment horizontal="center" vertical="center"/>
    </xf>
    <xf applyBorder="1" borderId="16" fillId="0" fontId="5" numFmtId="0" xfId="4"/>
    <xf applyBorder="1" applyFill="1" applyFont="1" borderId="17" fillId="34" fontId="0" numFmtId="0" xfId="0"/>
    <xf applyBorder="1" applyFont="1" borderId="17" fillId="4" fontId="0" numFmtId="0" xfId="8"/>
    <xf applyBorder="1" applyFont="1" borderId="17" fillId="2" fontId="0" numFmtId="0" xfId="6"/>
    <xf applyBorder="1" applyFont="1" borderId="18" fillId="3" fontId="0" numFmtId="0" xfId="7"/>
    <xf applyBorder="1" borderId="15" fillId="0" fontId="0" numFmtId="0" xfId="0"/>
    <xf applyBorder="1" applyNumberFormat="1" borderId="16" fillId="0" fontId="5" numFmtId="164" xfId="4"/>
    <xf applyBorder="1" borderId="17" fillId="0" fontId="0" numFmtId="0" xfId="0"/>
    <xf applyBorder="1" borderId="18" fillId="0" fontId="0" numFmtId="0" xfId="0"/>
    <xf applyBorder="1" borderId="19" fillId="0" fontId="0" numFmtId="0" xfId="0"/>
    <xf applyAlignment="1" applyBorder="1" borderId="16" fillId="0" fontId="5" numFmtId="0" xfId="4">
      <alignment horizontal="center" vertical="center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NumberFormat="1" borderId="20" fillId="0" fontId="5" numFmtId="164" xfId="4">
      <alignment horizontal="center" vertical="center"/>
    </xf>
    <xf applyAlignment="1" applyBorder="1" applyNumberFormat="1" borderId="21" fillId="0" fontId="5" numFmtId="164" xfId="4">
      <alignment horizontal="center" vertical="center"/>
    </xf>
    <xf applyAlignment="1" applyFont="1" borderId="0" fillId="0" fontId="19" numFmtId="0" xfId="0">
      <alignment vertical="center"/>
    </xf>
    <xf applyFont="1" applyNumberFormat="1" borderId="0" fillId="0" fontId="0" numFmtId="14" xfId="0"/>
    <xf applyFont="1" borderId="0" fillId="0" fontId="0" numFmtId="0" xfId="0"/>
    <xf applyFill="1" applyFont="1" borderId="0" fillId="33" fontId="0" numFmtId="0" xfId="0"/>
    <xf applyAlignment="1" applyFont="1" borderId="0" fillId="0" fontId="20" numFmtId="0" xfId="0">
      <alignment vertical="center"/>
    </xf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2" fillId="35" fontId="21" numFmtId="0" xfId="0"/>
    <xf applyBorder="1" applyFill="1" applyFont="1" applyNumberFormat="1" borderId="22" fillId="35" fontId="22" numFmtId="0" xfId="0"/>
    <xf applyBorder="1" applyFill="1" applyFont="1" applyNumberFormat="1" borderId="22" fillId="35" fontId="23" numFmtId="0" xfId="0"/>
    <xf applyBorder="1" applyFill="1" applyFont="1" applyNumberFormat="1" borderId="22" fillId="35" fontId="24" numFmtId="0" xfId="0"/>
    <xf applyBorder="1" applyFill="1" applyFont="1" applyNumberFormat="1" borderId="22" fillId="35" fontId="25" numFmtId="0" xfId="0"/>
    <xf applyBorder="1" applyFill="1" applyFont="1" applyNumberFormat="1" borderId="22" fillId="35" fontId="26" numFmtId="0" xfId="0"/>
    <xf applyBorder="1" applyFill="1" applyFont="1" applyNumberFormat="1" borderId="22" fillId="35" fontId="27" numFmtId="0" xfId="0"/>
    <xf applyBorder="1" applyFill="1" applyFont="1" applyNumberFormat="1" borderId="22" fillId="35" fontId="28" numFmtId="0" xfId="0"/>
    <xf applyBorder="1" applyFill="1" applyFont="1" applyNumberFormat="1" borderId="22" fillId="35" fontId="29" numFmtId="0" xfId="0"/>
    <xf applyBorder="1" applyFill="1" applyFont="1" applyNumberFormat="1" borderId="22" fillId="35" fontId="30" numFmtId="0" xfId="0"/>
    <xf applyBorder="1" applyFill="1" applyFont="1" applyNumberFormat="1" borderId="22" fillId="35" fontId="31" numFmtId="0" xfId="0"/>
    <xf applyBorder="1" applyFill="1" applyFont="1" applyNumberFormat="1" borderId="22" fillId="35" fontId="32" numFmtId="0" xfId="0"/>
    <xf applyBorder="1" applyFill="1" applyFont="1" applyNumberFormat="1" borderId="22" fillId="35" fontId="33" numFmtId="0" xfId="0"/>
    <xf applyBorder="1" applyFill="1" applyFont="1" applyNumberFormat="1" borderId="22" fillId="35" fontId="34" numFmtId="0" xfId="0"/>
    <xf applyBorder="1" applyFill="1" applyFont="1" applyNumberFormat="1" borderId="22" fillId="35" fontId="35" numFmtId="0" xfId="0"/>
    <xf applyBorder="1" applyFill="1" applyFont="1" applyNumberFormat="1" borderId="22" fillId="35" fontId="36" numFmtId="0" xfId="0"/>
    <xf applyBorder="1" applyFill="1" applyFont="1" applyNumberFormat="1" borderId="22" fillId="35" fontId="37" numFmtId="0" xfId="0"/>
    <xf applyBorder="1" applyFill="1" applyFont="1" applyNumberFormat="1" borderId="22" fillId="35" fontId="38" numFmtId="0" xfId="0"/>
    <xf applyBorder="1" applyFill="1" applyFont="1" applyNumberFormat="1" borderId="22" fillId="35" fontId="39" numFmtId="0" xfId="0"/>
    <xf applyBorder="1" applyFill="1" applyFont="1" applyNumberFormat="1" borderId="22" fillId="35" fontId="40" numFmtId="0" xfId="0"/>
    <xf applyBorder="1" applyFill="1" applyFont="1" applyNumberFormat="1" borderId="22" fillId="35" fontId="41" numFmtId="0" xfId="0"/>
    <xf applyBorder="1" applyFill="1" applyFont="1" applyNumberFormat="1" borderId="22" fillId="35" fontId="42" numFmtId="0" xfId="0"/>
    <xf applyBorder="1" applyFill="1" applyFont="1" applyNumberFormat="1" borderId="22" fillId="35" fontId="43" numFmtId="0" xfId="0"/>
    <xf applyBorder="1" applyFill="1" applyFont="1" applyNumberFormat="1" borderId="22" fillId="35" fontId="44" numFmtId="0" xfId="0"/>
    <xf applyBorder="1" applyFill="1" applyFont="1" applyNumberFormat="1" borderId="22" fillId="35" fontId="45" numFmtId="0" xfId="0"/>
    <xf applyBorder="1" applyFill="1" applyFont="1" applyNumberFormat="1" borderId="22" fillId="35" fontId="46" numFmtId="0" xfId="0"/>
    <xf applyBorder="1" applyFill="1" applyFont="1" applyNumberFormat="1" borderId="22" fillId="35" fontId="47" numFmtId="0" xfId="0"/>
    <xf applyBorder="1" applyFill="1" applyFont="1" applyNumberFormat="1" borderId="22" fillId="35" fontId="48" numFmtId="0" xfId="0"/>
    <xf applyBorder="1" applyFill="1" applyFont="1" applyNumberFormat="1" borderId="22" fillId="35" fontId="49" numFmtId="0" xfId="0"/>
    <xf applyBorder="1" applyFill="1" applyFont="1" applyNumberFormat="1" borderId="22" fillId="35" fontId="50" numFmtId="0" xfId="0"/>
    <xf applyBorder="1" applyFill="1" applyFont="1" applyNumberFormat="1" borderId="22" fillId="35" fontId="51" numFmtId="0" xfId="0"/>
    <xf applyBorder="1" applyFill="1" applyFont="1" applyNumberFormat="1" borderId="22" fillId="35" fontId="52" numFmtId="0" xfId="0"/>
    <xf applyBorder="1" applyFill="1" applyFont="1" applyNumberFormat="1" borderId="22" fillId="35" fontId="53" numFmtId="0" xfId="0"/>
    <xf applyBorder="1" applyFill="1" applyFont="1" applyNumberFormat="1" borderId="22" fillId="35" fontId="54" numFmtId="0" xfId="0"/>
    <xf applyBorder="1" applyFill="1" applyFont="1" applyNumberFormat="1" borderId="22" fillId="35" fontId="55" numFmtId="0" xfId="0"/>
    <xf applyBorder="1" applyFill="1" applyFont="1" applyNumberFormat="1" borderId="22" fillId="35" fontId="56" numFmtId="0" xfId="0"/>
    <xf applyBorder="1" applyFill="1" applyFont="1" applyNumberFormat="1" borderId="22" fillId="35" fontId="57" numFmtId="0" xfId="0"/>
    <xf applyBorder="1" applyFill="1" applyFont="1" applyNumberFormat="1" borderId="22" fillId="35" fontId="58" numFmtId="0" xfId="0"/>
    <xf applyBorder="1" applyFill="1" applyFont="1" applyNumberFormat="1" borderId="22" fillId="35" fontId="59" numFmtId="0" xfId="0"/>
    <xf applyBorder="1" applyFill="1" applyFont="1" applyNumberFormat="1" borderId="22" fillId="35" fontId="60" numFmtId="0" xfId="0"/>
    <xf applyBorder="1" applyFill="1" applyFont="1" applyNumberFormat="1" borderId="22" fillId="35" fontId="61" numFmtId="0" xfId="0"/>
    <xf applyBorder="1" applyFill="1" applyFont="1" applyNumberFormat="1" borderId="22" fillId="35" fontId="62" numFmtId="0" xfId="0"/>
    <xf applyBorder="1" applyFill="1" applyFont="1" applyNumberFormat="1" borderId="22" fillId="35" fontId="63" numFmtId="0" xfId="0"/>
    <xf applyBorder="1" applyFill="1" applyFont="1" applyNumberFormat="1" borderId="22" fillId="35" fontId="64" numFmtId="0" xfId="0"/>
    <xf applyBorder="1" applyFill="1" applyFont="1" applyNumberFormat="1" borderId="22" fillId="35" fontId="65" numFmtId="0" xfId="0"/>
    <xf applyBorder="1" applyFill="1" applyFont="1" applyNumberFormat="1" borderId="22" fillId="35" fontId="66" numFmtId="0" xfId="0"/>
    <xf applyBorder="1" applyFill="1" applyFont="1" applyNumberFormat="1" borderId="22" fillId="35" fontId="67" numFmtId="0" xfId="0"/>
    <xf applyBorder="1" applyFill="1" applyFont="1" applyNumberFormat="1" borderId="22" fillId="35" fontId="68" numFmtId="0" xfId="0"/>
    <xf applyBorder="1" applyFill="1" applyFont="1" applyNumberFormat="1" borderId="22" fillId="35" fontId="69" numFmtId="0" xfId="0"/>
    <xf applyBorder="1" applyFill="1" applyFont="1" applyNumberFormat="1" borderId="22" fillId="35" fontId="70" numFmtId="0" xfId="0"/>
    <xf applyBorder="1" applyFill="1" applyFont="1" applyNumberFormat="1" borderId="22" fillId="35" fontId="71" numFmtId="0" xfId="0"/>
    <xf applyBorder="1" applyFill="1" applyFont="1" applyNumberFormat="1" borderId="22" fillId="35" fontId="72" numFmtId="0" xfId="0"/>
    <xf applyBorder="1" applyFill="1" applyFont="1" applyNumberFormat="1" borderId="22" fillId="35" fontId="73" numFmtId="0" xfId="0"/>
    <xf applyBorder="1" applyFill="1" applyFont="1" applyNumberFormat="1" borderId="22" fillId="35" fontId="74" numFmtId="0" xfId="0"/>
    <xf borderId="3" fillId="0" fontId="5" numFmtId="0" xfId="44"/>
    <xf applyBorder="1" applyFont="1" applyNumberFormat="1" borderId="23" fillId="0" fontId="0" numFmtId="14" xfId="0"/>
    <xf applyBorder="1" borderId="23" fillId="0" fontId="0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4" fillId="36" fontId="75" numFmtId="0" xfId="0"/>
    <xf applyBorder="1" applyFill="1" applyFont="1" applyNumberFormat="1" borderId="24" fillId="36" fontId="76" numFmtId="0" xfId="0"/>
    <xf applyBorder="1" applyFill="1" applyFont="1" applyNumberFormat="1" borderId="24" fillId="36" fontId="77" numFmtId="0" xfId="0"/>
    <xf applyBorder="1" applyFill="1" applyFont="1" applyNumberFormat="1" borderId="24" fillId="36" fontId="78" numFmtId="0" xfId="0"/>
    <xf applyBorder="1" applyFill="1" applyFont="1" applyNumberFormat="1" borderId="24" fillId="36" fontId="79" numFmtId="0" xfId="0"/>
    <xf applyBorder="1" applyFill="1" applyFont="1" applyNumberFormat="1" borderId="24" fillId="36" fontId="80" numFmtId="0" xfId="0"/>
    <xf applyBorder="1" applyFill="1" applyFont="1" applyNumberFormat="1" borderId="24" fillId="36" fontId="81" numFmtId="0" xfId="0"/>
    <xf applyBorder="1" applyFill="1" applyFont="1" applyNumberFormat="1" borderId="24" fillId="36" fontId="82" numFmtId="0" xfId="0"/>
    <xf applyBorder="1" applyFill="1" applyFont="1" applyNumberFormat="1" borderId="24" fillId="36" fontId="83" numFmtId="0" xfId="0"/>
    <xf applyBorder="1" applyFill="1" applyFont="1" applyNumberFormat="1" borderId="24" fillId="36" fontId="84" numFmtId="0" xfId="0"/>
    <xf applyBorder="1" applyFill="1" applyFont="1" applyNumberFormat="1" borderId="24" fillId="36" fontId="85" numFmtId="0" xfId="0"/>
    <xf applyBorder="1" applyFill="1" applyFont="1" applyNumberFormat="1" borderId="24" fillId="36" fontId="86" numFmtId="0" xfId="0"/>
    <xf applyBorder="1" applyFill="1" applyFont="1" applyNumberFormat="1" borderId="24" fillId="36" fontId="87" numFmtId="0" xfId="0"/>
    <xf applyBorder="1" applyFill="1" applyFont="1" applyNumberFormat="1" borderId="24" fillId="36" fontId="88" numFmtId="0" xfId="0"/>
    <xf applyBorder="1" applyFill="1" applyFont="1" applyNumberFormat="1" borderId="24" fillId="36" fontId="89" numFmtId="0" xfId="0"/>
    <xf applyBorder="1" applyFill="1" applyFont="1" applyNumberFormat="1" borderId="24" fillId="36" fontId="90" numFmtId="0" xfId="0"/>
    <xf applyBorder="1" applyFill="1" applyFont="1" applyNumberFormat="1" borderId="24" fillId="36" fontId="91" numFmtId="0" xfId="0"/>
    <xf applyBorder="1" applyFill="1" applyFont="1" applyNumberFormat="1" borderId="24" fillId="36" fontId="92" numFmtId="0" xfId="0"/>
    <xf applyBorder="1" applyFill="1" applyFont="1" applyNumberFormat="1" borderId="24" fillId="36" fontId="93" numFmtId="0" xfId="0"/>
    <xf applyBorder="1" applyFill="1" applyFont="1" applyNumberFormat="1" borderId="24" fillId="36" fontId="94" numFmtId="0" xfId="0"/>
    <xf applyBorder="1" applyFill="1" applyFont="1" applyNumberFormat="1" borderId="24" fillId="36" fontId="95" numFmtId="0" xfId="0"/>
    <xf applyBorder="1" applyFill="1" applyFont="1" applyNumberFormat="1" borderId="24" fillId="36" fontId="96" numFmtId="0" xfId="0"/>
    <xf applyBorder="1" applyFill="1" applyFont="1" applyNumberFormat="1" borderId="24" fillId="36" fontId="97" numFmtId="0" xfId="0"/>
    <xf applyBorder="1" applyFill="1" applyFont="1" applyNumberFormat="1" borderId="24" fillId="36" fontId="98" numFmtId="0" xfId="0"/>
    <xf applyBorder="1" applyFill="1" applyFont="1" applyNumberFormat="1" borderId="24" fillId="36" fontId="99" numFmtId="0" xfId="0"/>
    <xf applyBorder="1" applyFill="1" applyFont="1" applyNumberFormat="1" borderId="24" fillId="36" fontId="100" numFmtId="0" xfId="0"/>
    <xf applyBorder="1" applyFill="1" applyFont="1" applyNumberFormat="1" borderId="24" fillId="36" fontId="101" numFmtId="0" xfId="0"/>
    <xf applyBorder="1" applyFill="1" applyFont="1" applyNumberFormat="1" borderId="24" fillId="36" fontId="102" numFmtId="0" xfId="0"/>
    <xf applyBorder="1" applyFill="1" applyFont="1" applyNumberFormat="1" borderId="24" fillId="36" fontId="103" numFmtId="0" xfId="0"/>
    <xf applyBorder="1" applyFill="1" applyFont="1" applyNumberFormat="1" borderId="24" fillId="36" fontId="104" numFmtId="0" xfId="0"/>
    <xf applyBorder="1" applyFill="1" applyFont="1" applyNumberFormat="1" borderId="24" fillId="36" fontId="105" numFmtId="0" xfId="0"/>
    <xf applyBorder="1" applyFill="1" applyFont="1" applyNumberFormat="1" borderId="24" fillId="36" fontId="106" numFmtId="0" xfId="0"/>
    <xf applyBorder="1" applyFill="1" applyFont="1" applyNumberFormat="1" borderId="24" fillId="36" fontId="107" numFmtId="0" xfId="0"/>
    <xf applyBorder="1" applyFill="1" applyFont="1" applyNumberFormat="1" borderId="24" fillId="36" fontId="108" numFmtId="0" xfId="0"/>
    <xf applyBorder="1" applyFill="1" applyFont="1" applyNumberFormat="1" borderId="24" fillId="36" fontId="109" numFmtId="0" xfId="0"/>
    <xf applyBorder="1" applyFill="1" applyFont="1" applyNumberFormat="1" borderId="24" fillId="36" fontId="110" numFmtId="0" xfId="0"/>
    <xf applyBorder="1" applyFill="1" applyFont="1" applyNumberFormat="1" borderId="24" fillId="36" fontId="111" numFmtId="0" xfId="0"/>
    <xf applyBorder="1" applyFill="1" applyFont="1" applyNumberFormat="1" borderId="24" fillId="36" fontId="112" numFmtId="0" xfId="0"/>
    <xf applyBorder="1" applyFill="1" applyFont="1" applyNumberFormat="1" borderId="24" fillId="36" fontId="113" numFmtId="0" xfId="0"/>
    <xf applyBorder="1" applyFill="1" applyFont="1" applyNumberFormat="1" borderId="24" fillId="36" fontId="114" numFmtId="0" xfId="0"/>
    <xf applyBorder="1" applyFill="1" applyFont="1" applyNumberFormat="1" borderId="24" fillId="36" fontId="115" numFmtId="0" xfId="0"/>
    <xf applyBorder="1" applyFill="1" applyFont="1" applyNumberFormat="1" borderId="24" fillId="36" fontId="116" numFmtId="0" xfId="0"/>
    <xf applyBorder="1" applyFill="1" applyFont="1" applyNumberFormat="1" borderId="24" fillId="36" fontId="117" numFmtId="0" xfId="0"/>
    <xf applyBorder="1" applyFill="1" applyFont="1" applyNumberFormat="1" borderId="24" fillId="36" fontId="118" numFmtId="0" xfId="0"/>
    <xf applyBorder="1" applyFill="1" applyFont="1" applyNumberFormat="1" borderId="24" fillId="36" fontId="119" numFmtId="0" xfId="0"/>
    <xf applyBorder="1" applyFill="1" applyFont="1" applyNumberFormat="1" borderId="24" fillId="36" fontId="120" numFmtId="0" xfId="0"/>
    <xf applyBorder="1" applyFill="1" applyFont="1" applyNumberFormat="1" borderId="24" fillId="36" fontId="121" numFmtId="0" xfId="0"/>
    <xf applyBorder="1" applyFill="1" applyFont="1" applyNumberFormat="1" borderId="24" fillId="36" fontId="122" numFmtId="0" xfId="0"/>
    <xf applyBorder="1" applyFill="1" applyFont="1" applyNumberFormat="1" borderId="24" fillId="36" fontId="123" numFmtId="0" xfId="0"/>
    <xf applyBorder="1" applyFill="1" applyFont="1" applyNumberFormat="1" borderId="24" fillId="36" fontId="124" numFmtId="0" xfId="0"/>
    <xf applyBorder="1" applyFill="1" applyFont="1" applyNumberFormat="1" borderId="24" fillId="36" fontId="125" numFmtId="0" xfId="0"/>
    <xf applyBorder="1" applyFill="1" applyFont="1" applyNumberFormat="1" borderId="24" fillId="36" fontId="126" numFmtId="0" xfId="0"/>
    <xf applyBorder="1" applyFill="1" applyFont="1" applyNumberFormat="1" borderId="24" fillId="36" fontId="127" numFmtId="0" xfId="0"/>
    <xf applyBorder="1" applyFill="1" applyFont="1" applyNumberFormat="1" borderId="24" fillId="36" fontId="128" numFmtId="0" xfId="0"/>
    <xf applyBorder="1" applyFill="1" applyFont="1" applyNumberFormat="1" borderId="24" fillId="36" fontId="129" numFmtId="0" xfId="0"/>
    <xf applyBorder="1" applyFill="1" applyFont="1" applyNumberFormat="1" borderId="24" fillId="36" fontId="130" numFmtId="0" xfId="0"/>
    <xf applyBorder="1" applyFill="1" applyFont="1" applyNumberFormat="1" borderId="24" fillId="36" fontId="131" numFmtId="0" xfId="0"/>
    <xf applyBorder="1" applyFill="1" applyFont="1" applyNumberFormat="1" borderId="24" fillId="36" fontId="132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5" fillId="37" fontId="133" numFmtId="0" xfId="0"/>
    <xf applyBorder="1" applyFill="1" applyFont="1" applyNumberFormat="1" borderId="25" fillId="37" fontId="134" numFmtId="0" xfId="0"/>
    <xf applyBorder="1" applyFill="1" applyFont="1" applyNumberFormat="1" borderId="25" fillId="37" fontId="135" numFmtId="0" xfId="0"/>
    <xf applyBorder="1" applyFill="1" applyFont="1" applyNumberFormat="1" borderId="25" fillId="37" fontId="136" numFmtId="0" xfId="0"/>
    <xf applyBorder="1" applyFill="1" applyFont="1" applyNumberFormat="1" borderId="25" fillId="37" fontId="137" numFmtId="0" xfId="0"/>
    <xf applyBorder="1" applyFill="1" applyFont="1" applyNumberFormat="1" borderId="25" fillId="37" fontId="138" numFmtId="0" xfId="0"/>
    <xf applyBorder="1" applyFill="1" applyFont="1" applyNumberFormat="1" borderId="25" fillId="37" fontId="139" numFmtId="0" xfId="0"/>
    <xf applyBorder="1" applyFill="1" applyFont="1" applyNumberFormat="1" borderId="25" fillId="37" fontId="140" numFmtId="0" xfId="0"/>
    <xf applyBorder="1" applyFill="1" applyFont="1" applyNumberFormat="1" borderId="25" fillId="37" fontId="141" numFmtId="0" xfId="0"/>
    <xf applyBorder="1" applyFill="1" applyFont="1" applyNumberFormat="1" borderId="25" fillId="37" fontId="142" numFmtId="0" xfId="0"/>
    <xf applyBorder="1" applyFill="1" applyFont="1" applyNumberFormat="1" borderId="25" fillId="37" fontId="143" numFmtId="0" xfId="0"/>
    <xf applyBorder="1" applyFill="1" applyFont="1" applyNumberFormat="1" borderId="25" fillId="37" fontId="144" numFmtId="0" xfId="0"/>
    <xf applyBorder="1" applyFill="1" applyFont="1" applyNumberFormat="1" borderId="25" fillId="37" fontId="145" numFmtId="0" xfId="0"/>
    <xf applyBorder="1" applyFill="1" applyFont="1" applyNumberFormat="1" borderId="25" fillId="37" fontId="146" numFmtId="0" xfId="0"/>
    <xf applyBorder="1" applyFill="1" applyFont="1" applyNumberFormat="1" borderId="25" fillId="37" fontId="147" numFmtId="0" xfId="0"/>
    <xf applyBorder="1" applyFill="1" applyFont="1" applyNumberFormat="1" borderId="25" fillId="37" fontId="148" numFmtId="0" xfId="0"/>
    <xf applyBorder="1" applyFill="1" applyFont="1" applyNumberFormat="1" borderId="25" fillId="37" fontId="149" numFmtId="0" xfId="0"/>
    <xf applyBorder="1" applyFill="1" applyFont="1" applyNumberFormat="1" borderId="25" fillId="37" fontId="150" numFmtId="0" xfId="0"/>
    <xf applyBorder="1" applyFill="1" applyFont="1" applyNumberFormat="1" borderId="25" fillId="37" fontId="151" numFmtId="0" xfId="0"/>
    <xf applyBorder="1" applyFill="1" applyFont="1" applyNumberFormat="1" borderId="25" fillId="37" fontId="152" numFmtId="0" xfId="0"/>
    <xf applyBorder="1" applyFill="1" applyFont="1" applyNumberFormat="1" borderId="25" fillId="37" fontId="153" numFmtId="0" xfId="0"/>
    <xf applyBorder="1" applyFill="1" applyFont="1" applyNumberFormat="1" borderId="25" fillId="37" fontId="154" numFmtId="0" xfId="0"/>
    <xf applyBorder="1" applyFill="1" applyFont="1" applyNumberFormat="1" borderId="25" fillId="37" fontId="155" numFmtId="0" xfId="0"/>
    <xf applyBorder="1" applyFill="1" applyFont="1" applyNumberFormat="1" borderId="25" fillId="37" fontId="156" numFmtId="0" xfId="0"/>
    <xf applyBorder="1" applyFill="1" applyFont="1" applyNumberFormat="1" borderId="25" fillId="37" fontId="157" numFmtId="0" xfId="0"/>
    <xf applyBorder="1" applyFill="1" applyFont="1" applyNumberFormat="1" borderId="25" fillId="37" fontId="158" numFmtId="0" xfId="0"/>
    <xf applyBorder="1" applyFill="1" applyFont="1" applyNumberFormat="1" borderId="25" fillId="37" fontId="159" numFmtId="0" xfId="0"/>
    <xf applyBorder="1" applyFill="1" applyFont="1" applyNumberFormat="1" borderId="25" fillId="37" fontId="160" numFmtId="0" xfId="0"/>
    <xf applyBorder="1" applyFill="1" applyFont="1" applyNumberFormat="1" borderId="25" fillId="37" fontId="161" numFmtId="0" xfId="0"/>
    <xf applyBorder="1" applyFill="1" applyFont="1" applyNumberFormat="1" borderId="25" fillId="37" fontId="162" numFmtId="0" xfId="0"/>
    <xf applyBorder="1" applyFill="1" applyFont="1" applyNumberFormat="1" borderId="25" fillId="37" fontId="163" numFmtId="0" xfId="0"/>
    <xf applyBorder="1" applyFill="1" applyFont="1" applyNumberFormat="1" borderId="25" fillId="37" fontId="164" numFmtId="0" xfId="0"/>
    <xf applyBorder="1" applyFill="1" applyFont="1" applyNumberFormat="1" borderId="25" fillId="37" fontId="165" numFmtId="0" xfId="0"/>
    <xf applyBorder="1" applyFill="1" applyFont="1" applyNumberFormat="1" borderId="25" fillId="37" fontId="166" numFmtId="0" xfId="0"/>
    <xf applyBorder="1" applyFill="1" applyFont="1" applyNumberFormat="1" borderId="25" fillId="37" fontId="167" numFmtId="0" xfId="0"/>
    <xf applyBorder="1" applyFill="1" applyFont="1" applyNumberFormat="1" borderId="25" fillId="37" fontId="168" numFmtId="0" xfId="0"/>
    <xf applyBorder="1" applyFill="1" applyFont="1" applyNumberFormat="1" borderId="25" fillId="37" fontId="169" numFmtId="0" xfId="0"/>
    <xf applyBorder="1" applyFill="1" applyFont="1" applyNumberFormat="1" borderId="25" fillId="37" fontId="170" numFmtId="0" xfId="0"/>
    <xf applyBorder="1" applyFill="1" applyFont="1" applyNumberFormat="1" borderId="25" fillId="37" fontId="171" numFmtId="0" xfId="0"/>
    <xf applyBorder="1" applyFill="1" applyFont="1" applyNumberFormat="1" borderId="25" fillId="37" fontId="172" numFmtId="0" xfId="0"/>
    <xf applyBorder="1" applyFill="1" applyFont="1" applyNumberFormat="1" borderId="25" fillId="37" fontId="173" numFmtId="0" xfId="0"/>
    <xf applyBorder="1" applyFill="1" applyFont="1" applyNumberFormat="1" borderId="25" fillId="37" fontId="174" numFmtId="0" xfId="0"/>
    <xf applyBorder="1" applyFill="1" applyFont="1" applyNumberFormat="1" borderId="25" fillId="37" fontId="175" numFmtId="0" xfId="0"/>
    <xf applyBorder="1" applyFill="1" applyFont="1" applyNumberFormat="1" borderId="25" fillId="37" fontId="176" numFmtId="0" xfId="0"/>
    <xf applyBorder="1" applyFill="1" applyFont="1" applyNumberFormat="1" borderId="25" fillId="37" fontId="177" numFmtId="0" xfId="0"/>
    <xf applyBorder="1" applyFill="1" applyFont="1" applyNumberFormat="1" borderId="25" fillId="37" fontId="178" numFmtId="0" xfId="0"/>
    <xf applyBorder="1" applyFill="1" applyFont="1" applyNumberFormat="1" borderId="25" fillId="37" fontId="179" numFmtId="0" xfId="0"/>
    <xf applyBorder="1" applyFill="1" applyFont="1" applyNumberFormat="1" borderId="25" fillId="37" fontId="180" numFmtId="0" xfId="0"/>
    <xf applyBorder="1" applyFill="1" applyFont="1" applyNumberFormat="1" borderId="25" fillId="37" fontId="181" numFmtId="0" xfId="0"/>
    <xf applyBorder="1" applyFill="1" applyFont="1" applyNumberFormat="1" borderId="25" fillId="37" fontId="182" numFmtId="0" xfId="0"/>
    <xf applyBorder="1" applyFill="1" applyFont="1" applyNumberFormat="1" borderId="25" fillId="37" fontId="183" numFmtId="0" xfId="0"/>
    <xf applyBorder="1" applyFill="1" applyFont="1" applyNumberFormat="1" borderId="25" fillId="37" fontId="184" numFmtId="0" xfId="0"/>
    <xf applyBorder="1" applyFill="1" applyFont="1" applyNumberFormat="1" borderId="25" fillId="37" fontId="185" numFmtId="0" xfId="0"/>
    <xf applyBorder="1" applyFill="1" applyFont="1" applyNumberFormat="1" borderId="25" fillId="37" fontId="186" numFmtId="0" xfId="0"/>
    <xf applyBorder="1" applyFill="1" applyFont="1" applyNumberFormat="1" borderId="25" fillId="37" fontId="187" numFmtId="0" xfId="0"/>
    <xf applyBorder="1" applyFill="1" applyFont="1" applyNumberFormat="1" borderId="25" fillId="37" fontId="188" numFmtId="0" xfId="0"/>
    <xf applyBorder="1" applyFill="1" applyFont="1" applyNumberFormat="1" borderId="25" fillId="37" fontId="189" numFmtId="0" xfId="0"/>
    <xf applyBorder="1" applyFill="1" applyFont="1" applyNumberFormat="1" borderId="25" fillId="37" fontId="190" numFmtId="0" xfId="0"/>
    <xf applyBorder="1" applyFill="1" applyFont="1" applyNumberFormat="1" borderId="25" fillId="37" fontId="191" numFmtId="0" xfId="0"/>
    <xf applyBorder="1" applyFill="1" applyFont="1" applyNumberFormat="1" borderId="25" fillId="37" fontId="192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6" fillId="38" fontId="193" numFmtId="0" xfId="0"/>
    <xf applyBorder="1" applyFill="1" applyFont="1" applyNumberFormat="1" borderId="26" fillId="38" fontId="194" numFmtId="0" xfId="0"/>
    <xf applyBorder="1" applyFill="1" applyFont="1" applyNumberFormat="1" borderId="26" fillId="38" fontId="195" numFmtId="0" xfId="0"/>
    <xf applyBorder="1" applyFill="1" applyFont="1" applyNumberFormat="1" borderId="26" fillId="38" fontId="196" numFmtId="0" xfId="0"/>
    <xf applyBorder="1" applyFill="1" applyFont="1" applyNumberFormat="1" borderId="26" fillId="38" fontId="197" numFmtId="0" xfId="0"/>
    <xf applyBorder="1" applyFill="1" applyFont="1" applyNumberFormat="1" borderId="26" fillId="38" fontId="198" numFmtId="0" xfId="0"/>
    <xf applyBorder="1" applyFill="1" applyFont="1" applyNumberFormat="1" borderId="26" fillId="38" fontId="199" numFmtId="0" xfId="0"/>
    <xf applyBorder="1" applyFill="1" applyFont="1" applyNumberFormat="1" borderId="26" fillId="38" fontId="200" numFmtId="0" xfId="0"/>
    <xf applyBorder="1" applyFill="1" applyFont="1" applyNumberFormat="1" borderId="26" fillId="38" fontId="201" numFmtId="0" xfId="0"/>
    <xf applyBorder="1" applyFill="1" applyFont="1" applyNumberFormat="1" borderId="26" fillId="38" fontId="202" numFmtId="0" xfId="0"/>
    <xf applyBorder="1" applyFill="1" applyFont="1" applyNumberFormat="1" borderId="26" fillId="38" fontId="203" numFmtId="0" xfId="0"/>
    <xf applyBorder="1" applyFill="1" applyFont="1" applyNumberFormat="1" borderId="26" fillId="38" fontId="204" numFmtId="0" xfId="0"/>
    <xf applyBorder="1" applyFill="1" applyFont="1" applyNumberFormat="1" borderId="26" fillId="38" fontId="205" numFmtId="0" xfId="0"/>
    <xf applyBorder="1" applyFill="1" applyFont="1" applyNumberFormat="1" borderId="26" fillId="38" fontId="206" numFmtId="0" xfId="0"/>
    <xf applyBorder="1" applyFill="1" applyFont="1" applyNumberFormat="1" borderId="26" fillId="38" fontId="207" numFmtId="0" xfId="0"/>
    <xf applyBorder="1" applyFill="1" applyFont="1" applyNumberFormat="1" borderId="26" fillId="38" fontId="208" numFmtId="0" xfId="0"/>
    <xf applyBorder="1" applyFill="1" applyFont="1" applyNumberFormat="1" borderId="26" fillId="38" fontId="209" numFmtId="0" xfId="0"/>
    <xf applyBorder="1" applyFill="1" applyFont="1" applyNumberFormat="1" borderId="26" fillId="38" fontId="210" numFmtId="0" xfId="0"/>
    <xf applyBorder="1" applyFill="1" applyFont="1" applyNumberFormat="1" borderId="26" fillId="38" fontId="211" numFmtId="0" xfId="0"/>
    <xf applyBorder="1" applyFill="1" applyFont="1" applyNumberFormat="1" borderId="26" fillId="38" fontId="212" numFmtId="0" xfId="0"/>
    <xf applyBorder="1" applyFill="1" applyFont="1" applyNumberFormat="1" borderId="26" fillId="38" fontId="213" numFmtId="0" xfId="0"/>
    <xf applyBorder="1" applyFill="1" applyFont="1" applyNumberFormat="1" borderId="26" fillId="38" fontId="214" numFmtId="0" xfId="0"/>
    <xf applyBorder="1" applyFill="1" applyFont="1" applyNumberFormat="1" borderId="26" fillId="38" fontId="215" numFmtId="0" xfId="0"/>
    <xf applyBorder="1" applyFill="1" applyFont="1" applyNumberFormat="1" borderId="26" fillId="38" fontId="216" numFmtId="0" xfId="0"/>
    <xf applyBorder="1" applyFill="1" applyFont="1" applyNumberFormat="1" borderId="26" fillId="38" fontId="217" numFmtId="0" xfId="0"/>
    <xf applyBorder="1" applyFill="1" applyFont="1" applyNumberFormat="1" borderId="26" fillId="38" fontId="218" numFmtId="0" xfId="0"/>
    <xf applyBorder="1" applyFill="1" applyFont="1" applyNumberFormat="1" borderId="26" fillId="38" fontId="219" numFmtId="0" xfId="0"/>
    <xf applyBorder="1" applyFill="1" applyFont="1" applyNumberFormat="1" borderId="26" fillId="38" fontId="220" numFmtId="0" xfId="0"/>
    <xf applyBorder="1" applyFill="1" applyFont="1" applyNumberFormat="1" borderId="26" fillId="38" fontId="221" numFmtId="0" xfId="0"/>
    <xf applyBorder="1" applyFill="1" applyFont="1" applyNumberFormat="1" borderId="26" fillId="38" fontId="222" numFmtId="0" xfId="0"/>
    <xf applyBorder="1" applyFill="1" applyFont="1" applyNumberFormat="1" borderId="26" fillId="38" fontId="223" numFmtId="0" xfId="0"/>
    <xf applyBorder="1" applyFill="1" applyFont="1" applyNumberFormat="1" borderId="26" fillId="38" fontId="224" numFmtId="0" xfId="0"/>
    <xf applyBorder="1" applyFill="1" applyFont="1" applyNumberFormat="1" borderId="26" fillId="38" fontId="225" numFmtId="0" xfId="0"/>
    <xf applyBorder="1" applyFill="1" applyFont="1" applyNumberFormat="1" borderId="26" fillId="38" fontId="226" numFmtId="0" xfId="0"/>
    <xf applyBorder="1" applyFill="1" applyFont="1" applyNumberFormat="1" borderId="26" fillId="38" fontId="227" numFmtId="0" xfId="0"/>
    <xf applyBorder="1" applyFill="1" applyFont="1" applyNumberFormat="1" borderId="26" fillId="38" fontId="228" numFmtId="0" xfId="0"/>
    <xf applyBorder="1" applyFill="1" applyFont="1" applyNumberFormat="1" borderId="26" fillId="38" fontId="229" numFmtId="0" xfId="0"/>
    <xf applyBorder="1" applyFill="1" applyFont="1" applyNumberFormat="1" borderId="26" fillId="38" fontId="230" numFmtId="0" xfId="0"/>
    <xf applyBorder="1" applyFill="1" applyFont="1" applyNumberFormat="1" borderId="26" fillId="38" fontId="231" numFmtId="0" xfId="0"/>
    <xf applyBorder="1" applyFill="1" applyFont="1" applyNumberFormat="1" borderId="26" fillId="38" fontId="232" numFmtId="0" xfId="0"/>
    <xf applyBorder="1" applyFill="1" applyFont="1" applyNumberFormat="1" borderId="26" fillId="38" fontId="233" numFmtId="0" xfId="0"/>
    <xf applyBorder="1" applyFill="1" applyFont="1" applyNumberFormat="1" borderId="26" fillId="38" fontId="234" numFmtId="0" xfId="0"/>
    <xf applyBorder="1" applyFill="1" applyFont="1" applyNumberFormat="1" borderId="26" fillId="38" fontId="235" numFmtId="0" xfId="0"/>
    <xf applyBorder="1" applyFill="1" applyFont="1" applyNumberFormat="1" borderId="26" fillId="38" fontId="236" numFmtId="0" xfId="0"/>
    <xf applyBorder="1" applyFill="1" applyFont="1" applyNumberFormat="1" borderId="26" fillId="38" fontId="237" numFmtId="0" xfId="0"/>
    <xf applyBorder="1" applyFill="1" applyFont="1" applyNumberFormat="1" borderId="26" fillId="38" fontId="238" numFmtId="0" xfId="0"/>
    <xf applyBorder="1" applyFill="1" applyFont="1" applyNumberFormat="1" borderId="26" fillId="38" fontId="239" numFmtId="0" xfId="0"/>
    <xf applyBorder="1" applyFill="1" applyFont="1" applyNumberFormat="1" borderId="26" fillId="38" fontId="240" numFmtId="0" xfId="0"/>
    <xf applyBorder="1" applyFill="1" applyFont="1" applyNumberFormat="1" borderId="26" fillId="38" fontId="241" numFmtId="0" xfId="0"/>
    <xf applyBorder="1" applyFill="1" applyFont="1" applyNumberFormat="1" borderId="26" fillId="38" fontId="242" numFmtId="0" xfId="0"/>
    <xf applyBorder="1" applyFill="1" applyFont="1" applyNumberFormat="1" borderId="26" fillId="38" fontId="243" numFmtId="0" xfId="0"/>
    <xf applyBorder="1" applyFill="1" applyFont="1" applyNumberFormat="1" borderId="26" fillId="38" fontId="244" numFmtId="0" xfId="0"/>
    <xf applyBorder="1" applyFill="1" applyFont="1" applyNumberFormat="1" borderId="26" fillId="38" fontId="245" numFmtId="0" xfId="0"/>
    <xf applyBorder="1" applyFill="1" applyFont="1" applyNumberFormat="1" borderId="26" fillId="38" fontId="246" numFmtId="0" xfId="0"/>
    <xf applyBorder="1" applyFill="1" applyFont="1" applyNumberFormat="1" borderId="26" fillId="38" fontId="247" numFmtId="0" xfId="0"/>
    <xf applyBorder="1" applyFill="1" applyFont="1" applyNumberFormat="1" borderId="26" fillId="38" fontId="248" numFmtId="0" xfId="0"/>
    <xf applyBorder="1" applyFill="1" applyFont="1" applyNumberFormat="1" borderId="26" fillId="38" fontId="249" numFmtId="0" xfId="0"/>
    <xf applyBorder="1" applyFill="1" applyFont="1" applyNumberFormat="1" borderId="26" fillId="38" fontId="250" numFmtId="0" xfId="0"/>
    <xf applyBorder="1" applyFill="1" applyFont="1" applyNumberFormat="1" borderId="26" fillId="38" fontId="251" numFmtId="0" xfId="0"/>
    <xf applyBorder="1" applyFill="1" applyFont="1" applyNumberFormat="1" borderId="26" fillId="38" fontId="252" numFmtId="0" xfId="0"/>
    <xf applyBorder="1" applyFill="1" applyFont="1" applyNumberFormat="1" borderId="26" fillId="38" fontId="253" numFmtId="0" xfId="0"/>
    <xf applyBorder="1" applyFill="1" applyFont="1" applyNumberFormat="1" borderId="26" fillId="38" fontId="254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7" fillId="39" fontId="255" numFmtId="0" xfId="0"/>
    <xf applyBorder="1" applyFill="1" applyFont="1" applyNumberFormat="1" borderId="27" fillId="39" fontId="256" numFmtId="0" xfId="0"/>
    <xf applyBorder="1" applyFill="1" applyFont="1" applyNumberFormat="1" borderId="27" fillId="39" fontId="257" numFmtId="0" xfId="0"/>
    <xf applyBorder="1" applyFill="1" applyFont="1" applyNumberFormat="1" borderId="27" fillId="39" fontId="258" numFmtId="0" xfId="0"/>
    <xf applyBorder="1" applyFill="1" applyFont="1" applyNumberFormat="1" borderId="27" fillId="39" fontId="259" numFmtId="0" xfId="0"/>
    <xf applyBorder="1" applyFill="1" applyFont="1" applyNumberFormat="1" borderId="27" fillId="39" fontId="260" numFmtId="0" xfId="0"/>
    <xf applyBorder="1" applyFill="1" applyFont="1" applyNumberFormat="1" borderId="27" fillId="39" fontId="261" numFmtId="0" xfId="0"/>
    <xf applyBorder="1" applyFill="1" applyFont="1" applyNumberFormat="1" borderId="27" fillId="39" fontId="262" numFmtId="0" xfId="0"/>
    <xf applyBorder="1" applyFill="1" applyFont="1" applyNumberFormat="1" borderId="27" fillId="39" fontId="263" numFmtId="0" xfId="0"/>
    <xf applyBorder="1" applyFill="1" applyFont="1" applyNumberFormat="1" borderId="27" fillId="39" fontId="264" numFmtId="0" xfId="0"/>
    <xf applyBorder="1" applyFill="1" applyFont="1" applyNumberFormat="1" borderId="27" fillId="39" fontId="265" numFmtId="0" xfId="0"/>
    <xf applyBorder="1" applyFill="1" applyFont="1" applyNumberFormat="1" borderId="27" fillId="39" fontId="266" numFmtId="0" xfId="0"/>
    <xf applyBorder="1" applyFill="1" applyFont="1" applyNumberFormat="1" borderId="27" fillId="39" fontId="267" numFmtId="0" xfId="0"/>
    <xf applyBorder="1" applyFill="1" applyFont="1" applyNumberFormat="1" borderId="27" fillId="39" fontId="268" numFmtId="0" xfId="0"/>
    <xf applyBorder="1" applyFill="1" applyFont="1" applyNumberFormat="1" borderId="27" fillId="39" fontId="269" numFmtId="0" xfId="0"/>
    <xf applyBorder="1" applyFill="1" applyFont="1" applyNumberFormat="1" borderId="27" fillId="39" fontId="270" numFmtId="0" xfId="0"/>
    <xf applyBorder="1" applyFill="1" applyFont="1" applyNumberFormat="1" borderId="27" fillId="39" fontId="271" numFmtId="0" xfId="0"/>
    <xf applyBorder="1" applyFill="1" applyFont="1" applyNumberFormat="1" borderId="27" fillId="39" fontId="272" numFmtId="0" xfId="0"/>
    <xf applyBorder="1" applyFill="1" applyFont="1" applyNumberFormat="1" borderId="27" fillId="39" fontId="273" numFmtId="0" xfId="0"/>
    <xf applyBorder="1" applyFill="1" applyFont="1" applyNumberFormat="1" borderId="27" fillId="39" fontId="274" numFmtId="0" xfId="0"/>
    <xf applyBorder="1" applyFill="1" applyFont="1" applyNumberFormat="1" borderId="27" fillId="39" fontId="275" numFmtId="0" xfId="0"/>
    <xf applyBorder="1" applyFill="1" applyFont="1" applyNumberFormat="1" borderId="27" fillId="39" fontId="276" numFmtId="0" xfId="0"/>
    <xf applyBorder="1" applyFill="1" applyFont="1" applyNumberFormat="1" borderId="27" fillId="39" fontId="277" numFmtId="0" xfId="0"/>
    <xf applyBorder="1" applyFill="1" applyFont="1" applyNumberFormat="1" borderId="27" fillId="39" fontId="278" numFmtId="0" xfId="0"/>
    <xf applyBorder="1" applyFill="1" applyFont="1" applyNumberFormat="1" borderId="27" fillId="39" fontId="279" numFmtId="0" xfId="0"/>
    <xf applyBorder="1" applyFill="1" applyFont="1" applyNumberFormat="1" borderId="27" fillId="39" fontId="280" numFmtId="0" xfId="0"/>
    <xf applyBorder="1" applyFill="1" applyFont="1" applyNumberFormat="1" borderId="27" fillId="39" fontId="281" numFmtId="0" xfId="0"/>
    <xf applyBorder="1" applyFill="1" applyFont="1" applyNumberFormat="1" borderId="27" fillId="39" fontId="282" numFmtId="0" xfId="0"/>
    <xf applyBorder="1" applyFill="1" applyFont="1" applyNumberFormat="1" borderId="27" fillId="39" fontId="283" numFmtId="0" xfId="0"/>
    <xf applyBorder="1" applyFill="1" applyFont="1" applyNumberFormat="1" borderId="27" fillId="39" fontId="284" numFmtId="0" xfId="0"/>
    <xf applyBorder="1" applyFill="1" applyFont="1" applyNumberFormat="1" borderId="27" fillId="39" fontId="285" numFmtId="0" xfId="0"/>
    <xf applyBorder="1" applyFill="1" applyFont="1" applyNumberFormat="1" borderId="27" fillId="39" fontId="286" numFmtId="0" xfId="0"/>
    <xf applyBorder="1" applyFill="1" applyFont="1" applyNumberFormat="1" borderId="27" fillId="39" fontId="287" numFmtId="0" xfId="0"/>
    <xf applyBorder="1" applyFill="1" applyFont="1" applyNumberFormat="1" borderId="27" fillId="39" fontId="288" numFmtId="0" xfId="0"/>
    <xf applyBorder="1" applyFill="1" applyFont="1" applyNumberFormat="1" borderId="27" fillId="39" fontId="289" numFmtId="0" xfId="0"/>
    <xf applyBorder="1" applyFill="1" applyFont="1" applyNumberFormat="1" borderId="27" fillId="39" fontId="290" numFmtId="0" xfId="0"/>
    <xf applyBorder="1" applyFill="1" applyFont="1" applyNumberFormat="1" borderId="27" fillId="39" fontId="291" numFmtId="0" xfId="0"/>
    <xf applyBorder="1" applyFill="1" applyFont="1" applyNumberFormat="1" borderId="27" fillId="39" fontId="292" numFmtId="0" xfId="0"/>
    <xf applyBorder="1" applyFill="1" applyFont="1" applyNumberFormat="1" borderId="27" fillId="39" fontId="293" numFmtId="0" xfId="0"/>
    <xf applyBorder="1" applyFill="1" applyFont="1" applyNumberFormat="1" borderId="27" fillId="39" fontId="294" numFmtId="0" xfId="0"/>
    <xf applyBorder="1" applyFill="1" applyFont="1" applyNumberFormat="1" borderId="27" fillId="39" fontId="295" numFmtId="0" xfId="0"/>
    <xf applyBorder="1" applyFill="1" applyFont="1" applyNumberFormat="1" borderId="27" fillId="39" fontId="296" numFmtId="0" xfId="0"/>
    <xf applyBorder="1" applyFill="1" applyFont="1" applyNumberFormat="1" borderId="27" fillId="39" fontId="297" numFmtId="0" xfId="0"/>
    <xf applyBorder="1" applyFill="1" applyFont="1" applyNumberFormat="1" borderId="27" fillId="39" fontId="298" numFmtId="0" xfId="0"/>
    <xf applyBorder="1" applyFill="1" applyFont="1" applyNumberFormat="1" borderId="27" fillId="39" fontId="299" numFmtId="0" xfId="0"/>
    <xf applyBorder="1" applyFill="1" applyFont="1" applyNumberFormat="1" borderId="27" fillId="39" fontId="300" numFmtId="0" xfId="0"/>
    <xf applyBorder="1" applyFill="1" applyFont="1" applyNumberFormat="1" borderId="27" fillId="39" fontId="301" numFmtId="0" xfId="0"/>
    <xf applyBorder="1" applyFill="1" applyFont="1" applyNumberFormat="1" borderId="27" fillId="39" fontId="302" numFmtId="0" xfId="0"/>
    <xf applyBorder="1" applyFill="1" applyFont="1" applyNumberFormat="1" borderId="27" fillId="39" fontId="303" numFmtId="0" xfId="0"/>
    <xf applyBorder="1" applyFill="1" applyFont="1" applyNumberFormat="1" borderId="27" fillId="39" fontId="304" numFmtId="0" xfId="0"/>
    <xf applyBorder="1" applyFill="1" applyFont="1" applyNumberFormat="1" borderId="27" fillId="39" fontId="305" numFmtId="0" xfId="0"/>
    <xf applyBorder="1" applyFill="1" applyFont="1" applyNumberFormat="1" borderId="27" fillId="39" fontId="306" numFmtId="0" xfId="0"/>
    <xf applyBorder="1" applyFill="1" applyFont="1" applyNumberFormat="1" borderId="27" fillId="39" fontId="307" numFmtId="0" xfId="0"/>
    <xf applyBorder="1" applyFill="1" applyFont="1" applyNumberFormat="1" borderId="27" fillId="39" fontId="308" numFmtId="0" xfId="0"/>
    <xf applyBorder="1" applyFill="1" applyFont="1" applyNumberFormat="1" borderId="27" fillId="39" fontId="309" numFmtId="0" xfId="0"/>
    <xf applyBorder="1" applyFill="1" applyFont="1" applyNumberFormat="1" borderId="27" fillId="39" fontId="310" numFmtId="0" xfId="0"/>
    <xf applyBorder="1" applyFill="1" applyFont="1" applyNumberFormat="1" borderId="27" fillId="39" fontId="311" numFmtId="0" xfId="0"/>
    <xf applyBorder="1" applyFill="1" applyFont="1" applyNumberFormat="1" borderId="27" fillId="39" fontId="312" numFmtId="0" xfId="0"/>
    <xf applyBorder="1" applyFill="1" applyFont="1" applyNumberFormat="1" borderId="27" fillId="39" fontId="313" numFmtId="0" xfId="0"/>
    <xf applyBorder="1" applyFill="1" applyFont="1" applyNumberFormat="1" borderId="27" fillId="39" fontId="314" numFmtId="0" xfId="0"/>
    <xf applyBorder="1" applyFill="1" applyFont="1" applyNumberFormat="1" borderId="27" fillId="39" fontId="315" numFmtId="0" xfId="0"/>
    <xf applyBorder="1" applyFill="1" applyFont="1" applyNumberFormat="1" borderId="27" fillId="39" fontId="316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8" fillId="40" fontId="317" numFmtId="0" xfId="0"/>
    <xf applyBorder="1" applyFill="1" applyFont="1" applyNumberFormat="1" borderId="28" fillId="40" fontId="318" numFmtId="0" xfId="0"/>
    <xf applyBorder="1" applyFill="1" applyFont="1" applyNumberFormat="1" borderId="28" fillId="40" fontId="319" numFmtId="0" xfId="0"/>
    <xf applyBorder="1" applyFill="1" applyFont="1" applyNumberFormat="1" borderId="28" fillId="40" fontId="320" numFmtId="0" xfId="0"/>
    <xf applyBorder="1" applyFill="1" applyFont="1" applyNumberFormat="1" borderId="28" fillId="40" fontId="321" numFmtId="0" xfId="0"/>
    <xf applyBorder="1" applyFill="1" applyFont="1" applyNumberFormat="1" borderId="28" fillId="40" fontId="322" numFmtId="0" xfId="0"/>
    <xf applyBorder="1" applyFill="1" applyFont="1" applyNumberFormat="1" borderId="28" fillId="40" fontId="323" numFmtId="0" xfId="0"/>
    <xf applyBorder="1" applyFill="1" applyFont="1" applyNumberFormat="1" borderId="28" fillId="40" fontId="324" numFmtId="0" xfId="0"/>
    <xf applyBorder="1" applyFill="1" applyFont="1" applyNumberFormat="1" borderId="28" fillId="40" fontId="325" numFmtId="0" xfId="0"/>
    <xf applyBorder="1" applyFill="1" applyFont="1" applyNumberFormat="1" borderId="28" fillId="40" fontId="326" numFmtId="0" xfId="0"/>
    <xf applyBorder="1" applyFill="1" applyFont="1" applyNumberFormat="1" borderId="28" fillId="40" fontId="327" numFmtId="0" xfId="0"/>
    <xf applyBorder="1" applyFill="1" applyFont="1" applyNumberFormat="1" borderId="28" fillId="40" fontId="328" numFmtId="0" xfId="0"/>
    <xf applyBorder="1" applyFill="1" applyFont="1" applyNumberFormat="1" borderId="28" fillId="40" fontId="329" numFmtId="0" xfId="0"/>
    <xf applyBorder="1" applyFill="1" applyFont="1" applyNumberFormat="1" borderId="28" fillId="40" fontId="330" numFmtId="0" xfId="0"/>
    <xf applyBorder="1" applyFill="1" applyFont="1" applyNumberFormat="1" borderId="28" fillId="40" fontId="331" numFmtId="0" xfId="0"/>
    <xf applyBorder="1" applyFill="1" applyFont="1" applyNumberFormat="1" borderId="28" fillId="40" fontId="332" numFmtId="0" xfId="0"/>
    <xf applyBorder="1" applyFill="1" applyFont="1" applyNumberFormat="1" borderId="28" fillId="40" fontId="333" numFmtId="0" xfId="0"/>
    <xf applyBorder="1" applyFill="1" applyFont="1" applyNumberFormat="1" borderId="28" fillId="40" fontId="334" numFmtId="0" xfId="0"/>
    <xf applyBorder="1" applyFill="1" applyFont="1" applyNumberFormat="1" borderId="28" fillId="40" fontId="335" numFmtId="0" xfId="0"/>
    <xf applyBorder="1" applyFill="1" applyFont="1" applyNumberFormat="1" borderId="28" fillId="40" fontId="336" numFmtId="0" xfId="0"/>
    <xf applyBorder="1" applyFill="1" applyFont="1" applyNumberFormat="1" borderId="28" fillId="40" fontId="337" numFmtId="0" xfId="0"/>
    <xf applyBorder="1" applyFill="1" applyFont="1" applyNumberFormat="1" borderId="28" fillId="40" fontId="338" numFmtId="0" xfId="0"/>
    <xf applyBorder="1" applyFill="1" applyFont="1" applyNumberFormat="1" borderId="28" fillId="40" fontId="339" numFmtId="0" xfId="0"/>
    <xf applyBorder="1" applyFill="1" applyFont="1" applyNumberFormat="1" borderId="28" fillId="40" fontId="340" numFmtId="0" xfId="0"/>
    <xf applyBorder="1" applyFill="1" applyFont="1" applyNumberFormat="1" borderId="28" fillId="40" fontId="341" numFmtId="0" xfId="0"/>
    <xf applyBorder="1" applyFill="1" applyFont="1" applyNumberFormat="1" borderId="28" fillId="40" fontId="342" numFmtId="0" xfId="0"/>
    <xf applyBorder="1" applyFill="1" applyFont="1" applyNumberFormat="1" borderId="28" fillId="40" fontId="343" numFmtId="0" xfId="0"/>
    <xf applyBorder="1" applyFill="1" applyFont="1" applyNumberFormat="1" borderId="28" fillId="40" fontId="344" numFmtId="0" xfId="0"/>
    <xf applyBorder="1" applyFill="1" applyFont="1" applyNumberFormat="1" borderId="28" fillId="40" fontId="345" numFmtId="0" xfId="0"/>
    <xf applyBorder="1" applyFill="1" applyFont="1" applyNumberFormat="1" borderId="28" fillId="40" fontId="346" numFmtId="0" xfId="0"/>
    <xf applyBorder="1" applyFill="1" applyFont="1" applyNumberFormat="1" borderId="28" fillId="40" fontId="347" numFmtId="0" xfId="0"/>
    <xf applyBorder="1" applyFill="1" applyFont="1" applyNumberFormat="1" borderId="28" fillId="40" fontId="348" numFmtId="0" xfId="0"/>
    <xf applyBorder="1" applyFill="1" applyFont="1" applyNumberFormat="1" borderId="28" fillId="40" fontId="349" numFmtId="0" xfId="0"/>
    <xf applyBorder="1" applyFill="1" applyFont="1" applyNumberFormat="1" borderId="28" fillId="40" fontId="350" numFmtId="0" xfId="0"/>
    <xf applyBorder="1" applyFill="1" applyFont="1" applyNumberFormat="1" borderId="28" fillId="40" fontId="351" numFmtId="0" xfId="0"/>
    <xf applyBorder="1" applyFill="1" applyFont="1" applyNumberFormat="1" borderId="28" fillId="40" fontId="352" numFmtId="0" xfId="0"/>
    <xf applyBorder="1" applyFill="1" applyFont="1" applyNumberFormat="1" borderId="28" fillId="40" fontId="353" numFmtId="0" xfId="0"/>
    <xf applyBorder="1" applyFill="1" applyFont="1" applyNumberFormat="1" borderId="28" fillId="40" fontId="354" numFmtId="0" xfId="0"/>
    <xf applyBorder="1" applyFill="1" applyFont="1" applyNumberFormat="1" borderId="28" fillId="40" fontId="355" numFmtId="0" xfId="0"/>
    <xf applyBorder="1" applyFill="1" applyFont="1" applyNumberFormat="1" borderId="28" fillId="40" fontId="356" numFmtId="0" xfId="0"/>
    <xf applyBorder="1" applyFill="1" applyFont="1" applyNumberFormat="1" borderId="28" fillId="40" fontId="357" numFmtId="0" xfId="0"/>
    <xf applyBorder="1" applyFill="1" applyFont="1" applyNumberFormat="1" borderId="28" fillId="40" fontId="358" numFmtId="0" xfId="0"/>
    <xf applyBorder="1" applyFill="1" applyFont="1" applyNumberFormat="1" borderId="28" fillId="40" fontId="359" numFmtId="0" xfId="0"/>
    <xf applyBorder="1" applyFill="1" applyFont="1" applyNumberFormat="1" borderId="28" fillId="40" fontId="360" numFmtId="0" xfId="0"/>
    <xf applyBorder="1" applyFill="1" applyFont="1" applyNumberFormat="1" borderId="28" fillId="40" fontId="361" numFmtId="0" xfId="0"/>
    <xf applyBorder="1" applyFill="1" applyFont="1" applyNumberFormat="1" borderId="28" fillId="40" fontId="362" numFmtId="0" xfId="0"/>
    <xf applyBorder="1" applyFill="1" applyFont="1" applyNumberFormat="1" borderId="28" fillId="40" fontId="363" numFmtId="0" xfId="0"/>
    <xf applyBorder="1" applyFill="1" applyFont="1" applyNumberFormat="1" borderId="28" fillId="40" fontId="364" numFmtId="0" xfId="0"/>
    <xf applyBorder="1" applyFill="1" applyFont="1" applyNumberFormat="1" borderId="28" fillId="40" fontId="365" numFmtId="0" xfId="0"/>
    <xf applyBorder="1" applyFill="1" applyFont="1" applyNumberFormat="1" borderId="28" fillId="40" fontId="366" numFmtId="0" xfId="0"/>
    <xf applyBorder="1" applyFill="1" applyFont="1" applyNumberFormat="1" borderId="28" fillId="40" fontId="367" numFmtId="0" xfId="0"/>
    <xf applyBorder="1" applyFill="1" applyFont="1" applyNumberFormat="1" borderId="28" fillId="40" fontId="368" numFmtId="0" xfId="0"/>
    <xf applyBorder="1" applyFill="1" applyFont="1" applyNumberFormat="1" borderId="28" fillId="40" fontId="369" numFmtId="0" xfId="0"/>
    <xf applyBorder="1" applyFill="1" applyFont="1" applyNumberFormat="1" borderId="28" fillId="40" fontId="370" numFmtId="0" xfId="0"/>
    <xf applyBorder="1" applyFill="1" applyFont="1" applyNumberFormat="1" borderId="28" fillId="40" fontId="371" numFmtId="0" xfId="0"/>
    <xf applyBorder="1" applyFill="1" applyFont="1" applyNumberFormat="1" borderId="28" fillId="40" fontId="372" numFmtId="0" xfId="0"/>
    <xf applyBorder="1" applyFill="1" applyFont="1" applyNumberFormat="1" borderId="28" fillId="40" fontId="373" numFmtId="0" xfId="0"/>
    <xf applyBorder="1" applyFill="1" applyFont="1" applyNumberFormat="1" borderId="28" fillId="40" fontId="374" numFmtId="0" xfId="0"/>
    <xf applyBorder="1" applyFill="1" applyFont="1" applyNumberFormat="1" borderId="28" fillId="40" fontId="375" numFmtId="0" xfId="0"/>
    <xf applyBorder="1" applyFill="1" applyFont="1" applyNumberFormat="1" borderId="28" fillId="40" fontId="376" numFmtId="0" xfId="0"/>
    <xf applyBorder="1" applyFill="1" applyFont="1" applyNumberFormat="1" borderId="28" fillId="40" fontId="377" numFmtId="0" xfId="0"/>
    <xf applyBorder="1" applyFill="1" applyFont="1" applyNumberFormat="1" borderId="28" fillId="40" fontId="378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9" fillId="41" fontId="379" numFmtId="0" xfId="0"/>
    <xf applyBorder="1" applyFill="1" applyFont="1" applyNumberFormat="1" borderId="29" fillId="41" fontId="380" numFmtId="0" xfId="0"/>
    <xf applyBorder="1" applyFill="1" applyFont="1" applyNumberFormat="1" borderId="29" fillId="41" fontId="381" numFmtId="0" xfId="0"/>
    <xf applyBorder="1" applyFill="1" applyFont="1" applyNumberFormat="1" borderId="29" fillId="41" fontId="382" numFmtId="0" xfId="0"/>
    <xf applyBorder="1" applyFill="1" applyFont="1" applyNumberFormat="1" borderId="29" fillId="41" fontId="383" numFmtId="0" xfId="0"/>
    <xf applyBorder="1" applyFill="1" applyFont="1" applyNumberFormat="1" borderId="29" fillId="41" fontId="384" numFmtId="0" xfId="0"/>
    <xf applyBorder="1" applyFill="1" applyFont="1" applyNumberFormat="1" borderId="29" fillId="41" fontId="385" numFmtId="0" xfId="0"/>
    <xf applyBorder="1" applyFill="1" applyFont="1" applyNumberFormat="1" borderId="29" fillId="41" fontId="386" numFmtId="0" xfId="0"/>
    <xf applyBorder="1" applyFill="1" applyFont="1" applyNumberFormat="1" borderId="29" fillId="41" fontId="387" numFmtId="0" xfId="0"/>
    <xf applyBorder="1" applyFill="1" applyFont="1" applyNumberFormat="1" borderId="29" fillId="41" fontId="388" numFmtId="0" xfId="0"/>
    <xf applyBorder="1" applyFill="1" applyFont="1" applyNumberFormat="1" borderId="29" fillId="41" fontId="389" numFmtId="0" xfId="0"/>
    <xf applyBorder="1" applyFill="1" applyFont="1" applyNumberFormat="1" borderId="29" fillId="41" fontId="390" numFmtId="0" xfId="0"/>
    <xf applyBorder="1" applyFill="1" applyFont="1" applyNumberFormat="1" borderId="29" fillId="41" fontId="391" numFmtId="0" xfId="0"/>
    <xf applyBorder="1" applyFill="1" applyFont="1" applyNumberFormat="1" borderId="29" fillId="41" fontId="392" numFmtId="0" xfId="0"/>
    <xf applyBorder="1" applyFill="1" applyFont="1" applyNumberFormat="1" borderId="29" fillId="41" fontId="393" numFmtId="0" xfId="0"/>
    <xf applyBorder="1" applyFill="1" applyFont="1" applyNumberFormat="1" borderId="29" fillId="41" fontId="394" numFmtId="0" xfId="0"/>
    <xf applyBorder="1" applyFill="1" applyFont="1" applyNumberFormat="1" borderId="29" fillId="41" fontId="395" numFmtId="0" xfId="0"/>
    <xf applyBorder="1" applyFill="1" applyFont="1" applyNumberFormat="1" borderId="29" fillId="41" fontId="396" numFmtId="0" xfId="0"/>
    <xf applyBorder="1" applyFill="1" applyFont="1" applyNumberFormat="1" borderId="29" fillId="41" fontId="397" numFmtId="0" xfId="0"/>
    <xf applyBorder="1" applyFill="1" applyFont="1" applyNumberFormat="1" borderId="29" fillId="41" fontId="398" numFmtId="0" xfId="0"/>
    <xf applyBorder="1" applyFill="1" applyFont="1" applyNumberFormat="1" borderId="29" fillId="41" fontId="399" numFmtId="0" xfId="0"/>
    <xf applyBorder="1" applyFill="1" applyFont="1" applyNumberFormat="1" borderId="29" fillId="41" fontId="400" numFmtId="0" xfId="0"/>
    <xf applyBorder="1" applyFill="1" applyFont="1" applyNumberFormat="1" borderId="29" fillId="41" fontId="401" numFmtId="0" xfId="0"/>
    <xf applyBorder="1" applyFill="1" applyFont="1" applyNumberFormat="1" borderId="29" fillId="41" fontId="402" numFmtId="0" xfId="0"/>
    <xf applyBorder="1" applyFill="1" applyFont="1" applyNumberFormat="1" borderId="29" fillId="41" fontId="403" numFmtId="0" xfId="0"/>
    <xf applyBorder="1" applyFill="1" applyFont="1" applyNumberFormat="1" borderId="29" fillId="41" fontId="404" numFmtId="0" xfId="0"/>
    <xf applyBorder="1" applyFill="1" applyFont="1" applyNumberFormat="1" borderId="29" fillId="41" fontId="405" numFmtId="0" xfId="0"/>
    <xf applyBorder="1" applyFill="1" applyFont="1" applyNumberFormat="1" borderId="29" fillId="41" fontId="406" numFmtId="0" xfId="0"/>
    <xf applyBorder="1" applyFill="1" applyFont="1" applyNumberFormat="1" borderId="29" fillId="41" fontId="407" numFmtId="0" xfId="0"/>
    <xf applyBorder="1" applyFill="1" applyFont="1" applyNumberFormat="1" borderId="29" fillId="41" fontId="408" numFmtId="0" xfId="0"/>
    <xf applyBorder="1" applyFill="1" applyFont="1" applyNumberFormat="1" borderId="29" fillId="41" fontId="409" numFmtId="0" xfId="0"/>
    <xf applyBorder="1" applyFill="1" applyFont="1" applyNumberFormat="1" borderId="29" fillId="41" fontId="410" numFmtId="0" xfId="0"/>
    <xf applyBorder="1" applyFill="1" applyFont="1" applyNumberFormat="1" borderId="29" fillId="41" fontId="411" numFmtId="0" xfId="0"/>
    <xf applyBorder="1" applyFill="1" applyFont="1" applyNumberFormat="1" borderId="29" fillId="41" fontId="412" numFmtId="0" xfId="0"/>
    <xf applyBorder="1" applyFill="1" applyFont="1" applyNumberFormat="1" borderId="29" fillId="41" fontId="413" numFmtId="0" xfId="0"/>
    <xf applyBorder="1" applyFill="1" applyFont="1" applyNumberFormat="1" borderId="29" fillId="41" fontId="414" numFmtId="0" xfId="0"/>
    <xf applyBorder="1" applyFill="1" applyFont="1" applyNumberFormat="1" borderId="29" fillId="41" fontId="415" numFmtId="0" xfId="0"/>
    <xf applyBorder="1" applyFill="1" applyFont="1" applyNumberFormat="1" borderId="29" fillId="41" fontId="416" numFmtId="0" xfId="0"/>
    <xf applyBorder="1" applyFill="1" applyFont="1" applyNumberFormat="1" borderId="29" fillId="41" fontId="417" numFmtId="0" xfId="0"/>
    <xf applyBorder="1" applyFill="1" applyFont="1" applyNumberFormat="1" borderId="29" fillId="41" fontId="418" numFmtId="0" xfId="0"/>
    <xf applyBorder="1" applyFill="1" applyFont="1" applyNumberFormat="1" borderId="29" fillId="41" fontId="419" numFmtId="0" xfId="0"/>
    <xf applyBorder="1" applyFill="1" applyFont="1" applyNumberFormat="1" borderId="29" fillId="41" fontId="420" numFmtId="0" xfId="0"/>
    <xf applyBorder="1" applyFill="1" applyFont="1" applyNumberFormat="1" borderId="29" fillId="41" fontId="421" numFmtId="0" xfId="0"/>
    <xf applyBorder="1" applyFill="1" applyFont="1" applyNumberFormat="1" borderId="29" fillId="41" fontId="422" numFmtId="0" xfId="0"/>
    <xf applyBorder="1" applyFill="1" applyFont="1" applyNumberFormat="1" borderId="29" fillId="41" fontId="423" numFmtId="0" xfId="0"/>
    <xf applyBorder="1" applyFill="1" applyFont="1" applyNumberFormat="1" borderId="29" fillId="41" fontId="424" numFmtId="0" xfId="0"/>
    <xf applyBorder="1" applyFill="1" applyFont="1" applyNumberFormat="1" borderId="29" fillId="41" fontId="425" numFmtId="0" xfId="0"/>
    <xf applyBorder="1" applyFill="1" applyFont="1" applyNumberFormat="1" borderId="29" fillId="41" fontId="426" numFmtId="0" xfId="0"/>
    <xf applyBorder="1" applyFill="1" applyFont="1" applyNumberFormat="1" borderId="29" fillId="41" fontId="427" numFmtId="0" xfId="0"/>
    <xf applyBorder="1" applyFill="1" applyFont="1" applyNumberFormat="1" borderId="29" fillId="41" fontId="428" numFmtId="0" xfId="0"/>
    <xf applyBorder="1" applyFill="1" applyFont="1" applyNumberFormat="1" borderId="29" fillId="41" fontId="429" numFmtId="0" xfId="0"/>
    <xf applyBorder="1" applyFill="1" applyFont="1" applyNumberFormat="1" borderId="29" fillId="41" fontId="430" numFmtId="0" xfId="0"/>
    <xf applyBorder="1" applyFill="1" applyFont="1" applyNumberFormat="1" borderId="29" fillId="41" fontId="431" numFmtId="0" xfId="0"/>
    <xf applyBorder="1" applyFill="1" applyFont="1" applyNumberFormat="1" borderId="29" fillId="41" fontId="432" numFmtId="0" xfId="0"/>
    <xf applyBorder="1" applyFill="1" applyFont="1" applyNumberFormat="1" borderId="29" fillId="41" fontId="433" numFmtId="0" xfId="0"/>
    <xf applyBorder="1" applyFill="1" applyFont="1" applyNumberFormat="1" borderId="29" fillId="41" fontId="434" numFmtId="0" xfId="0"/>
    <xf applyBorder="1" applyFill="1" applyFont="1" applyNumberFormat="1" borderId="29" fillId="41" fontId="435" numFmtId="0" xfId="0"/>
    <xf applyBorder="1" applyFill="1" applyFont="1" applyNumberFormat="1" borderId="29" fillId="41" fontId="436" numFmtId="0" xfId="0"/>
    <xf applyBorder="1" applyFill="1" applyFont="1" applyNumberFormat="1" borderId="29" fillId="41" fontId="437" numFmtId="0" xfId="0"/>
    <xf applyBorder="1" applyFill="1" applyFont="1" applyNumberFormat="1" borderId="29" fillId="41" fontId="438" numFmtId="0" xfId="0"/>
    <xf applyBorder="1" applyFill="1" applyFont="1" applyNumberFormat="1" borderId="29" fillId="41" fontId="439" numFmtId="0" xfId="0"/>
    <xf applyBorder="1" applyFill="1" applyFont="1" applyNumberFormat="1" borderId="29" fillId="41" fontId="440" numFmtId="0" xfId="0"/>
    <xf applyBorder="1" applyFill="1" applyFont="1" applyNumberFormat="1" borderId="29" fillId="41" fontId="441" numFmtId="0" xfId="0"/>
    <xf applyBorder="1" applyFill="1" applyFont="1" applyNumberFormat="1" borderId="29" fillId="41" fontId="442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30" fillId="42" fontId="443" numFmtId="0" xfId="0"/>
    <xf applyBorder="1" applyFill="1" applyFont="1" applyNumberFormat="1" borderId="30" fillId="42" fontId="444" numFmtId="0" xfId="0"/>
    <xf applyBorder="1" applyFill="1" applyFont="1" applyNumberFormat="1" borderId="30" fillId="42" fontId="445" numFmtId="0" xfId="0"/>
    <xf applyBorder="1" applyFill="1" applyFont="1" applyNumberFormat="1" borderId="30" fillId="42" fontId="446" numFmtId="0" xfId="0"/>
    <xf applyBorder="1" applyFill="1" applyFont="1" applyNumberFormat="1" borderId="30" fillId="42" fontId="447" numFmtId="0" xfId="0"/>
    <xf applyBorder="1" applyFill="1" applyFont="1" applyNumberFormat="1" borderId="30" fillId="42" fontId="448" numFmtId="0" xfId="0"/>
    <xf applyBorder="1" applyFill="1" applyFont="1" applyNumberFormat="1" borderId="30" fillId="42" fontId="449" numFmtId="0" xfId="0"/>
    <xf applyBorder="1" applyFill="1" applyFont="1" applyNumberFormat="1" borderId="30" fillId="42" fontId="450" numFmtId="0" xfId="0"/>
    <xf applyBorder="1" applyFill="1" applyFont="1" applyNumberFormat="1" borderId="30" fillId="42" fontId="451" numFmtId="0" xfId="0"/>
    <xf applyBorder="1" applyFill="1" applyFont="1" applyNumberFormat="1" borderId="30" fillId="42" fontId="452" numFmtId="0" xfId="0"/>
    <xf applyBorder="1" applyFill="1" applyFont="1" applyNumberFormat="1" borderId="30" fillId="42" fontId="453" numFmtId="0" xfId="0"/>
    <xf applyBorder="1" applyFill="1" applyFont="1" applyNumberFormat="1" borderId="30" fillId="42" fontId="454" numFmtId="0" xfId="0"/>
    <xf applyBorder="1" applyFill="1" applyFont="1" applyNumberFormat="1" borderId="30" fillId="42" fontId="455" numFmtId="0" xfId="0"/>
    <xf applyBorder="1" applyFill="1" applyFont="1" applyNumberFormat="1" borderId="30" fillId="42" fontId="456" numFmtId="0" xfId="0"/>
    <xf applyBorder="1" applyFill="1" applyFont="1" applyNumberFormat="1" borderId="30" fillId="42" fontId="457" numFmtId="0" xfId="0"/>
    <xf applyBorder="1" applyFill="1" applyFont="1" applyNumberFormat="1" borderId="30" fillId="42" fontId="458" numFmtId="0" xfId="0"/>
    <xf applyBorder="1" applyFill="1" applyFont="1" applyNumberFormat="1" borderId="30" fillId="42" fontId="459" numFmtId="0" xfId="0"/>
    <xf applyBorder="1" applyFill="1" applyFont="1" applyNumberFormat="1" borderId="30" fillId="42" fontId="460" numFmtId="0" xfId="0"/>
    <xf applyBorder="1" applyFill="1" applyFont="1" applyNumberFormat="1" borderId="30" fillId="42" fontId="461" numFmtId="0" xfId="0"/>
    <xf applyBorder="1" applyFill="1" applyFont="1" applyNumberFormat="1" borderId="30" fillId="42" fontId="462" numFmtId="0" xfId="0"/>
    <xf applyBorder="1" applyFill="1" applyFont="1" applyNumberFormat="1" borderId="30" fillId="42" fontId="463" numFmtId="0" xfId="0"/>
    <xf applyBorder="1" applyFill="1" applyFont="1" applyNumberFormat="1" borderId="30" fillId="42" fontId="464" numFmtId="0" xfId="0"/>
    <xf applyBorder="1" applyFill="1" applyFont="1" applyNumberFormat="1" borderId="30" fillId="42" fontId="465" numFmtId="0" xfId="0"/>
    <xf applyBorder="1" applyFill="1" applyFont="1" applyNumberFormat="1" borderId="30" fillId="42" fontId="466" numFmtId="0" xfId="0"/>
    <xf applyBorder="1" applyFill="1" applyFont="1" applyNumberFormat="1" borderId="30" fillId="42" fontId="467" numFmtId="0" xfId="0"/>
    <xf applyBorder="1" applyFill="1" applyFont="1" applyNumberFormat="1" borderId="30" fillId="42" fontId="468" numFmtId="0" xfId="0"/>
    <xf applyBorder="1" applyFill="1" applyFont="1" applyNumberFormat="1" borderId="30" fillId="42" fontId="469" numFmtId="0" xfId="0"/>
    <xf applyBorder="1" applyFill="1" applyFont="1" applyNumberFormat="1" borderId="30" fillId="42" fontId="470" numFmtId="0" xfId="0"/>
    <xf applyBorder="1" applyFill="1" applyFont="1" applyNumberFormat="1" borderId="30" fillId="42" fontId="471" numFmtId="0" xfId="0"/>
    <xf applyBorder="1" applyFill="1" applyFont="1" applyNumberFormat="1" borderId="30" fillId="42" fontId="472" numFmtId="0" xfId="0"/>
    <xf applyBorder="1" applyFill="1" applyFont="1" applyNumberFormat="1" borderId="30" fillId="42" fontId="473" numFmtId="0" xfId="0"/>
    <xf applyBorder="1" applyFill="1" applyFont="1" applyNumberFormat="1" borderId="30" fillId="42" fontId="474" numFmtId="0" xfId="0"/>
    <xf applyBorder="1" applyFill="1" applyFont="1" applyNumberFormat="1" borderId="30" fillId="42" fontId="475" numFmtId="0" xfId="0"/>
    <xf applyBorder="1" applyFill="1" applyFont="1" applyNumberFormat="1" borderId="30" fillId="42" fontId="476" numFmtId="0" xfId="0"/>
    <xf applyBorder="1" applyFill="1" applyFont="1" applyNumberFormat="1" borderId="30" fillId="42" fontId="477" numFmtId="0" xfId="0"/>
    <xf applyBorder="1" applyFill="1" applyFont="1" applyNumberFormat="1" borderId="30" fillId="42" fontId="478" numFmtId="0" xfId="0"/>
    <xf applyBorder="1" applyFill="1" applyFont="1" applyNumberFormat="1" borderId="30" fillId="42" fontId="479" numFmtId="0" xfId="0"/>
    <xf applyBorder="1" applyFill="1" applyFont="1" applyNumberFormat="1" borderId="30" fillId="42" fontId="480" numFmtId="0" xfId="0"/>
    <xf applyBorder="1" applyFill="1" applyFont="1" applyNumberFormat="1" borderId="30" fillId="42" fontId="481" numFmtId="0" xfId="0"/>
    <xf applyBorder="1" applyFill="1" applyFont="1" applyNumberFormat="1" borderId="30" fillId="42" fontId="482" numFmtId="0" xfId="0"/>
    <xf applyBorder="1" applyFill="1" applyFont="1" applyNumberFormat="1" borderId="30" fillId="42" fontId="483" numFmtId="0" xfId="0"/>
    <xf applyBorder="1" applyFill="1" applyFont="1" applyNumberFormat="1" borderId="30" fillId="42" fontId="484" numFmtId="0" xfId="0"/>
    <xf applyBorder="1" applyFill="1" applyFont="1" applyNumberFormat="1" borderId="30" fillId="42" fontId="485" numFmtId="0" xfId="0"/>
    <xf applyBorder="1" applyFill="1" applyFont="1" applyNumberFormat="1" borderId="30" fillId="42" fontId="486" numFmtId="0" xfId="0"/>
    <xf applyBorder="1" applyFill="1" applyFont="1" applyNumberFormat="1" borderId="30" fillId="42" fontId="487" numFmtId="0" xfId="0"/>
    <xf applyBorder="1" applyFill="1" applyFont="1" applyNumberFormat="1" borderId="30" fillId="42" fontId="488" numFmtId="0" xfId="0"/>
    <xf applyBorder="1" applyFill="1" applyFont="1" applyNumberFormat="1" borderId="30" fillId="42" fontId="489" numFmtId="0" xfId="0"/>
    <xf applyBorder="1" applyFill="1" applyFont="1" applyNumberFormat="1" borderId="30" fillId="42" fontId="490" numFmtId="0" xfId="0"/>
    <xf applyBorder="1" applyFill="1" applyFont="1" applyNumberFormat="1" borderId="30" fillId="42" fontId="491" numFmtId="0" xfId="0"/>
    <xf applyBorder="1" applyFill="1" applyFont="1" applyNumberFormat="1" borderId="30" fillId="42" fontId="492" numFmtId="0" xfId="0"/>
    <xf applyBorder="1" applyFill="1" applyFont="1" applyNumberFormat="1" borderId="30" fillId="42" fontId="493" numFmtId="0" xfId="0"/>
    <xf applyBorder="1" applyFill="1" applyFont="1" applyNumberFormat="1" borderId="30" fillId="42" fontId="494" numFmtId="0" xfId="0"/>
    <xf applyBorder="1" applyFill="1" applyFont="1" applyNumberFormat="1" borderId="30" fillId="42" fontId="495" numFmtId="0" xfId="0"/>
    <xf applyBorder="1" applyFill="1" applyFont="1" applyNumberFormat="1" borderId="30" fillId="42" fontId="496" numFmtId="0" xfId="0"/>
    <xf applyBorder="1" applyFill="1" applyFont="1" applyNumberFormat="1" borderId="30" fillId="42" fontId="497" numFmtId="0" xfId="0"/>
    <xf applyBorder="1" applyFill="1" applyFont="1" applyNumberFormat="1" borderId="30" fillId="42" fontId="498" numFmtId="0" xfId="0"/>
    <xf applyBorder="1" applyFill="1" applyFont="1" applyNumberFormat="1" borderId="30" fillId="42" fontId="499" numFmtId="0" xfId="0"/>
    <xf applyBorder="1" applyFill="1" applyFont="1" applyNumberFormat="1" borderId="30" fillId="42" fontId="500" numFmtId="0" xfId="0"/>
    <xf applyBorder="1" applyFill="1" applyFont="1" applyNumberFormat="1" borderId="30" fillId="42" fontId="501" numFmtId="0" xfId="0"/>
    <xf applyBorder="1" applyFill="1" applyFont="1" applyNumberFormat="1" borderId="30" fillId="42" fontId="502" numFmtId="0" xfId="0"/>
    <xf applyBorder="1" applyFill="1" applyFont="1" applyNumberFormat="1" borderId="30" fillId="42" fontId="503" numFmtId="0" xfId="0"/>
    <xf applyBorder="1" applyFill="1" applyFont="1" applyNumberFormat="1" borderId="30" fillId="42" fontId="504" numFmtId="0" xfId="0"/>
    <xf applyBorder="1" applyFill="1" applyFont="1" applyNumberFormat="1" borderId="30" fillId="42" fontId="505" numFmtId="0" xfId="0"/>
    <xf applyBorder="1" applyFill="1" applyFont="1" applyNumberFormat="1" borderId="30" fillId="42" fontId="506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31" fillId="43" fontId="507" numFmtId="0" xfId="0"/>
    <xf applyBorder="1" applyFill="1" applyFont="1" applyNumberFormat="1" borderId="31" fillId="43" fontId="508" numFmtId="0" xfId="0"/>
    <xf applyBorder="1" applyFill="1" applyFont="1" applyNumberFormat="1" borderId="31" fillId="43" fontId="509" numFmtId="0" xfId="0"/>
    <xf applyBorder="1" applyFill="1" applyFont="1" applyNumberFormat="1" borderId="31" fillId="43" fontId="510" numFmtId="0" xfId="0"/>
    <xf applyBorder="1" applyFill="1" applyFont="1" applyNumberFormat="1" borderId="31" fillId="43" fontId="511" numFmtId="0" xfId="0"/>
    <xf applyBorder="1" applyFill="1" applyFont="1" applyNumberFormat="1" borderId="31" fillId="43" fontId="512" numFmtId="0" xfId="0"/>
    <xf applyBorder="1" applyFill="1" applyFont="1" applyNumberFormat="1" borderId="31" fillId="43" fontId="513" numFmtId="0" xfId="0"/>
    <xf applyBorder="1" applyFill="1" applyFont="1" applyNumberFormat="1" borderId="31" fillId="43" fontId="514" numFmtId="0" xfId="0"/>
    <xf applyBorder="1" applyFill="1" applyFont="1" applyNumberFormat="1" borderId="31" fillId="43" fontId="515" numFmtId="0" xfId="0"/>
    <xf applyBorder="1" applyFill="1" applyFont="1" applyNumberFormat="1" borderId="31" fillId="43" fontId="516" numFmtId="0" xfId="0"/>
    <xf applyBorder="1" applyFill="1" applyFont="1" applyNumberFormat="1" borderId="31" fillId="43" fontId="517" numFmtId="0" xfId="0"/>
    <xf applyBorder="1" applyFill="1" applyFont="1" applyNumberFormat="1" borderId="31" fillId="43" fontId="518" numFmtId="0" xfId="0"/>
    <xf applyBorder="1" applyFill="1" applyFont="1" applyNumberFormat="1" borderId="31" fillId="43" fontId="519" numFmtId="0" xfId="0"/>
    <xf applyBorder="1" applyFill="1" applyFont="1" applyNumberFormat="1" borderId="31" fillId="43" fontId="520" numFmtId="0" xfId="0"/>
    <xf applyBorder="1" applyFill="1" applyFont="1" applyNumberFormat="1" borderId="31" fillId="43" fontId="521" numFmtId="0" xfId="0"/>
    <xf applyBorder="1" applyFill="1" applyFont="1" applyNumberFormat="1" borderId="31" fillId="43" fontId="522" numFmtId="0" xfId="0"/>
    <xf applyBorder="1" applyFill="1" applyFont="1" applyNumberFormat="1" borderId="31" fillId="43" fontId="523" numFmtId="0" xfId="0"/>
    <xf applyBorder="1" applyFill="1" applyFont="1" applyNumberFormat="1" borderId="31" fillId="43" fontId="524" numFmtId="0" xfId="0"/>
    <xf applyBorder="1" applyFill="1" applyFont="1" applyNumberFormat="1" borderId="31" fillId="43" fontId="525" numFmtId="0" xfId="0"/>
    <xf applyBorder="1" applyFill="1" applyFont="1" applyNumberFormat="1" borderId="31" fillId="43" fontId="526" numFmtId="0" xfId="0"/>
    <xf applyBorder="1" applyFill="1" applyFont="1" applyNumberFormat="1" borderId="31" fillId="43" fontId="527" numFmtId="0" xfId="0"/>
    <xf applyBorder="1" applyFill="1" applyFont="1" applyNumberFormat="1" borderId="31" fillId="43" fontId="528" numFmtId="0" xfId="0"/>
    <xf applyBorder="1" applyFill="1" applyFont="1" applyNumberFormat="1" borderId="31" fillId="43" fontId="529" numFmtId="0" xfId="0"/>
    <xf applyBorder="1" applyFill="1" applyFont="1" applyNumberFormat="1" borderId="31" fillId="43" fontId="530" numFmtId="0" xfId="0"/>
    <xf applyBorder="1" applyFill="1" applyFont="1" applyNumberFormat="1" borderId="31" fillId="43" fontId="531" numFmtId="0" xfId="0"/>
    <xf applyBorder="1" applyFill="1" applyFont="1" applyNumberFormat="1" borderId="31" fillId="43" fontId="532" numFmtId="0" xfId="0"/>
    <xf applyBorder="1" applyFill="1" applyFont="1" applyNumberFormat="1" borderId="31" fillId="43" fontId="533" numFmtId="0" xfId="0"/>
    <xf applyBorder="1" applyFill="1" applyFont="1" applyNumberFormat="1" borderId="31" fillId="43" fontId="534" numFmtId="0" xfId="0"/>
    <xf applyBorder="1" applyFill="1" applyFont="1" applyNumberFormat="1" borderId="31" fillId="43" fontId="535" numFmtId="0" xfId="0"/>
    <xf applyBorder="1" applyFill="1" applyFont="1" applyNumberFormat="1" borderId="31" fillId="43" fontId="536" numFmtId="0" xfId="0"/>
    <xf applyBorder="1" applyFill="1" applyFont="1" applyNumberFormat="1" borderId="31" fillId="43" fontId="537" numFmtId="0" xfId="0"/>
    <xf applyBorder="1" applyFill="1" applyFont="1" applyNumberFormat="1" borderId="31" fillId="43" fontId="538" numFmtId="0" xfId="0"/>
    <xf applyBorder="1" applyFill="1" applyFont="1" applyNumberFormat="1" borderId="31" fillId="43" fontId="539" numFmtId="0" xfId="0"/>
    <xf applyBorder="1" applyFill="1" applyFont="1" applyNumberFormat="1" borderId="31" fillId="43" fontId="540" numFmtId="0" xfId="0"/>
    <xf applyBorder="1" applyFill="1" applyFont="1" applyNumberFormat="1" borderId="31" fillId="43" fontId="541" numFmtId="0" xfId="0"/>
    <xf applyBorder="1" applyFill="1" applyFont="1" applyNumberFormat="1" borderId="31" fillId="43" fontId="542" numFmtId="0" xfId="0"/>
    <xf applyBorder="1" applyFill="1" applyFont="1" applyNumberFormat="1" borderId="31" fillId="43" fontId="543" numFmtId="0" xfId="0"/>
    <xf applyBorder="1" applyFill="1" applyFont="1" applyNumberFormat="1" borderId="31" fillId="43" fontId="544" numFmtId="0" xfId="0"/>
    <xf applyBorder="1" applyFill="1" applyFont="1" applyNumberFormat="1" borderId="31" fillId="43" fontId="545" numFmtId="0" xfId="0"/>
    <xf applyBorder="1" applyFill="1" applyFont="1" applyNumberFormat="1" borderId="31" fillId="43" fontId="546" numFmtId="0" xfId="0"/>
    <xf applyBorder="1" applyFill="1" applyFont="1" applyNumberFormat="1" borderId="31" fillId="43" fontId="547" numFmtId="0" xfId="0"/>
    <xf applyBorder="1" applyFill="1" applyFont="1" applyNumberFormat="1" borderId="31" fillId="43" fontId="548" numFmtId="0" xfId="0"/>
    <xf applyBorder="1" applyFill="1" applyFont="1" applyNumberFormat="1" borderId="31" fillId="43" fontId="549" numFmtId="0" xfId="0"/>
    <xf applyBorder="1" applyFill="1" applyFont="1" applyNumberFormat="1" borderId="31" fillId="43" fontId="550" numFmtId="0" xfId="0"/>
    <xf applyBorder="1" applyFill="1" applyFont="1" applyNumberFormat="1" borderId="31" fillId="43" fontId="551" numFmtId="0" xfId="0"/>
    <xf applyBorder="1" applyFill="1" applyFont="1" applyNumberFormat="1" borderId="31" fillId="43" fontId="552" numFmtId="0" xfId="0"/>
    <xf applyBorder="1" applyFill="1" applyFont="1" applyNumberFormat="1" borderId="31" fillId="43" fontId="553" numFmtId="0" xfId="0"/>
    <xf applyBorder="1" applyFill="1" applyFont="1" applyNumberFormat="1" borderId="31" fillId="43" fontId="554" numFmtId="0" xfId="0"/>
    <xf applyBorder="1" applyFill="1" applyFont="1" applyNumberFormat="1" borderId="31" fillId="43" fontId="555" numFmtId="0" xfId="0"/>
    <xf applyBorder="1" applyFill="1" applyFont="1" applyNumberFormat="1" borderId="31" fillId="43" fontId="556" numFmtId="0" xfId="0"/>
    <xf applyBorder="1" applyFill="1" applyFont="1" applyNumberFormat="1" borderId="31" fillId="43" fontId="557" numFmtId="0" xfId="0"/>
    <xf applyBorder="1" applyFill="1" applyFont="1" applyNumberFormat="1" borderId="31" fillId="43" fontId="558" numFmtId="0" xfId="0"/>
    <xf applyBorder="1" applyFill="1" applyFont="1" applyNumberFormat="1" borderId="31" fillId="43" fontId="559" numFmtId="0" xfId="0"/>
    <xf applyBorder="1" applyFill="1" applyFont="1" applyNumberFormat="1" borderId="31" fillId="43" fontId="560" numFmtId="0" xfId="0"/>
    <xf applyBorder="1" applyFill="1" applyFont="1" applyNumberFormat="1" borderId="31" fillId="43" fontId="561" numFmtId="0" xfId="0"/>
    <xf applyBorder="1" applyFill="1" applyFont="1" applyNumberFormat="1" borderId="31" fillId="43" fontId="562" numFmtId="0" xfId="0"/>
    <xf applyBorder="1" applyFill="1" applyFont="1" applyNumberFormat="1" borderId="31" fillId="43" fontId="563" numFmtId="0" xfId="0"/>
    <xf applyBorder="1" applyFill="1" applyFont="1" applyNumberFormat="1" borderId="31" fillId="43" fontId="564" numFmtId="0" xfId="0"/>
    <xf applyBorder="1" applyFill="1" applyFont="1" applyNumberFormat="1" borderId="31" fillId="43" fontId="565" numFmtId="0" xfId="0"/>
    <xf applyBorder="1" applyFill="1" applyFont="1" applyNumberFormat="1" borderId="31" fillId="43" fontId="566" numFmtId="0" xfId="0"/>
    <xf applyBorder="1" applyFill="1" applyFont="1" applyNumberFormat="1" borderId="31" fillId="43" fontId="567" numFmtId="0" xfId="0"/>
    <xf applyBorder="1" applyFill="1" applyFont="1" applyNumberFormat="1" borderId="31" fillId="43" fontId="568" numFmtId="0" xfId="0"/>
    <xf applyBorder="1" applyFill="1" applyFont="1" applyNumberFormat="1" borderId="31" fillId="43" fontId="569" numFmtId="0" xfId="0"/>
    <xf applyBorder="1" applyFill="1" applyFont="1" applyNumberFormat="1" borderId="31" fillId="43" fontId="570" numFmtId="0" xfId="0"/>
    <xf applyAlignment="1" applyBorder="1" borderId="11" fillId="0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36" fillId="44" fontId="571" numFmtId="0" xfId="0"/>
    <xf applyBorder="1" applyFill="1" applyFont="1" applyNumberFormat="1" borderId="36" fillId="44" fontId="572" numFmtId="0" xfId="0"/>
    <xf applyBorder="1" applyFill="1" applyFont="1" applyNumberFormat="1" borderId="36" fillId="44" fontId="573" numFmtId="0" xfId="0"/>
    <xf applyBorder="1" applyFill="1" applyFont="1" applyNumberFormat="1" borderId="36" fillId="44" fontId="574" numFmtId="0" xfId="0"/>
    <xf applyBorder="1" applyFill="1" applyFont="1" applyNumberFormat="1" borderId="36" fillId="44" fontId="575" numFmtId="0" xfId="0"/>
    <xf applyBorder="1" applyFill="1" applyFont="1" applyNumberFormat="1" borderId="36" fillId="44" fontId="576" numFmtId="0" xfId="0"/>
    <xf applyBorder="1" applyFill="1" applyFont="1" applyNumberFormat="1" borderId="36" fillId="44" fontId="577" numFmtId="0" xfId="0"/>
    <xf applyBorder="1" applyFill="1" applyFont="1" applyNumberFormat="1" borderId="36" fillId="44" fontId="578" numFmtId="0" xfId="0"/>
    <xf applyBorder="1" applyFill="1" applyFont="1" applyNumberFormat="1" borderId="36" fillId="44" fontId="579" numFmtId="0" xfId="0"/>
    <xf applyBorder="1" applyFill="1" applyFont="1" applyNumberFormat="1" borderId="36" fillId="44" fontId="580" numFmtId="0" xfId="0"/>
    <xf applyBorder="1" applyFill="1" applyFont="1" applyNumberFormat="1" borderId="36" fillId="44" fontId="581" numFmtId="0" xfId="0"/>
    <xf applyBorder="1" applyFill="1" applyFont="1" applyNumberFormat="1" borderId="36" fillId="44" fontId="582" numFmtId="0" xfId="0"/>
    <xf applyBorder="1" applyFill="1" applyFont="1" applyNumberFormat="1" borderId="36" fillId="44" fontId="583" numFmtId="0" xfId="0"/>
    <xf applyBorder="1" applyFill="1" applyFont="1" applyNumberFormat="1" borderId="36" fillId="44" fontId="584" numFmtId="0" xfId="0"/>
    <xf applyBorder="1" applyFill="1" applyFont="1" applyNumberFormat="1" borderId="36" fillId="44" fontId="585" numFmtId="0" xfId="0"/>
    <xf applyBorder="1" applyFill="1" applyFont="1" applyNumberFormat="1" borderId="36" fillId="44" fontId="586" numFmtId="0" xfId="0"/>
    <xf applyBorder="1" applyFill="1" applyFont="1" applyNumberFormat="1" borderId="36" fillId="44" fontId="587" numFmtId="0" xfId="0"/>
    <xf applyBorder="1" applyFill="1" applyFont="1" applyNumberFormat="1" borderId="36" fillId="44" fontId="588" numFmtId="0" xfId="0"/>
    <xf applyBorder="1" applyFill="1" applyFont="1" applyNumberFormat="1" borderId="36" fillId="44" fontId="589" numFmtId="0" xfId="0"/>
    <xf applyBorder="1" applyFill="1" applyFont="1" applyNumberFormat="1" borderId="36" fillId="44" fontId="590" numFmtId="0" xfId="0"/>
    <xf applyBorder="1" applyFill="1" applyFont="1" applyNumberFormat="1" borderId="36" fillId="44" fontId="591" numFmtId="0" xfId="0"/>
    <xf applyBorder="1" applyFill="1" applyFont="1" applyNumberFormat="1" borderId="36" fillId="44" fontId="592" numFmtId="0" xfId="0"/>
    <xf applyBorder="1" applyFill="1" applyFont="1" applyNumberFormat="1" borderId="36" fillId="44" fontId="593" numFmtId="0" xfId="0"/>
    <xf applyBorder="1" applyFill="1" applyFont="1" applyNumberFormat="1" borderId="36" fillId="44" fontId="594" numFmtId="0" xfId="0"/>
    <xf applyBorder="1" applyFill="1" applyFont="1" applyNumberFormat="1" borderId="36" fillId="44" fontId="595" numFmtId="0" xfId="0"/>
    <xf applyBorder="1" applyFill="1" applyFont="1" applyNumberFormat="1" borderId="36" fillId="44" fontId="596" numFmtId="0" xfId="0"/>
    <xf applyBorder="1" applyFill="1" applyFont="1" applyNumberFormat="1" borderId="36" fillId="44" fontId="597" numFmtId="0" xfId="0"/>
    <xf applyBorder="1" applyFill="1" applyFont="1" applyNumberFormat="1" borderId="36" fillId="44" fontId="598" numFmtId="0" xfId="0"/>
    <xf applyBorder="1" applyFill="1" applyFont="1" applyNumberFormat="1" borderId="36" fillId="44" fontId="599" numFmtId="0" xfId="0"/>
    <xf applyBorder="1" applyFill="1" applyFont="1" applyNumberFormat="1" borderId="36" fillId="44" fontId="600" numFmtId="0" xfId="0"/>
    <xf applyBorder="1" applyFill="1" applyFont="1" applyNumberFormat="1" borderId="36" fillId="44" fontId="601" numFmtId="0" xfId="0"/>
    <xf applyBorder="1" applyFill="1" applyFont="1" applyNumberFormat="1" borderId="36" fillId="44" fontId="602" numFmtId="0" xfId="0"/>
    <xf applyBorder="1" applyFill="1" applyFont="1" applyNumberFormat="1" borderId="36" fillId="44" fontId="603" numFmtId="0" xfId="0"/>
    <xf applyBorder="1" applyFill="1" applyFont="1" applyNumberFormat="1" borderId="36" fillId="44" fontId="604" numFmtId="0" xfId="0"/>
    <xf applyBorder="1" applyFill="1" applyFont="1" applyNumberFormat="1" borderId="36" fillId="44" fontId="605" numFmtId="0" xfId="0"/>
    <xf applyBorder="1" applyFill="1" applyFont="1" applyNumberFormat="1" borderId="36" fillId="44" fontId="606" numFmtId="0" xfId="0"/>
    <xf applyBorder="1" applyFill="1" applyFont="1" applyNumberFormat="1" borderId="36" fillId="44" fontId="607" numFmtId="0" xfId="0"/>
    <xf applyBorder="1" applyFill="1" applyFont="1" applyNumberFormat="1" borderId="36" fillId="44" fontId="608" numFmtId="0" xfId="0"/>
    <xf applyBorder="1" applyFill="1" applyFont="1" applyNumberFormat="1" borderId="36" fillId="44" fontId="609" numFmtId="0" xfId="0"/>
    <xf applyBorder="1" applyFill="1" applyFont="1" applyNumberFormat="1" borderId="36" fillId="44" fontId="610" numFmtId="0" xfId="0"/>
    <xf applyBorder="1" applyFill="1" applyFont="1" applyNumberFormat="1" borderId="36" fillId="44" fontId="611" numFmtId="0" xfId="0"/>
    <xf applyBorder="1" applyFill="1" applyFont="1" applyNumberFormat="1" borderId="36" fillId="44" fontId="612" numFmtId="0" xfId="0"/>
    <xf applyBorder="1" applyFill="1" applyFont="1" applyNumberFormat="1" borderId="36" fillId="44" fontId="613" numFmtId="0" xfId="0"/>
    <xf applyBorder="1" applyFill="1" applyFont="1" applyNumberFormat="1" borderId="36" fillId="44" fontId="614" numFmtId="0" xfId="0"/>
    <xf applyBorder="1" applyFill="1" applyFont="1" applyNumberFormat="1" borderId="36" fillId="44" fontId="615" numFmtId="0" xfId="0"/>
    <xf applyBorder="1" applyFill="1" applyFont="1" applyNumberFormat="1" borderId="36" fillId="44" fontId="616" numFmtId="0" xfId="0"/>
    <xf applyBorder="1" applyFill="1" applyFont="1" applyNumberFormat="1" borderId="36" fillId="44" fontId="617" numFmtId="0" xfId="0"/>
    <xf applyBorder="1" applyFill="1" applyFont="1" applyNumberFormat="1" borderId="36" fillId="44" fontId="618" numFmtId="0" xfId="0"/>
    <xf applyBorder="1" applyFill="1" applyFont="1" applyNumberFormat="1" borderId="36" fillId="44" fontId="619" numFmtId="0" xfId="0"/>
    <xf applyBorder="1" applyFill="1" applyFont="1" applyNumberFormat="1" borderId="36" fillId="44" fontId="620" numFmtId="0" xfId="0"/>
    <xf applyBorder="1" applyFill="1" applyFont="1" applyNumberFormat="1" borderId="36" fillId="44" fontId="621" numFmtId="0" xfId="0"/>
    <xf applyBorder="1" applyFill="1" applyFont="1" applyNumberFormat="1" borderId="36" fillId="44" fontId="622" numFmtId="0" xfId="0"/>
    <xf applyBorder="1" applyFill="1" applyFont="1" applyNumberFormat="1" borderId="36" fillId="44" fontId="623" numFmtId="0" xfId="0"/>
    <xf applyBorder="1" applyFill="1" applyFont="1" applyNumberFormat="1" borderId="36" fillId="44" fontId="624" numFmtId="0" xfId="0"/>
    <xf applyBorder="1" applyFill="1" applyFont="1" applyNumberFormat="1" borderId="36" fillId="44" fontId="625" numFmtId="0" xfId="0"/>
    <xf applyBorder="1" applyFill="1" applyFont="1" applyNumberFormat="1" borderId="36" fillId="44" fontId="626" numFmtId="0" xfId="0"/>
    <xf applyBorder="1" applyFill="1" applyFont="1" applyNumberFormat="1" borderId="36" fillId="44" fontId="627" numFmtId="0" xfId="0"/>
    <xf applyBorder="1" applyFill="1" applyFont="1" applyNumberFormat="1" borderId="36" fillId="44" fontId="628" numFmtId="0" xfId="0"/>
    <xf applyBorder="1" applyFill="1" applyFont="1" applyNumberFormat="1" borderId="36" fillId="44" fontId="629" numFmtId="0" xfId="0"/>
    <xf applyBorder="1" applyFill="1" applyFont="1" applyNumberFormat="1" borderId="36" fillId="44" fontId="630" numFmtId="0" xfId="0"/>
    <xf applyBorder="1" applyFill="1" applyFont="1" applyNumberFormat="1" borderId="36" fillId="44" fontId="631" numFmtId="0" xfId="0"/>
    <xf applyBorder="1" applyFill="1" applyFont="1" applyNumberFormat="1" borderId="36" fillId="44" fontId="632" numFmtId="0" xfId="0"/>
    <xf applyAlignment="1" applyBorder="1" borderId="11" fillId="0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37" fillId="45" fontId="633" numFmtId="0" xfId="0"/>
    <xf applyBorder="1" applyFill="1" applyFont="1" applyNumberFormat="1" borderId="37" fillId="45" fontId="634" numFmtId="0" xfId="0"/>
    <xf applyBorder="1" applyFill="1" applyFont="1" applyNumberFormat="1" borderId="37" fillId="45" fontId="635" numFmtId="0" xfId="0"/>
    <xf applyBorder="1" applyFill="1" applyFont="1" applyNumberFormat="1" borderId="37" fillId="45" fontId="636" numFmtId="0" xfId="0"/>
    <xf applyBorder="1" applyFill="1" applyFont="1" applyNumberFormat="1" borderId="37" fillId="45" fontId="637" numFmtId="0" xfId="0"/>
    <xf applyBorder="1" applyFill="1" applyFont="1" applyNumberFormat="1" borderId="37" fillId="45" fontId="638" numFmtId="0" xfId="0"/>
    <xf applyBorder="1" applyFill="1" applyFont="1" applyNumberFormat="1" borderId="37" fillId="45" fontId="639" numFmtId="0" xfId="0"/>
    <xf applyBorder="1" applyFill="1" applyFont="1" applyNumberFormat="1" borderId="37" fillId="45" fontId="640" numFmtId="0" xfId="0"/>
    <xf applyBorder="1" applyFill="1" applyFont="1" applyNumberFormat="1" borderId="37" fillId="45" fontId="641" numFmtId="0" xfId="0"/>
    <xf applyBorder="1" applyFill="1" applyFont="1" applyNumberFormat="1" borderId="37" fillId="45" fontId="642" numFmtId="0" xfId="0"/>
    <xf applyBorder="1" applyFill="1" applyFont="1" applyNumberFormat="1" borderId="37" fillId="45" fontId="643" numFmtId="0" xfId="0"/>
    <xf applyBorder="1" applyFill="1" applyFont="1" applyNumberFormat="1" borderId="37" fillId="45" fontId="644" numFmtId="0" xfId="0"/>
    <xf applyBorder="1" applyFill="1" applyFont="1" applyNumberFormat="1" borderId="37" fillId="45" fontId="645" numFmtId="0" xfId="0"/>
    <xf applyBorder="1" applyFill="1" applyFont="1" applyNumberFormat="1" borderId="37" fillId="45" fontId="646" numFmtId="0" xfId="0"/>
    <xf applyBorder="1" applyFill="1" applyFont="1" applyNumberFormat="1" borderId="37" fillId="45" fontId="647" numFmtId="0" xfId="0"/>
    <xf applyBorder="1" applyFill="1" applyFont="1" applyNumberFormat="1" borderId="37" fillId="45" fontId="648" numFmtId="0" xfId="0"/>
    <xf applyBorder="1" applyFill="1" applyFont="1" applyNumberFormat="1" borderId="37" fillId="45" fontId="649" numFmtId="0" xfId="0"/>
    <xf applyBorder="1" applyFill="1" applyFont="1" applyNumberFormat="1" borderId="37" fillId="45" fontId="650" numFmtId="0" xfId="0"/>
    <xf applyBorder="1" applyFill="1" applyFont="1" applyNumberFormat="1" borderId="37" fillId="45" fontId="651" numFmtId="0" xfId="0"/>
    <xf applyBorder="1" applyFill="1" applyFont="1" applyNumberFormat="1" borderId="37" fillId="45" fontId="652" numFmtId="0" xfId="0"/>
    <xf applyBorder="1" applyFill="1" applyFont="1" applyNumberFormat="1" borderId="37" fillId="45" fontId="653" numFmtId="0" xfId="0"/>
    <xf applyBorder="1" applyFill="1" applyFont="1" applyNumberFormat="1" borderId="37" fillId="45" fontId="654" numFmtId="0" xfId="0"/>
    <xf applyBorder="1" applyFill="1" applyFont="1" applyNumberFormat="1" borderId="37" fillId="45" fontId="655" numFmtId="0" xfId="0"/>
    <xf applyBorder="1" applyFill="1" applyFont="1" applyNumberFormat="1" borderId="37" fillId="45" fontId="656" numFmtId="0" xfId="0"/>
    <xf applyBorder="1" applyFill="1" applyFont="1" applyNumberFormat="1" borderId="37" fillId="45" fontId="657" numFmtId="0" xfId="0"/>
    <xf applyBorder="1" applyFill="1" applyFont="1" applyNumberFormat="1" borderId="37" fillId="45" fontId="658" numFmtId="0" xfId="0"/>
    <xf applyBorder="1" applyFill="1" applyFont="1" applyNumberFormat="1" borderId="37" fillId="45" fontId="659" numFmtId="0" xfId="0"/>
    <xf applyBorder="1" applyFill="1" applyFont="1" applyNumberFormat="1" borderId="37" fillId="45" fontId="660" numFmtId="0" xfId="0"/>
    <xf applyBorder="1" applyFill="1" applyFont="1" applyNumberFormat="1" borderId="37" fillId="45" fontId="661" numFmtId="0" xfId="0"/>
    <xf applyBorder="1" applyFill="1" applyFont="1" applyNumberFormat="1" borderId="37" fillId="45" fontId="662" numFmtId="0" xfId="0"/>
    <xf applyBorder="1" applyFill="1" applyFont="1" applyNumberFormat="1" borderId="37" fillId="45" fontId="663" numFmtId="0" xfId="0"/>
    <xf applyBorder="1" applyFill="1" applyFont="1" applyNumberFormat="1" borderId="37" fillId="45" fontId="664" numFmtId="0" xfId="0"/>
    <xf applyBorder="1" applyFill="1" applyFont="1" applyNumberFormat="1" borderId="37" fillId="45" fontId="665" numFmtId="0" xfId="0"/>
    <xf applyBorder="1" applyFill="1" applyFont="1" applyNumberFormat="1" borderId="37" fillId="45" fontId="666" numFmtId="0" xfId="0"/>
    <xf applyBorder="1" applyFill="1" applyFont="1" applyNumberFormat="1" borderId="37" fillId="45" fontId="667" numFmtId="0" xfId="0"/>
    <xf applyBorder="1" applyFill="1" applyFont="1" applyNumberFormat="1" borderId="37" fillId="45" fontId="668" numFmtId="0" xfId="0"/>
    <xf applyBorder="1" applyFill="1" applyFont="1" applyNumberFormat="1" borderId="37" fillId="45" fontId="669" numFmtId="0" xfId="0"/>
    <xf applyBorder="1" applyFill="1" applyFont="1" applyNumberFormat="1" borderId="37" fillId="45" fontId="670" numFmtId="0" xfId="0"/>
    <xf applyBorder="1" applyFill="1" applyFont="1" applyNumberFormat="1" borderId="37" fillId="45" fontId="671" numFmtId="0" xfId="0"/>
    <xf applyBorder="1" applyFill="1" applyFont="1" applyNumberFormat="1" borderId="37" fillId="45" fontId="672" numFmtId="0" xfId="0"/>
    <xf applyBorder="1" applyFill="1" applyFont="1" applyNumberFormat="1" borderId="37" fillId="45" fontId="673" numFmtId="0" xfId="0"/>
    <xf applyBorder="1" applyFill="1" applyFont="1" applyNumberFormat="1" borderId="37" fillId="45" fontId="674" numFmtId="0" xfId="0"/>
    <xf applyBorder="1" applyFill="1" applyFont="1" applyNumberFormat="1" borderId="37" fillId="45" fontId="675" numFmtId="0" xfId="0"/>
    <xf applyBorder="1" applyFill="1" applyFont="1" applyNumberFormat="1" borderId="37" fillId="45" fontId="676" numFmtId="0" xfId="0"/>
    <xf applyBorder="1" applyFill="1" applyFont="1" applyNumberFormat="1" borderId="37" fillId="45" fontId="677" numFmtId="0" xfId="0"/>
    <xf applyBorder="1" applyFill="1" applyFont="1" applyNumberFormat="1" borderId="37" fillId="45" fontId="678" numFmtId="0" xfId="0"/>
    <xf applyBorder="1" applyFill="1" applyFont="1" applyNumberFormat="1" borderId="37" fillId="45" fontId="679" numFmtId="0" xfId="0"/>
    <xf applyBorder="1" applyFill="1" applyFont="1" applyNumberFormat="1" borderId="37" fillId="45" fontId="680" numFmtId="0" xfId="0"/>
    <xf applyBorder="1" applyFill="1" applyFont="1" applyNumberFormat="1" borderId="37" fillId="45" fontId="681" numFmtId="0" xfId="0"/>
    <xf applyBorder="1" applyFill="1" applyFont="1" applyNumberFormat="1" borderId="37" fillId="45" fontId="682" numFmtId="0" xfId="0"/>
    <xf applyBorder="1" applyFill="1" applyFont="1" applyNumberFormat="1" borderId="37" fillId="45" fontId="683" numFmtId="0" xfId="0"/>
    <xf applyBorder="1" applyFill="1" applyFont="1" applyNumberFormat="1" borderId="37" fillId="45" fontId="684" numFmtId="0" xfId="0"/>
    <xf applyBorder="1" applyFill="1" applyFont="1" applyNumberFormat="1" borderId="37" fillId="45" fontId="685" numFmtId="0" xfId="0"/>
    <xf applyBorder="1" applyFill="1" applyFont="1" applyNumberFormat="1" borderId="37" fillId="45" fontId="686" numFmtId="0" xfId="0"/>
    <xf applyBorder="1" applyFill="1" applyFont="1" applyNumberFormat="1" borderId="37" fillId="45" fontId="687" numFmtId="0" xfId="0"/>
    <xf applyBorder="1" applyFill="1" applyFont="1" applyNumberFormat="1" borderId="37" fillId="45" fontId="688" numFmtId="0" xfId="0"/>
    <xf applyBorder="1" applyFill="1" applyFont="1" applyNumberFormat="1" borderId="37" fillId="45" fontId="689" numFmtId="0" xfId="0"/>
    <xf applyBorder="1" applyFill="1" applyFont="1" applyNumberFormat="1" borderId="37" fillId="45" fontId="690" numFmtId="0" xfId="0"/>
    <xf applyBorder="1" applyFill="1" applyFont="1" applyNumberFormat="1" borderId="37" fillId="45" fontId="691" numFmtId="0" xfId="0"/>
    <xf applyBorder="1" applyFill="1" applyFont="1" applyNumberFormat="1" borderId="37" fillId="45" fontId="692" numFmtId="0" xfId="0"/>
    <xf applyBorder="1" applyFill="1" applyFont="1" applyNumberFormat="1" borderId="37" fillId="45" fontId="693" numFmtId="0" xfId="0"/>
    <xf applyBorder="1" applyFill="1" applyFont="1" applyNumberFormat="1" borderId="37" fillId="45" fontId="694" numFmtId="0" xfId="0"/>
    <xf applyAlignment="1" applyBorder="1" borderId="32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applyAlignment="1" applyBorder="1" borderId="34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35" fillId="0" fontId="0" numFmtId="0" xfId="0">
      <alignment horizontal="center" vertical="center"/>
    </xf>
    <xf applyAlignment="1" applyBorder="1" borderId="12" fillId="0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Alignment="1" borderId="0" fillId="0" fontId="0" numFmtId="0" xfId="0">
      <alignment horizontal="center"/>
    </xf>
    <xf borderId="3" fillId="0" fontId="5" numFmtId="0" xfId="4"/>
    <xf borderId="3" fillId="0" fontId="5" numFmtId="0" xfId="4"/>
    <xf borderId="3" fillId="0" fontId="5" numFmtId="0" xfId="4"/>
    <xf borderId="38" fillId="46" fontId="695" numFmtId="0" xfId="0" applyFill="true" applyBorder="true" applyNumberFormat="true" applyFont="true"/>
    <xf borderId="38" fillId="46" fontId="696" numFmtId="0" xfId="0" applyFill="true" applyBorder="true" applyNumberFormat="true" applyFont="true"/>
    <xf borderId="38" fillId="46" fontId="697" numFmtId="0" xfId="0" applyFill="true" applyBorder="true" applyNumberFormat="true" applyFont="true"/>
    <xf borderId="38" fillId="46" fontId="698" numFmtId="0" xfId="0" applyFill="true" applyBorder="true" applyNumberFormat="true" applyFont="true"/>
    <xf borderId="38" fillId="46" fontId="699" numFmtId="0" xfId="0" applyFill="true" applyBorder="true" applyNumberFormat="true" applyFont="true"/>
    <xf borderId="38" fillId="46" fontId="700" numFmtId="0" xfId="0" applyFill="true" applyBorder="true" applyNumberFormat="true" applyFont="true"/>
    <xf borderId="38" fillId="46" fontId="701" numFmtId="0" xfId="0" applyFill="true" applyBorder="true" applyNumberFormat="true" applyFont="true"/>
    <xf borderId="38" fillId="46" fontId="702" numFmtId="0" xfId="0" applyFill="true" applyBorder="true" applyNumberFormat="true" applyFont="true"/>
    <xf borderId="38" fillId="46" fontId="703" numFmtId="0" xfId="0" applyFill="true" applyBorder="true" applyNumberFormat="true" applyFont="true"/>
    <xf borderId="38" fillId="46" fontId="704" numFmtId="0" xfId="0" applyFill="true" applyBorder="true" applyNumberFormat="true" applyFont="true"/>
    <xf borderId="38" fillId="46" fontId="705" numFmtId="0" xfId="0" applyFill="true" applyBorder="true" applyNumberFormat="true" applyFont="true"/>
    <xf borderId="38" fillId="46" fontId="706" numFmtId="0" xfId="0" applyFill="true" applyBorder="true" applyNumberFormat="true" applyFont="true"/>
    <xf borderId="38" fillId="46" fontId="707" numFmtId="0" xfId="0" applyFill="true" applyBorder="true" applyNumberFormat="true" applyFont="true"/>
    <xf borderId="38" fillId="46" fontId="708" numFmtId="0" xfId="0" applyFill="true" applyBorder="true" applyNumberFormat="true" applyFont="true"/>
    <xf borderId="38" fillId="46" fontId="709" numFmtId="0" xfId="0" applyFill="true" applyBorder="true" applyNumberFormat="true" applyFont="true"/>
    <xf borderId="38" fillId="46" fontId="710" numFmtId="0" xfId="0" applyFill="true" applyBorder="true" applyNumberFormat="true" applyFont="true"/>
    <xf borderId="38" fillId="46" fontId="711" numFmtId="0" xfId="0" applyFill="true" applyBorder="true" applyNumberFormat="true" applyFont="true"/>
    <xf borderId="38" fillId="46" fontId="712" numFmtId="0" xfId="0" applyFill="true" applyBorder="true" applyNumberFormat="true" applyFont="true"/>
    <xf borderId="38" fillId="46" fontId="713" numFmtId="0" xfId="0" applyFill="true" applyBorder="true" applyNumberFormat="true" applyFont="true"/>
    <xf borderId="38" fillId="46" fontId="714" numFmtId="0" xfId="0" applyFill="true" applyBorder="true" applyNumberFormat="true" applyFont="true"/>
    <xf borderId="38" fillId="46" fontId="715" numFmtId="0" xfId="0" applyFill="true" applyBorder="true" applyNumberFormat="true" applyFont="true"/>
    <xf borderId="38" fillId="46" fontId="716" numFmtId="0" xfId="0" applyFill="true" applyBorder="true" applyNumberFormat="true" applyFont="true"/>
    <xf borderId="38" fillId="46" fontId="717" numFmtId="0" xfId="0" applyFill="true" applyBorder="true" applyNumberFormat="true" applyFont="true"/>
    <xf borderId="38" fillId="46" fontId="718" numFmtId="0" xfId="0" applyFill="true" applyBorder="true" applyNumberFormat="true" applyFont="true"/>
    <xf borderId="38" fillId="46" fontId="719" numFmtId="0" xfId="0" applyFill="true" applyBorder="true" applyNumberFormat="true" applyFont="true"/>
    <xf borderId="38" fillId="46" fontId="720" numFmtId="0" xfId="0" applyFill="true" applyBorder="true" applyNumberFormat="true" applyFont="true"/>
    <xf borderId="38" fillId="46" fontId="721" numFmtId="0" xfId="0" applyFill="true" applyBorder="true" applyNumberFormat="true" applyFont="true"/>
    <xf borderId="38" fillId="46" fontId="722" numFmtId="0" xfId="0" applyFill="true" applyBorder="true" applyNumberFormat="true" applyFont="true"/>
    <xf borderId="38" fillId="46" fontId="723" numFmtId="0" xfId="0" applyFill="true" applyBorder="true" applyNumberFormat="true" applyFont="true"/>
    <xf borderId="38" fillId="46" fontId="724" numFmtId="0" xfId="0" applyFill="true" applyBorder="true" applyNumberFormat="true" applyFont="true"/>
    <xf borderId="38" fillId="46" fontId="725" numFmtId="0" xfId="0" applyFill="true" applyBorder="true" applyNumberFormat="true" applyFont="true"/>
    <xf borderId="38" fillId="46" fontId="726" numFmtId="0" xfId="0" applyFill="true" applyBorder="true" applyNumberFormat="true" applyFont="true"/>
    <xf borderId="38" fillId="46" fontId="727" numFmtId="0" xfId="0" applyFill="true" applyBorder="true" applyNumberFormat="true" applyFont="true"/>
    <xf borderId="38" fillId="46" fontId="728" numFmtId="0" xfId="0" applyFill="true" applyBorder="true" applyNumberFormat="true" applyFont="true"/>
    <xf borderId="38" fillId="46" fontId="729" numFmtId="0" xfId="0" applyFill="true" applyBorder="true" applyNumberFormat="true" applyFont="true"/>
    <xf borderId="38" fillId="46" fontId="730" numFmtId="0" xfId="0" applyFill="true" applyBorder="true" applyNumberFormat="true" applyFont="true"/>
    <xf borderId="38" fillId="46" fontId="731" numFmtId="0" xfId="0" applyFill="true" applyBorder="true" applyNumberFormat="true" applyFont="true"/>
    <xf borderId="38" fillId="46" fontId="732" numFmtId="0" xfId="0" applyFill="true" applyBorder="true" applyNumberFormat="true" applyFont="true"/>
    <xf borderId="38" fillId="46" fontId="733" numFmtId="0" xfId="0" applyFill="true" applyBorder="true" applyNumberFormat="true" applyFont="true"/>
    <xf borderId="38" fillId="46" fontId="734" numFmtId="0" xfId="0" applyFill="true" applyBorder="true" applyNumberFormat="true" applyFont="true"/>
    <xf borderId="38" fillId="46" fontId="735" numFmtId="0" xfId="0" applyFill="true" applyBorder="true" applyNumberFormat="true" applyFont="true"/>
    <xf borderId="38" fillId="46" fontId="736" numFmtId="0" xfId="0" applyFill="true" applyBorder="true" applyNumberFormat="true" applyFont="true"/>
    <xf borderId="38" fillId="46" fontId="737" numFmtId="0" xfId="0" applyFill="true" applyBorder="true" applyNumberFormat="true" applyFont="true"/>
    <xf borderId="38" fillId="46" fontId="738" numFmtId="0" xfId="0" applyFill="true" applyBorder="true" applyNumberFormat="true" applyFont="true"/>
    <xf borderId="38" fillId="46" fontId="739" numFmtId="0" xfId="0" applyFill="true" applyBorder="true" applyNumberFormat="true" applyFont="true"/>
    <xf borderId="38" fillId="46" fontId="740" numFmtId="0" xfId="0" applyFill="true" applyBorder="true" applyNumberFormat="true" applyFont="true"/>
    <xf borderId="38" fillId="46" fontId="741" numFmtId="0" xfId="0" applyFill="true" applyBorder="true" applyNumberFormat="true" applyFont="true"/>
    <xf borderId="38" fillId="46" fontId="742" numFmtId="0" xfId="0" applyFill="true" applyBorder="true" applyNumberFormat="true" applyFont="true"/>
    <xf borderId="38" fillId="46" fontId="743" numFmtId="0" xfId="0" applyFill="true" applyBorder="true" applyNumberFormat="true" applyFont="true"/>
    <xf borderId="38" fillId="46" fontId="744" numFmtId="0" xfId="0" applyFill="true" applyBorder="true" applyNumberFormat="true" applyFont="true"/>
    <xf borderId="38" fillId="46" fontId="745" numFmtId="0" xfId="0" applyFill="true" applyBorder="true" applyNumberFormat="true" applyFont="true"/>
    <xf borderId="38" fillId="46" fontId="746" numFmtId="0" xfId="0" applyFill="true" applyBorder="true" applyNumberFormat="true" applyFont="true"/>
    <xf borderId="38" fillId="46" fontId="747" numFmtId="0" xfId="0" applyFill="true" applyBorder="true" applyNumberFormat="true" applyFont="true"/>
    <xf borderId="38" fillId="46" fontId="748" numFmtId="0" xfId="0" applyFill="true" applyBorder="true" applyNumberFormat="true" applyFont="true"/>
    <xf borderId="38" fillId="46" fontId="749" numFmtId="0" xfId="0" applyFill="true" applyBorder="true" applyNumberFormat="true" applyFont="true"/>
    <xf borderId="38" fillId="46" fontId="750" numFmtId="0" xfId="0" applyFill="true" applyBorder="true" applyNumberFormat="true" applyFont="true"/>
    <xf borderId="38" fillId="46" fontId="751" numFmtId="0" xfId="0" applyFill="true" applyBorder="true" applyNumberFormat="true" applyFont="true"/>
    <xf borderId="38" fillId="46" fontId="752" numFmtId="0" xfId="0" applyFill="true" applyBorder="true" applyNumberFormat="true" applyFont="true"/>
    <xf borderId="38" fillId="46" fontId="753" numFmtId="0" xfId="0" applyFill="true" applyBorder="true" applyNumberFormat="true" applyFont="true"/>
    <xf borderId="38" fillId="46" fontId="754" numFmtId="0" xfId="0" applyFill="true" applyBorder="true" applyNumberFormat="true" applyFont="true"/>
    <xf borderId="38" fillId="46" fontId="755" numFmtId="0" xfId="0" applyFill="true" applyBorder="true" applyNumberFormat="true" applyFont="true"/>
    <xf borderId="38" fillId="46" fontId="756" numFmtId="0" xfId="0" applyFill="true" applyBorder="true" applyNumberFormat="true" applyFont="true"/>
  </cellXfs>
  <cellStyles count="45">
    <cellStyle builtinId="30" customBuiltin="1" name="20% - Accent1" xfId="19"/>
    <cellStyle builtinId="34" customBuiltin="1" name="20% - Accent2" xfId="23"/>
    <cellStyle builtinId="38" customBuiltin="1" name="20% - Accent3" xfId="27"/>
    <cellStyle builtinId="42" customBuiltin="1" name="20% - Accent4" xfId="31"/>
    <cellStyle builtinId="46" customBuiltin="1" name="20% - Accent5" xfId="35"/>
    <cellStyle builtinId="50" customBuiltin="1" name="20% - Accent6" xfId="39"/>
    <cellStyle builtinId="31" customBuiltin="1" name="40% - Accent1" xfId="20"/>
    <cellStyle builtinId="35" customBuiltin="1" name="40% - Accent2" xfId="24"/>
    <cellStyle builtinId="39" customBuiltin="1" name="40% - Accent3" xfId="28"/>
    <cellStyle builtinId="43" customBuiltin="1" name="40% - Accent4" xfId="32"/>
    <cellStyle builtinId="47" customBuiltin="1" name="40% - Accent5" xfId="36"/>
    <cellStyle builtinId="51" customBuiltin="1" name="40% - Accent6" xfId="40"/>
    <cellStyle builtinId="32" customBuiltin="1" name="60% - Accent1" xfId="21"/>
    <cellStyle builtinId="36" customBuiltin="1" name="60% - Accent2" xfId="25"/>
    <cellStyle builtinId="40" customBuiltin="1" name="60% - Accent3" xfId="29"/>
    <cellStyle builtinId="44" customBuiltin="1" name="60% - Accent4" xfId="33"/>
    <cellStyle builtinId="48" customBuiltin="1" name="60% - Accent5" xfId="37"/>
    <cellStyle builtinId="52" customBuiltin="1" name="60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27" customBuiltin="1" name="Bad" xfId="7"/>
    <cellStyle builtinId="22" customBuiltin="1" name="Calculation" xfId="11"/>
    <cellStyle builtinId="23" customBuiltin="1" name="Check Cell" xfId="13"/>
    <cellStyle builtinId="53" customBuiltin="1" name="Explanatory Text" xfId="16"/>
    <cellStyle builtinId="26" customBuiltin="1" name="Good" xfId="6"/>
    <cellStyle builtinId="16" customBuiltin="1" name="Heading 1" xfId="2"/>
    <cellStyle builtinId="17" customBuiltin="1" name="Heading 2" xfId="3"/>
    <cellStyle builtinId="18" customBuiltin="1" name="Heading 3" xfId="4"/>
    <cellStyle builtinId="19" customBuiltin="1" name="Heading 4" xfId="5"/>
    <cellStyle builtinId="8" name="Hyperlink" xfId="44"/>
    <cellStyle builtinId="20" customBuiltin="1" name="Input" xfId="9"/>
    <cellStyle builtinId="24" customBuiltin="1" name="Linked Cell" xfId="12"/>
    <cellStyle builtinId="28" customBuiltin="1" name="Neutral" xfId="8"/>
    <cellStyle builtinId="0" name="Normal" xfId="0"/>
    <cellStyle name="Normal 2" xfId="42"/>
    <cellStyle builtinId="10" customBuiltin="1" name="Note" xfId="15"/>
    <cellStyle builtinId="21" customBuiltin="1" name="Output" xfId="10"/>
    <cellStyle builtinId="5" name="Percent" xfId="43"/>
    <cellStyle builtinId="15" customBuiltin="1" name="Title" xfId="1"/>
    <cellStyle builtinId="25" customBuiltin="1" name="Total" xfId="17"/>
    <cellStyle builtinId="11" customBuiltin="1" name="Warning Text" xfId="14"/>
  </cellStyles>
  <dxfs count="0"/>
  <tableStyles count="0" defaultPivotStyle="PivotStyleLight16" defaultTableStyle="TableStyleMedium2"/>
  <colors>
    <mruColors>
      <color rgb="FF07B90B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theme/theme1.xml" Type="http://schemas.openxmlformats.org/officeDocument/2006/relationships/theme"/><Relationship Id="rId33" Target="styles.xml" Type="http://schemas.openxmlformats.org/officeDocument/2006/relationships/styles"/><Relationship Id="rId34" Target="sharedStrings.xml" Type="http://schemas.openxmlformats.org/officeDocument/2006/relationships/sharedStrings"/><Relationship Id="rId35" Target="calcChain.xml" Type="http://schemas.openxmlformats.org/officeDocument/2006/relationships/calcChain"/><Relationship Id="rId36" Target="worksheets/sheet37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/Relationships>
</file>

<file path=xl/charts/_rels/chart17.xml.rels><?xml version="1.0" encoding="UTF-8" standalone="no"?><Relationships xmlns="http://schemas.openxmlformats.org/package/2006/relationships"><Relationship Id="rId1" Target="style17.xml" Type="http://schemas.microsoft.com/office/2011/relationships/chartStyle"/><Relationship Id="rId2" Target="colors17.xml" Type="http://schemas.microsoft.com/office/2011/relationships/chartColorStyle"/></Relationships>
</file>

<file path=xl/charts/_rels/chart18.xml.rels><?xml version="1.0" encoding="UTF-8" standalone="no"?><Relationships xmlns="http://schemas.openxmlformats.org/package/2006/relationships"><Relationship Id="rId1" Target="style18.xml" Type="http://schemas.microsoft.com/office/2011/relationships/chartStyle"/><Relationship Id="rId2" Target="colors18.xml" Type="http://schemas.microsoft.com/office/2011/relationships/chartColorStyle"/></Relationships>
</file>

<file path=xl/charts/_rels/chart19.xml.rels><?xml version="1.0" encoding="UTF-8" standalone="no"?><Relationships xmlns="http://schemas.openxmlformats.org/package/2006/relationships"><Relationship Id="rId1" Target="style19.xml" Type="http://schemas.microsoft.com/office/2011/relationships/chartStyle"/><Relationship Id="rId2" Target="colors19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0.xml.rels><?xml version="1.0" encoding="UTF-8" standalone="no"?><Relationships xmlns="http://schemas.openxmlformats.org/package/2006/relationships"><Relationship Id="rId1" Target="style20.xml" Type="http://schemas.microsoft.com/office/2011/relationships/chartStyle"/><Relationship Id="rId2" Target="colors20.xml" Type="http://schemas.microsoft.com/office/2011/relationships/chartColorStyle"/></Relationships>
</file>

<file path=xl/charts/_rels/chart21.xml.rels><?xml version="1.0" encoding="UTF-8" standalone="no"?><Relationships xmlns="http://schemas.openxmlformats.org/package/2006/relationships"><Relationship Id="rId1" Target="style21.xml" Type="http://schemas.microsoft.com/office/2011/relationships/chartStyle"/><Relationship Id="rId2" Target="colors21.xml" Type="http://schemas.microsoft.com/office/2011/relationships/chartColorStyle"/></Relationships>
</file>

<file path=xl/charts/_rels/chart22.xml.rels><?xml version="1.0" encoding="UTF-8" standalone="no"?><Relationships xmlns="http://schemas.openxmlformats.org/package/2006/relationships"><Relationship Id="rId1" Target="style22.xml" Type="http://schemas.microsoft.com/office/2011/relationships/chartStyle"/><Relationship Id="rId2" Target="colors2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80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Registrations by Day B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800" u="none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Report'!$H$1</c:f>
              <c:strCache>
                <c:ptCount val="1"/>
                <c:pt idx="0">
                  <c:v>Registrations</c:v>
                </c:pt>
              </c:strCache>
            </c:strRef>
          </c:tx>
          <c:spPr>
            <a:ln cap="rnd" w="317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'Weekly Report'!$G$2:$G$44</c:f>
              <c:numCache>
                <c:formatCode>m/d/yyyy</c:formatCode>
                <c:ptCount val="43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  <c:pt idx="28">
                  <c:v>43220</c:v>
                </c:pt>
                <c:pt idx="29">
                  <c:v>43221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</c:numCache>
            </c:numRef>
          </c:cat>
          <c:val>
            <c:numRef>
              <c:f>'Weekly Report'!$H$2:$H$44</c:f>
              <c:numCache>
                <c:formatCode>General</c:formatCode>
                <c:ptCount val="43"/>
                <c:pt idx="0">
                  <c:v>12</c:v>
                </c:pt>
                <c:pt idx="1">
                  <c:v>19</c:v>
                </c:pt>
                <c:pt idx="2">
                  <c:v>15</c:v>
                </c:pt>
                <c:pt idx="3">
                  <c:v>13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19</c:v>
                </c:pt>
                <c:pt idx="8">
                  <c:v>33</c:v>
                </c:pt>
                <c:pt idx="9">
                  <c:v>31</c:v>
                </c:pt>
                <c:pt idx="10">
                  <c:v>37</c:v>
                </c:pt>
                <c:pt idx="11">
                  <c:v>53</c:v>
                </c:pt>
                <c:pt idx="12">
                  <c:v>81</c:v>
                </c:pt>
                <c:pt idx="13">
                  <c:v>53</c:v>
                </c:pt>
                <c:pt idx="14">
                  <c:v>25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39</c:v>
                </c:pt>
                <c:pt idx="19">
                  <c:v>53</c:v>
                </c:pt>
                <c:pt idx="20">
                  <c:v>59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220</c:v>
                </c:pt>
                <c:pt idx="28">
                  <c:v>90</c:v>
                </c:pt>
                <c:pt idx="29">
                  <c:v>170</c:v>
                </c:pt>
                <c:pt idx="30">
                  <c:v>323</c:v>
                </c:pt>
                <c:pt idx="31">
                  <c:v>447</c:v>
                </c:pt>
                <c:pt idx="32">
                  <c:v>502</c:v>
                </c:pt>
                <c:pt idx="33">
                  <c:v>338</c:v>
                </c:pt>
                <c:pt idx="34">
                  <c:v>244</c:v>
                </c:pt>
                <c:pt idx="35">
                  <c:v>190</c:v>
                </c:pt>
                <c:pt idx="36">
                  <c:v>222</c:v>
                </c:pt>
                <c:pt idx="37">
                  <c:v>215</c:v>
                </c:pt>
                <c:pt idx="38">
                  <c:v>164</c:v>
                </c:pt>
                <c:pt idx="39">
                  <c:v>179</c:v>
                </c:pt>
                <c:pt idx="40">
                  <c:v>184</c:v>
                </c:pt>
                <c:pt idx="41">
                  <c:v>167</c:v>
                </c:pt>
                <c:pt idx="42">
                  <c:v>155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452000"/>
        <c:axId val="165450040"/>
      </c:lineChart>
      <c:dateAx>
        <c:axId val="16545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algn="ctr" cap="flat" cmpd="sng" w="19050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all" i="0" kern="1200" strike="noStrike" sz="90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0040"/>
        <c:crosses val="autoZero"/>
        <c:auto val="1"/>
        <c:lblOffset val="100"/>
        <c:baseTimeUnit val="days"/>
      </c:dateAx>
      <c:valAx>
        <c:axId val="165450040"/>
        <c:scaling>
          <c:orientation val="minMax"/>
        </c:scaling>
        <c:delete val="1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4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b="180000" l="50000" r="50000" t="-80000"/>
      </a:path>
      <a:tileRect/>
    </a:gradFill>
    <a:ln algn="ctr" cap="flat" cmpd="sng" w="9525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14'!$C$1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'May 14'!$B$2:$B$21</c:f>
              <c:strCache>
                <c:ptCount val="20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FGRC0844U1E00</c:v>
                </c:pt>
                <c:pt idx="13">
                  <c:v>FGRC1044T1</c:v>
                </c:pt>
                <c:pt idx="14">
                  <c:v>FGRC1044T100</c:v>
                </c:pt>
                <c:pt idx="15">
                  <c:v>FGRC1044T1E00</c:v>
                </c:pt>
                <c:pt idx="16">
                  <c:v>FGRC1244T1</c:v>
                </c:pt>
                <c:pt idx="17">
                  <c:v>FGRC1244T100</c:v>
                </c:pt>
                <c:pt idx="18">
                  <c:v>FGRC1244T101</c:v>
                </c:pt>
                <c:pt idx="19">
                  <c:v>FGVH2177TF0</c:v>
                </c:pt>
              </c:strCache>
            </c:strRef>
          </c:cat>
          <c:val>
            <c:numRef>
              <c:f>'May 14'!$C$2:$C$21</c:f>
              <c:numCache>
                <c:formatCode>General</c:formatCode>
                <c:ptCount val="20"/>
                <c:pt idx="0">
                  <c:v>79</c:v>
                </c:pt>
                <c:pt idx="1">
                  <c:v>101</c:v>
                </c:pt>
                <c:pt idx="2">
                  <c:v>2</c:v>
                </c:pt>
                <c:pt idx="3">
                  <c:v>279</c:v>
                </c:pt>
                <c:pt idx="4">
                  <c:v>121</c:v>
                </c:pt>
                <c:pt idx="5">
                  <c:v>91</c:v>
                </c:pt>
                <c:pt idx="6">
                  <c:v>74</c:v>
                </c:pt>
                <c:pt idx="7">
                  <c:v>387</c:v>
                </c:pt>
                <c:pt idx="8">
                  <c:v>58</c:v>
                </c:pt>
                <c:pt idx="9">
                  <c:v>1765</c:v>
                </c:pt>
                <c:pt idx="10">
                  <c:v>568</c:v>
                </c:pt>
                <c:pt idx="11">
                  <c:v>470</c:v>
                </c:pt>
                <c:pt idx="12">
                  <c:v>20</c:v>
                </c:pt>
                <c:pt idx="13">
                  <c:v>159</c:v>
                </c:pt>
                <c:pt idx="14">
                  <c:v>885</c:v>
                </c:pt>
                <c:pt idx="15">
                  <c:v>18</c:v>
                </c:pt>
                <c:pt idx="16">
                  <c:v>137</c:v>
                </c:pt>
                <c:pt idx="17">
                  <c:v>390</c:v>
                </c:pt>
                <c:pt idx="18">
                  <c:v>125</c:v>
                </c:pt>
                <c:pt idx="1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7'!$C$1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'May 7'!$B$2:$B$20</c:f>
              <c:strCache>
                <c:ptCount val="19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FGRC1044T1E00</c:v>
                </c:pt>
                <c:pt idx="15">
                  <c:v>FGRC1244T1</c:v>
                </c:pt>
                <c:pt idx="16">
                  <c:v>FGRC1244T100</c:v>
                </c:pt>
                <c:pt idx="17">
                  <c:v>FGRC1244T101</c:v>
                </c:pt>
                <c:pt idx="18">
                  <c:v>FGVH2177TF0</c:v>
                </c:pt>
              </c:strCache>
            </c:strRef>
          </c:cat>
          <c:val>
            <c:numRef>
              <c:f>'May 7'!$C$2:$C$20</c:f>
              <c:numCache>
                <c:formatCode>General</c:formatCode>
                <c:ptCount val="19"/>
                <c:pt idx="0">
                  <c:v>59</c:v>
                </c:pt>
                <c:pt idx="1">
                  <c:v>78</c:v>
                </c:pt>
                <c:pt idx="2">
                  <c:v>2</c:v>
                </c:pt>
                <c:pt idx="3">
                  <c:v>224</c:v>
                </c:pt>
                <c:pt idx="4">
                  <c:v>79</c:v>
                </c:pt>
                <c:pt idx="5">
                  <c:v>86</c:v>
                </c:pt>
                <c:pt idx="6">
                  <c:v>53</c:v>
                </c:pt>
                <c:pt idx="7">
                  <c:v>315</c:v>
                </c:pt>
                <c:pt idx="8">
                  <c:v>27</c:v>
                </c:pt>
                <c:pt idx="9">
                  <c:v>1214</c:v>
                </c:pt>
                <c:pt idx="10">
                  <c:v>519</c:v>
                </c:pt>
                <c:pt idx="11">
                  <c:v>372</c:v>
                </c:pt>
                <c:pt idx="12">
                  <c:v>129</c:v>
                </c:pt>
                <c:pt idx="13">
                  <c:v>703</c:v>
                </c:pt>
                <c:pt idx="14">
                  <c:v>7</c:v>
                </c:pt>
                <c:pt idx="15">
                  <c:v>93</c:v>
                </c:pt>
                <c:pt idx="16">
                  <c:v>290</c:v>
                </c:pt>
                <c:pt idx="17">
                  <c:v>94</c:v>
                </c:pt>
                <c:pt idx="1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3'!$C$1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'May 3'!$B$2:$B$19</c:f>
              <c:strCache>
                <c:ptCount val="18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FGRC1244T1</c:v>
                </c:pt>
                <c:pt idx="15">
                  <c:v>FGRC1244T100</c:v>
                </c:pt>
                <c:pt idx="16">
                  <c:v>FGRC1244T101</c:v>
                </c:pt>
                <c:pt idx="17">
                  <c:v>FGVH2177TF0</c:v>
                </c:pt>
              </c:strCache>
            </c:strRef>
          </c:cat>
          <c:val>
            <c:numRef>
              <c:f>'May 3'!$C$2:$C$19</c:f>
              <c:numCache>
                <c:formatCode>General</c:formatCode>
                <c:ptCount val="18"/>
                <c:pt idx="0">
                  <c:v>36</c:v>
                </c:pt>
                <c:pt idx="1">
                  <c:v>66</c:v>
                </c:pt>
                <c:pt idx="2">
                  <c:v>2</c:v>
                </c:pt>
                <c:pt idx="3">
                  <c:v>166</c:v>
                </c:pt>
                <c:pt idx="4">
                  <c:v>55</c:v>
                </c:pt>
                <c:pt idx="5">
                  <c:v>82</c:v>
                </c:pt>
                <c:pt idx="6">
                  <c:v>49</c:v>
                </c:pt>
                <c:pt idx="7">
                  <c:v>132</c:v>
                </c:pt>
                <c:pt idx="8">
                  <c:v>15</c:v>
                </c:pt>
                <c:pt idx="9">
                  <c:v>854</c:v>
                </c:pt>
                <c:pt idx="10">
                  <c:v>337</c:v>
                </c:pt>
                <c:pt idx="11">
                  <c:v>171</c:v>
                </c:pt>
                <c:pt idx="12">
                  <c:v>86</c:v>
                </c:pt>
                <c:pt idx="13">
                  <c:v>445</c:v>
                </c:pt>
                <c:pt idx="14">
                  <c:v>41</c:v>
                </c:pt>
                <c:pt idx="15">
                  <c:v>177</c:v>
                </c:pt>
                <c:pt idx="16">
                  <c:v>38</c:v>
                </c:pt>
                <c:pt idx="1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'Apr 23'!$C$1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'Apr 23'!$B$2:$B$18</c:f>
              <c:strCache>
                <c:ptCount val="17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FGRC0844S1</c:v>
                </c:pt>
                <c:pt idx="9">
                  <c:v>FGRC0844S100</c:v>
                </c:pt>
                <c:pt idx="10">
                  <c:v>FGRC0844U100</c:v>
                </c:pt>
                <c:pt idx="11">
                  <c:v>FGRC1044T1</c:v>
                </c:pt>
                <c:pt idx="12">
                  <c:v>FGRC1044T100</c:v>
                </c:pt>
                <c:pt idx="13">
                  <c:v>FGRC1244T1</c:v>
                </c:pt>
                <c:pt idx="14">
                  <c:v>FGRC1244T100</c:v>
                </c:pt>
                <c:pt idx="15">
                  <c:v>FGRC1244T101</c:v>
                </c:pt>
                <c:pt idx="16">
                  <c:v>FGVH2177TF0</c:v>
                </c:pt>
              </c:strCache>
            </c:strRef>
          </c:cat>
          <c:val>
            <c:numRef>
              <c:f>'Apr 23'!$C$2:$C$18</c:f>
              <c:numCache>
                <c:formatCode>General</c:formatCode>
                <c:ptCount val="17"/>
                <c:pt idx="0">
                  <c:v>17</c:v>
                </c:pt>
                <c:pt idx="1">
                  <c:v>45</c:v>
                </c:pt>
                <c:pt idx="2">
                  <c:v>1</c:v>
                </c:pt>
                <c:pt idx="3">
                  <c:v>116</c:v>
                </c:pt>
                <c:pt idx="4">
                  <c:v>29</c:v>
                </c:pt>
                <c:pt idx="5">
                  <c:v>75</c:v>
                </c:pt>
                <c:pt idx="6">
                  <c:v>36</c:v>
                </c:pt>
                <c:pt idx="7">
                  <c:v>41</c:v>
                </c:pt>
                <c:pt idx="8">
                  <c:v>574</c:v>
                </c:pt>
                <c:pt idx="9">
                  <c:v>164</c:v>
                </c:pt>
                <c:pt idx="10">
                  <c:v>70</c:v>
                </c:pt>
                <c:pt idx="11">
                  <c:v>61</c:v>
                </c:pt>
                <c:pt idx="12">
                  <c:v>273</c:v>
                </c:pt>
                <c:pt idx="13">
                  <c:v>16</c:v>
                </c:pt>
                <c:pt idx="14">
                  <c:v>98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April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2018'!$A$2:$A$19</c:f>
              <c:strCache>
                <c:ptCount val="18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FGRC1244T1</c:v>
                </c:pt>
                <c:pt idx="15">
                  <c:v>FGRC1244T100</c:v>
                </c:pt>
                <c:pt idx="16">
                  <c:v>FGRC1244T101</c:v>
                </c:pt>
                <c:pt idx="17">
                  <c:v>FGVH2177TF0</c:v>
                </c:pt>
              </c:strCache>
            </c:strRef>
          </c:cat>
          <c:val>
            <c:numRef>
              <c:f>'Apr 2018'!$B$2:$B$19</c:f>
              <c:numCache>
                <c:formatCode>General</c:formatCode>
                <c:ptCount val="18"/>
                <c:pt idx="0">
                  <c:v>16</c:v>
                </c:pt>
                <c:pt idx="1">
                  <c:v>51</c:v>
                </c:pt>
                <c:pt idx="2">
                  <c:v>1</c:v>
                </c:pt>
                <c:pt idx="3">
                  <c:v>78</c:v>
                </c:pt>
                <c:pt idx="4">
                  <c:v>41</c:v>
                </c:pt>
                <c:pt idx="5">
                  <c:v>13</c:v>
                </c:pt>
                <c:pt idx="6">
                  <c:v>44</c:v>
                </c:pt>
                <c:pt idx="7">
                  <c:v>63</c:v>
                </c:pt>
                <c:pt idx="8">
                  <c:v>3</c:v>
                </c:pt>
                <c:pt idx="9">
                  <c:v>331</c:v>
                </c:pt>
                <c:pt idx="10">
                  <c:v>174</c:v>
                </c:pt>
                <c:pt idx="11">
                  <c:v>90</c:v>
                </c:pt>
                <c:pt idx="12">
                  <c:v>26</c:v>
                </c:pt>
                <c:pt idx="13">
                  <c:v>174</c:v>
                </c:pt>
                <c:pt idx="14">
                  <c:v>21</c:v>
                </c:pt>
                <c:pt idx="15">
                  <c:v>99</c:v>
                </c:pt>
                <c:pt idx="16">
                  <c:v>26</c:v>
                </c:pt>
                <c:pt idx="17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167399816"/>
        <c:axId val="167404520"/>
      </c:barChart>
      <c:catAx>
        <c:axId val="167399816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none" i="0" kern="1200" normalizeH="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typeface="+mn-cs"/>
              </a:defRPr>
            </a:pPr>
            <a:endParaRPr lang="en-US"/>
          </a:p>
        </c:txPr>
        <c:crossAx val="167404520"/>
        <c:crosses val="autoZero"/>
        <c:auto val="1"/>
        <c:lblAlgn val="ctr"/>
        <c:lblOffset val="100"/>
        <c:noMultiLvlLbl val="0"/>
      </c:catAx>
      <c:valAx>
        <c:axId val="167404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9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April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 2018'!$A$2:$A$19</c:f>
              <c:strCache>
                <c:ptCount val="18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FGRC1244T1</c:v>
                </c:pt>
                <c:pt idx="15">
                  <c:v>FGRC1244T100</c:v>
                </c:pt>
                <c:pt idx="16">
                  <c:v>FGRC1244T101</c:v>
                </c:pt>
                <c:pt idx="17">
                  <c:v>FGVH2177TF0</c:v>
                </c:pt>
              </c:strCache>
            </c:strRef>
          </c:cat>
          <c:val>
            <c:numRef>
              <c:f>'Apr 2018'!$B$2:$B$19</c:f>
              <c:numCache>
                <c:formatCode>General</c:formatCode>
                <c:ptCount val="18"/>
                <c:pt idx="0">
                  <c:v>16</c:v>
                </c:pt>
                <c:pt idx="1">
                  <c:v>51</c:v>
                </c:pt>
                <c:pt idx="2">
                  <c:v>1</c:v>
                </c:pt>
                <c:pt idx="3">
                  <c:v>78</c:v>
                </c:pt>
                <c:pt idx="4">
                  <c:v>41</c:v>
                </c:pt>
                <c:pt idx="5">
                  <c:v>13</c:v>
                </c:pt>
                <c:pt idx="6">
                  <c:v>44</c:v>
                </c:pt>
                <c:pt idx="7">
                  <c:v>63</c:v>
                </c:pt>
                <c:pt idx="8">
                  <c:v>3</c:v>
                </c:pt>
                <c:pt idx="9">
                  <c:v>331</c:v>
                </c:pt>
                <c:pt idx="10">
                  <c:v>174</c:v>
                </c:pt>
                <c:pt idx="11">
                  <c:v>90</c:v>
                </c:pt>
                <c:pt idx="12">
                  <c:v>26</c:v>
                </c:pt>
                <c:pt idx="13">
                  <c:v>174</c:v>
                </c:pt>
                <c:pt idx="14">
                  <c:v>21</c:v>
                </c:pt>
                <c:pt idx="15">
                  <c:v>99</c:v>
                </c:pt>
                <c:pt idx="16">
                  <c:v>26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12468215282179397"/>
          <c:h val="0.782091035412017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baseline="0" lang="en-US"/>
              <a:t>March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 2018'!$A$2:$A$14</c:f>
              <c:strCache>
                <c:ptCount val="13"/>
                <c:pt idx="0">
                  <c:v>FFRC0833R1</c:v>
                </c:pt>
                <c:pt idx="1">
                  <c:v>FGAC7044U100</c:v>
                </c:pt>
                <c:pt idx="2">
                  <c:v>FGPC1244T100</c:v>
                </c:pt>
                <c:pt idx="3">
                  <c:v>FGPC1244T101</c:v>
                </c:pt>
                <c:pt idx="4">
                  <c:v>FGPC1244T1A00</c:v>
                </c:pt>
                <c:pt idx="5">
                  <c:v>FGRC0644U100</c:v>
                </c:pt>
                <c:pt idx="6">
                  <c:v>FGRC0844S1</c:v>
                </c:pt>
                <c:pt idx="7">
                  <c:v>FGRC0844S100</c:v>
                </c:pt>
                <c:pt idx="8">
                  <c:v>FGRC0844U100</c:v>
                </c:pt>
                <c:pt idx="9">
                  <c:v>FGRC1044T1</c:v>
                </c:pt>
                <c:pt idx="10">
                  <c:v>FGRC1044T100</c:v>
                </c:pt>
                <c:pt idx="11">
                  <c:v>FGRC1244T1</c:v>
                </c:pt>
                <c:pt idx="12">
                  <c:v>FGRC1244T100</c:v>
                </c:pt>
              </c:strCache>
            </c:strRef>
          </c:cat>
          <c:val>
            <c:numRef>
              <c:f>'Mar 2018'!$B$2:$B$14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3</c:v>
                </c:pt>
                <c:pt idx="4">
                  <c:v>28</c:v>
                </c:pt>
                <c:pt idx="5">
                  <c:v>5</c:v>
                </c:pt>
                <c:pt idx="6">
                  <c:v>160</c:v>
                </c:pt>
                <c:pt idx="7">
                  <c:v>33</c:v>
                </c:pt>
                <c:pt idx="8">
                  <c:v>11</c:v>
                </c:pt>
                <c:pt idx="9">
                  <c:v>22</c:v>
                </c:pt>
                <c:pt idx="10">
                  <c:v>65</c:v>
                </c:pt>
                <c:pt idx="11">
                  <c:v>2</c:v>
                </c:pt>
                <c:pt idx="12">
                  <c:v>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167403736"/>
        <c:axId val="167405304"/>
      </c:barChart>
      <c:catAx>
        <c:axId val="167403736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none" i="0" kern="1200" normalizeH="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typeface="+mn-cs"/>
              </a:defRPr>
            </a:pPr>
            <a:endParaRPr lang="en-US"/>
          </a:p>
        </c:txPr>
        <c:crossAx val="167405304"/>
        <c:crosses val="autoZero"/>
        <c:auto val="1"/>
        <c:lblAlgn val="ctr"/>
        <c:lblOffset val="100"/>
        <c:noMultiLvlLbl val="0"/>
      </c:catAx>
      <c:valAx>
        <c:axId val="16740530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37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March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 2018'!$A$2:$A$14</c:f>
              <c:strCache>
                <c:ptCount val="13"/>
                <c:pt idx="0">
                  <c:v>FFRC0833R1</c:v>
                </c:pt>
                <c:pt idx="1">
                  <c:v>FGAC7044U100</c:v>
                </c:pt>
                <c:pt idx="2">
                  <c:v>FGPC1244T100</c:v>
                </c:pt>
                <c:pt idx="3">
                  <c:v>FGPC1244T101</c:v>
                </c:pt>
                <c:pt idx="4">
                  <c:v>FGPC1244T1A00</c:v>
                </c:pt>
                <c:pt idx="5">
                  <c:v>FGRC0644U100</c:v>
                </c:pt>
                <c:pt idx="6">
                  <c:v>FGRC0844S1</c:v>
                </c:pt>
                <c:pt idx="7">
                  <c:v>FGRC0844S100</c:v>
                </c:pt>
                <c:pt idx="8">
                  <c:v>FGRC0844U100</c:v>
                </c:pt>
                <c:pt idx="9">
                  <c:v>FGRC1044T1</c:v>
                </c:pt>
                <c:pt idx="10">
                  <c:v>FGRC1044T100</c:v>
                </c:pt>
                <c:pt idx="11">
                  <c:v>FGRC1244T1</c:v>
                </c:pt>
                <c:pt idx="12">
                  <c:v>FGRC1244T100</c:v>
                </c:pt>
              </c:strCache>
            </c:strRef>
          </c:cat>
          <c:val>
            <c:numRef>
              <c:f>'Mar 2018'!$B$2:$B$14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3</c:v>
                </c:pt>
                <c:pt idx="4">
                  <c:v>28</c:v>
                </c:pt>
                <c:pt idx="5">
                  <c:v>5</c:v>
                </c:pt>
                <c:pt idx="6">
                  <c:v>160</c:v>
                </c:pt>
                <c:pt idx="7">
                  <c:v>33</c:v>
                </c:pt>
                <c:pt idx="8">
                  <c:v>11</c:v>
                </c:pt>
                <c:pt idx="9">
                  <c:v>22</c:v>
                </c:pt>
                <c:pt idx="10">
                  <c:v>65</c:v>
                </c:pt>
                <c:pt idx="11">
                  <c:v>2</c:v>
                </c:pt>
                <c:pt idx="1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23985037349212268"/>
          <c:h val="0.7624815079933190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February 2018</a:t>
            </a:r>
            <a:endParaRPr baseline="0"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2018'!$A$2:$A$11</c:f>
              <c:strCache>
                <c:ptCount val="10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</c:v>
                </c:pt>
                <c:pt idx="8">
                  <c:v>FGRC1244T100</c:v>
                </c:pt>
                <c:pt idx="9">
                  <c:v>FGVH2177TF0</c:v>
                </c:pt>
              </c:strCache>
            </c:strRef>
          </c:cat>
          <c:val>
            <c:numRef>
              <c:f>'Feb 2018'!$B$2:$B$11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25</c:v>
                </c:pt>
                <c:pt idx="3">
                  <c:v>145</c:v>
                </c:pt>
                <c:pt idx="4">
                  <c:v>24</c:v>
                </c:pt>
                <c:pt idx="5">
                  <c:v>18</c:v>
                </c:pt>
                <c:pt idx="6">
                  <c:v>65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167398248"/>
        <c:axId val="167401776"/>
      </c:barChart>
      <c:catAx>
        <c:axId val="16739824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none" i="0" kern="1200" normalizeH="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typeface="+mn-cs"/>
              </a:defRPr>
            </a:pPr>
            <a:endParaRPr lang="en-US"/>
          </a:p>
        </c:txPr>
        <c:crossAx val="167401776"/>
        <c:crosses val="autoZero"/>
        <c:auto val="1"/>
        <c:lblAlgn val="ctr"/>
        <c:lblOffset val="100"/>
        <c:noMultiLvlLbl val="0"/>
      </c:catAx>
      <c:valAx>
        <c:axId val="16740177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82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February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 2018'!$A$2:$A$11</c:f>
              <c:strCache>
                <c:ptCount val="10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</c:v>
                </c:pt>
                <c:pt idx="8">
                  <c:v>FGRC1244T100</c:v>
                </c:pt>
                <c:pt idx="9">
                  <c:v>FGVH2177TF0</c:v>
                </c:pt>
              </c:strCache>
            </c:strRef>
          </c:cat>
          <c:val>
            <c:numRef>
              <c:f>'Feb 2018'!$B$2:$B$11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25</c:v>
                </c:pt>
                <c:pt idx="3">
                  <c:v>145</c:v>
                </c:pt>
                <c:pt idx="4">
                  <c:v>24</c:v>
                </c:pt>
                <c:pt idx="5">
                  <c:v>18</c:v>
                </c:pt>
                <c:pt idx="6">
                  <c:v>65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23985037349212268"/>
          <c:h val="0.7624815079933190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 u="none">
                <a:solidFill>
                  <a:schemeClr val="lt1">
                    <a:lumMod val="95000"/>
                  </a:schemeClr>
                </a:solidFill>
                <a:effectLst>
                  <a:outerShdw algn="t" blurRad="50800" dir="5400000" dist="38100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by</a:t>
            </a:r>
            <a:r>
              <a:rPr baseline="0" lang="en-US"/>
              <a:t> Model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'Cumulative Report'!$I$3:$I$11</c:f>
              <c:strCache>
                <c:ptCount val="9"/>
                <c:pt idx="0">
                  <c:v>FGAC7044</c:v>
                </c:pt>
                <c:pt idx="1">
                  <c:v>FGPC1044</c:v>
                </c:pt>
                <c:pt idx="2">
                  <c:v>FGPC1244</c:v>
                </c:pt>
                <c:pt idx="3">
                  <c:v>FFRC0833</c:v>
                </c:pt>
                <c:pt idx="4">
                  <c:v>FGRC0644</c:v>
                </c:pt>
                <c:pt idx="5">
                  <c:v>FGRC0844</c:v>
                </c:pt>
                <c:pt idx="6">
                  <c:v>FGRC1044</c:v>
                </c:pt>
                <c:pt idx="7">
                  <c:v>FGRC1244</c:v>
                </c:pt>
                <c:pt idx="8">
                  <c:v>FGVH2177</c:v>
                </c:pt>
              </c:strCache>
            </c:strRef>
          </c:cat>
          <c:val>
            <c:numRef>
              <c:f>'Cumulative Report'!$P$3:$P$11</c:f>
              <c:numCache>
                <c:formatCode>General</c:formatCode>
                <c:ptCount val="9"/>
                <c:pt idx="0">
                  <c:v>103</c:v>
                </c:pt>
                <c:pt idx="1">
                  <c:v>0</c:v>
                </c:pt>
                <c:pt idx="2">
                  <c:v>565</c:v>
                </c:pt>
                <c:pt idx="3">
                  <c:v>79</c:v>
                </c:pt>
                <c:pt idx="4">
                  <c:v>445</c:v>
                </c:pt>
                <c:pt idx="5">
                  <c:v>2823</c:v>
                </c:pt>
                <c:pt idx="6">
                  <c:v>1062</c:v>
                </c:pt>
                <c:pt idx="7">
                  <c:v>652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baseline="0" lang="en-US"/>
              <a:t>January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2018'!$A$2:$A$10</c:f>
              <c:strCache>
                <c:ptCount val="9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FGRC1244T100</c:v>
                </c:pt>
                <c:pt idx="8">
                  <c:v>FGVH2177TF0</c:v>
                </c:pt>
              </c:strCache>
            </c:strRef>
          </c:cat>
          <c:val>
            <c:numRef>
              <c:f>'Jan 2018'!$B$2:$B$10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38</c:v>
                </c:pt>
                <c:pt idx="4">
                  <c:v>4</c:v>
                </c:pt>
                <c:pt idx="5">
                  <c:v>2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167398640"/>
        <c:axId val="167399424"/>
      </c:barChart>
      <c:catAx>
        <c:axId val="167398640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none" i="0" kern="1200" normalizeH="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typeface="+mn-cs"/>
              </a:defRPr>
            </a:pPr>
            <a:endParaRPr lang="en-US"/>
          </a:p>
        </c:txPr>
        <c:crossAx val="167399424"/>
        <c:crosses val="autoZero"/>
        <c:auto val="1"/>
        <c:lblAlgn val="ctr"/>
        <c:lblOffset val="100"/>
        <c:noMultiLvlLbl val="0"/>
      </c:catAx>
      <c:valAx>
        <c:axId val="16739942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86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January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 2018'!$A$2:$A$10</c:f>
              <c:strCache>
                <c:ptCount val="9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FGRC1244T100</c:v>
                </c:pt>
                <c:pt idx="8">
                  <c:v>FGVH2177TF0</c:v>
                </c:pt>
              </c:strCache>
            </c:strRef>
          </c:cat>
          <c:val>
            <c:numRef>
              <c:f>'Jan 2018'!$B$2:$B$10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38</c:v>
                </c:pt>
                <c:pt idx="4">
                  <c:v>4</c:v>
                </c:pt>
                <c:pt idx="5">
                  <c:v>2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chemeClr val="lt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January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 2018'!$A$2:$A$10</c:f>
              <c:strCache>
                <c:ptCount val="9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FGRC1244T100</c:v>
                </c:pt>
                <c:pt idx="8">
                  <c:v>FGVH2177TF0</c:v>
                </c:pt>
              </c:strCache>
            </c:strRef>
          </c:cat>
          <c:val>
            <c:numRef>
              <c:f>'Jan 2018'!$B$2:$B$10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38</c:v>
                </c:pt>
                <c:pt idx="4">
                  <c:v>4</c:v>
                </c:pt>
                <c:pt idx="5">
                  <c:v>2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23985037349212268"/>
          <c:h val="0.7624815079933190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Report'!$I$16</c:f>
              <c:strCache>
                <c:ptCount val="1"/>
                <c:pt idx="0">
                  <c:v>RAC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Report'!$J$16:$P$16</c:f>
              <c:numCache>
                <c:formatCode>General</c:formatCode>
                <c:ptCount val="7"/>
                <c:pt idx="0">
                  <c:v>77</c:v>
                </c:pt>
                <c:pt idx="1">
                  <c:v>266</c:v>
                </c:pt>
                <c:pt idx="2">
                  <c:v>320</c:v>
                </c:pt>
                <c:pt idx="3">
                  <c:v>1324</c:v>
                </c:pt>
                <c:pt idx="4">
                  <c:v>2332</c:v>
                </c:pt>
                <c:pt idx="5">
                  <c:v>3822</c:v>
                </c:pt>
                <c:pt idx="6">
                  <c:v>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1216"/>
        <c:axId val="165451608"/>
      </c:lineChart>
      <c:dateAx>
        <c:axId val="165451216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1608"/>
        <c:crosses val="autoZero"/>
        <c:auto val="1"/>
        <c:lblOffset val="100"/>
        <c:baseTimeUnit val="days"/>
      </c:dateAx>
      <c:valAx>
        <c:axId val="16545160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Report'!$I$17</c:f>
              <c:strCache>
                <c:ptCount val="1"/>
                <c:pt idx="0">
                  <c:v>Stromboli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Report'!$J$17:$P$17</c:f>
              <c:numCache>
                <c:formatCode>General</c:formatCode>
                <c:ptCount val="7"/>
                <c:pt idx="0">
                  <c:v>18</c:v>
                </c:pt>
                <c:pt idx="1">
                  <c:v>55</c:v>
                </c:pt>
                <c:pt idx="2">
                  <c:v>53</c:v>
                </c:pt>
                <c:pt idx="3">
                  <c:v>256</c:v>
                </c:pt>
                <c:pt idx="4">
                  <c:v>352</c:v>
                </c:pt>
                <c:pt idx="5">
                  <c:v>442</c:v>
                </c:pt>
                <c:pt idx="6">
                  <c:v>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94576"/>
        <c:axId val="384096536"/>
      </c:lineChart>
      <c:dateAx>
        <c:axId val="384094576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6536"/>
        <c:crosses val="autoZero"/>
        <c:auto val="1"/>
        <c:lblOffset val="100"/>
        <c:baseTimeUnit val="days"/>
      </c:dateAx>
      <c:valAx>
        <c:axId val="384096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Report'!$I$18</c:f>
              <c:strCache>
                <c:ptCount val="1"/>
                <c:pt idx="0">
                  <c:v>Dehum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Report'!$J$18:$P$18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46</c:v>
                </c:pt>
                <c:pt idx="4">
                  <c:v>68</c:v>
                </c:pt>
                <c:pt idx="5">
                  <c:v>80</c:v>
                </c:pt>
                <c:pt idx="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97320"/>
        <c:axId val="384094968"/>
      </c:lineChart>
      <c:dateAx>
        <c:axId val="384097320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4968"/>
        <c:crosses val="autoZero"/>
        <c:auto val="1"/>
        <c:lblOffset val="100"/>
        <c:baseTimeUnit val="days"/>
      </c:dateAx>
      <c:valAx>
        <c:axId val="38409496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Report'!$I$19</c:f>
              <c:strCache>
                <c:ptCount val="1"/>
                <c:pt idx="0">
                  <c:v>Convertible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Report'!$J$19:$P$19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95360"/>
        <c:axId val="384094184"/>
      </c:lineChart>
      <c:dateAx>
        <c:axId val="384095360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4184"/>
        <c:crosses val="autoZero"/>
        <c:auto val="1"/>
        <c:lblOffset val="100"/>
        <c:baseTimeUnit val="days"/>
      </c:dateAx>
      <c:valAx>
        <c:axId val="3840941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tx1"/>
                </a:solidFill>
                <a:latin charset="0" panose="020B0604020202020204" pitchFamily="34" typeface="Arial"/>
                <a:cs charset="0" panose="020B0604020202020204" pitchFamily="34" typeface="Arial"/>
              </a:rPr>
              <a:t>Registrations by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Registrations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Report'!$G$70:$G$183</c:f>
              <c:numCache>
                <c:formatCode>m/d/yyyy</c:formatCode>
                <c:ptCount val="114"/>
                <c:pt idx="0">
                  <c:v>43260</c:v>
                </c:pt>
                <c:pt idx="1">
                  <c:v>43261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43267</c:v>
                </c:pt>
                <c:pt idx="8">
                  <c:v>43268</c:v>
                </c:pt>
                <c:pt idx="9">
                  <c:v>43269</c:v>
                </c:pt>
                <c:pt idx="10">
                  <c:v>43270</c:v>
                </c:pt>
                <c:pt idx="11">
                  <c:v>43271</c:v>
                </c:pt>
                <c:pt idx="12">
                  <c:v>43272</c:v>
                </c:pt>
                <c:pt idx="13">
                  <c:v>43273</c:v>
                </c:pt>
                <c:pt idx="14">
                  <c:v>43274</c:v>
                </c:pt>
                <c:pt idx="15">
                  <c:v>43275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43281</c:v>
                </c:pt>
                <c:pt idx="22">
                  <c:v>43282</c:v>
                </c:pt>
                <c:pt idx="23">
                  <c:v>43283</c:v>
                </c:pt>
                <c:pt idx="24">
                  <c:v>43284</c:v>
                </c:pt>
                <c:pt idx="25">
                  <c:v>43285</c:v>
                </c:pt>
                <c:pt idx="26">
                  <c:v>43286</c:v>
                </c:pt>
                <c:pt idx="27">
                  <c:v>43287</c:v>
                </c:pt>
                <c:pt idx="28">
                  <c:v>43288</c:v>
                </c:pt>
                <c:pt idx="29">
                  <c:v>43289</c:v>
                </c:pt>
                <c:pt idx="30">
                  <c:v>43290</c:v>
                </c:pt>
                <c:pt idx="31">
                  <c:v>43291</c:v>
                </c:pt>
                <c:pt idx="32">
                  <c:v>43292</c:v>
                </c:pt>
                <c:pt idx="33">
                  <c:v>43293</c:v>
                </c:pt>
                <c:pt idx="34">
                  <c:v>43294</c:v>
                </c:pt>
                <c:pt idx="35">
                  <c:v>43295</c:v>
                </c:pt>
                <c:pt idx="36">
                  <c:v>43296</c:v>
                </c:pt>
                <c:pt idx="37">
                  <c:v>43297</c:v>
                </c:pt>
                <c:pt idx="38">
                  <c:v>43298</c:v>
                </c:pt>
                <c:pt idx="39">
                  <c:v>43299</c:v>
                </c:pt>
                <c:pt idx="40">
                  <c:v>43300</c:v>
                </c:pt>
                <c:pt idx="41">
                  <c:v>43301</c:v>
                </c:pt>
                <c:pt idx="42">
                  <c:v>43302</c:v>
                </c:pt>
                <c:pt idx="43">
                  <c:v>43303</c:v>
                </c:pt>
                <c:pt idx="44">
                  <c:v>43304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  <c:pt idx="72">
                  <c:v>43332</c:v>
                </c:pt>
                <c:pt idx="73">
                  <c:v>43333</c:v>
                </c:pt>
                <c:pt idx="74">
                  <c:v>43334</c:v>
                </c:pt>
                <c:pt idx="75">
                  <c:v>43335</c:v>
                </c:pt>
                <c:pt idx="76">
                  <c:v>43336</c:v>
                </c:pt>
                <c:pt idx="77">
                  <c:v>43337</c:v>
                </c:pt>
                <c:pt idx="78">
                  <c:v>43338</c:v>
                </c:pt>
                <c:pt idx="79">
                  <c:v>43339</c:v>
                </c:pt>
                <c:pt idx="80">
                  <c:v>43340</c:v>
                </c:pt>
                <c:pt idx="81">
                  <c:v>43341</c:v>
                </c:pt>
                <c:pt idx="82">
                  <c:v>43342</c:v>
                </c:pt>
                <c:pt idx="83">
                  <c:v>43343</c:v>
                </c:pt>
                <c:pt idx="84">
                  <c:v>43344</c:v>
                </c:pt>
                <c:pt idx="85">
                  <c:v>43345</c:v>
                </c:pt>
                <c:pt idx="86">
                  <c:v>43346</c:v>
                </c:pt>
                <c:pt idx="87">
                  <c:v>43347</c:v>
                </c:pt>
                <c:pt idx="88">
                  <c:v>43348</c:v>
                </c:pt>
                <c:pt idx="89">
                  <c:v>43349</c:v>
                </c:pt>
                <c:pt idx="90">
                  <c:v>43350</c:v>
                </c:pt>
                <c:pt idx="91">
                  <c:v>43351</c:v>
                </c:pt>
                <c:pt idx="92">
                  <c:v>43352</c:v>
                </c:pt>
                <c:pt idx="93">
                  <c:v>43353</c:v>
                </c:pt>
                <c:pt idx="94">
                  <c:v>43354</c:v>
                </c:pt>
                <c:pt idx="95">
                  <c:v>43355</c:v>
                </c:pt>
                <c:pt idx="96">
                  <c:v>43356</c:v>
                </c:pt>
                <c:pt idx="97">
                  <c:v>43357</c:v>
                </c:pt>
                <c:pt idx="98">
                  <c:v>43358</c:v>
                </c:pt>
                <c:pt idx="99">
                  <c:v>43359</c:v>
                </c:pt>
                <c:pt idx="100">
                  <c:v>43360</c:v>
                </c:pt>
                <c:pt idx="101">
                  <c:v>43361</c:v>
                </c:pt>
                <c:pt idx="102">
                  <c:v>43362</c:v>
                </c:pt>
                <c:pt idx="103">
                  <c:v>43363</c:v>
                </c:pt>
                <c:pt idx="104">
                  <c:v>43364</c:v>
                </c:pt>
                <c:pt idx="105">
                  <c:v>43365</c:v>
                </c:pt>
                <c:pt idx="106">
                  <c:v>43366</c:v>
                </c:pt>
                <c:pt idx="107">
                  <c:v>43367</c:v>
                </c:pt>
                <c:pt idx="108">
                  <c:v>43368</c:v>
                </c:pt>
                <c:pt idx="109">
                  <c:v>43369</c:v>
                </c:pt>
                <c:pt idx="110">
                  <c:v>43370</c:v>
                </c:pt>
                <c:pt idx="111">
                  <c:v>43371</c:v>
                </c:pt>
                <c:pt idx="112">
                  <c:v>43372</c:v>
                </c:pt>
                <c:pt idx="113">
                  <c:v>43373</c:v>
                </c:pt>
              </c:numCache>
            </c:numRef>
          </c:cat>
          <c:val>
            <c:numRef>
              <c:f>'Weekly Report'!$H$70:$H$183</c:f>
              <c:numCache>
                <c:formatCode>General</c:formatCode>
                <c:ptCount val="114"/>
                <c:pt idx="0">
                  <c:v>187</c:v>
                </c:pt>
                <c:pt idx="1">
                  <c:v>210</c:v>
                </c:pt>
                <c:pt idx="2">
                  <c:v>101</c:v>
                </c:pt>
                <c:pt idx="3">
                  <c:v>109</c:v>
                </c:pt>
                <c:pt idx="4">
                  <c:v>168</c:v>
                </c:pt>
                <c:pt idx="5">
                  <c:v>180</c:v>
                </c:pt>
                <c:pt idx="6">
                  <c:v>159</c:v>
                </c:pt>
                <c:pt idx="7">
                  <c:v>268</c:v>
                </c:pt>
                <c:pt idx="8">
                  <c:v>410</c:v>
                </c:pt>
                <c:pt idx="9">
                  <c:v>316</c:v>
                </c:pt>
                <c:pt idx="10">
                  <c:v>445</c:v>
                </c:pt>
                <c:pt idx="11">
                  <c:v>290</c:v>
                </c:pt>
                <c:pt idx="12">
                  <c:v>239</c:v>
                </c:pt>
                <c:pt idx="13">
                  <c:v>176</c:v>
                </c:pt>
                <c:pt idx="14">
                  <c:v>184</c:v>
                </c:pt>
                <c:pt idx="15">
                  <c:v>220</c:v>
                </c:pt>
                <c:pt idx="16">
                  <c:v>124</c:v>
                </c:pt>
                <c:pt idx="17">
                  <c:v>146</c:v>
                </c:pt>
                <c:pt idx="18">
                  <c:v>149</c:v>
                </c:pt>
                <c:pt idx="19">
                  <c:v>192</c:v>
                </c:pt>
                <c:pt idx="20">
                  <c:v>299</c:v>
                </c:pt>
                <c:pt idx="21">
                  <c:v>390</c:v>
                </c:pt>
                <c:pt idx="22">
                  <c:v>426</c:v>
                </c:pt>
                <c:pt idx="23">
                  <c:v>414</c:v>
                </c:pt>
                <c:pt idx="24">
                  <c:v>440</c:v>
                </c:pt>
                <c:pt idx="25">
                  <c:v>403</c:v>
                </c:pt>
                <c:pt idx="26">
                  <c:v>370</c:v>
                </c:pt>
                <c:pt idx="27">
                  <c:v>325</c:v>
                </c:pt>
                <c:pt idx="28">
                  <c:v>284</c:v>
                </c:pt>
                <c:pt idx="29">
                  <c:v>219</c:v>
                </c:pt>
                <c:pt idx="30">
                  <c:v>170</c:v>
                </c:pt>
                <c:pt idx="31">
                  <c:v>200</c:v>
                </c:pt>
                <c:pt idx="32">
                  <c:v>206</c:v>
                </c:pt>
                <c:pt idx="33">
                  <c:v>176</c:v>
                </c:pt>
                <c:pt idx="34">
                  <c:v>178</c:v>
                </c:pt>
                <c:pt idx="35">
                  <c:v>197</c:v>
                </c:pt>
                <c:pt idx="36">
                  <c:v>190</c:v>
                </c:pt>
                <c:pt idx="37">
                  <c:v>164</c:v>
                </c:pt>
                <c:pt idx="38">
                  <c:v>163</c:v>
                </c:pt>
                <c:pt idx="39">
                  <c:v>173</c:v>
                </c:pt>
                <c:pt idx="40">
                  <c:v>142</c:v>
                </c:pt>
                <c:pt idx="41">
                  <c:v>116</c:v>
                </c:pt>
                <c:pt idx="42">
                  <c:v>160</c:v>
                </c:pt>
                <c:pt idx="43">
                  <c:v>146</c:v>
                </c:pt>
                <c:pt idx="44">
                  <c:v>118</c:v>
                </c:pt>
                <c:pt idx="45">
                  <c:v>147</c:v>
                </c:pt>
                <c:pt idx="46">
                  <c:v>141</c:v>
                </c:pt>
                <c:pt idx="47">
                  <c:v>121</c:v>
                </c:pt>
                <c:pt idx="48">
                  <c:v>125</c:v>
                </c:pt>
                <c:pt idx="49">
                  <c:v>169</c:v>
                </c:pt>
                <c:pt idx="50">
                  <c:v>135</c:v>
                </c:pt>
                <c:pt idx="51">
                  <c:v>79</c:v>
                </c:pt>
                <c:pt idx="52">
                  <c:v>88</c:v>
                </c:pt>
                <c:pt idx="53">
                  <c:v>118</c:v>
                </c:pt>
                <c:pt idx="54">
                  <c:v>144</c:v>
                </c:pt>
                <c:pt idx="55">
                  <c:v>121</c:v>
                </c:pt>
                <c:pt idx="56">
                  <c:v>151</c:v>
                </c:pt>
                <c:pt idx="57">
                  <c:v>166</c:v>
                </c:pt>
                <c:pt idx="58">
                  <c:v>147</c:v>
                </c:pt>
                <c:pt idx="59">
                  <c:v>156</c:v>
                </c:pt>
                <c:pt idx="60">
                  <c:v>192</c:v>
                </c:pt>
                <c:pt idx="61">
                  <c:v>135</c:v>
                </c:pt>
                <c:pt idx="62">
                  <c:v>143</c:v>
                </c:pt>
                <c:pt idx="63">
                  <c:v>135</c:v>
                </c:pt>
                <c:pt idx="64">
                  <c:v>117</c:v>
                </c:pt>
                <c:pt idx="65">
                  <c:v>75</c:v>
                </c:pt>
                <c:pt idx="66">
                  <c:v>111</c:v>
                </c:pt>
                <c:pt idx="67">
                  <c:v>107</c:v>
                </c:pt>
                <c:pt idx="68">
                  <c:v>111</c:v>
                </c:pt>
                <c:pt idx="69">
                  <c:v>119</c:v>
                </c:pt>
                <c:pt idx="70">
                  <c:v>116</c:v>
                </c:pt>
                <c:pt idx="71">
                  <c:v>103</c:v>
                </c:pt>
                <c:pt idx="72">
                  <c:v>75</c:v>
                </c:pt>
                <c:pt idx="73">
                  <c:v>80</c:v>
                </c:pt>
                <c:pt idx="74">
                  <c:v>76</c:v>
                </c:pt>
                <c:pt idx="75">
                  <c:v>65</c:v>
                </c:pt>
                <c:pt idx="76">
                  <c:v>70</c:v>
                </c:pt>
                <c:pt idx="77">
                  <c:v>75</c:v>
                </c:pt>
                <c:pt idx="78">
                  <c:v>83</c:v>
                </c:pt>
                <c:pt idx="79">
                  <c:v>69</c:v>
                </c:pt>
                <c:pt idx="80">
                  <c:v>87</c:v>
                </c:pt>
                <c:pt idx="81">
                  <c:v>104</c:v>
                </c:pt>
                <c:pt idx="82">
                  <c:v>80</c:v>
                </c:pt>
                <c:pt idx="83">
                  <c:v>99</c:v>
                </c:pt>
                <c:pt idx="84">
                  <c:v>94</c:v>
                </c:pt>
                <c:pt idx="85">
                  <c:v>75</c:v>
                </c:pt>
                <c:pt idx="86">
                  <c:v>111</c:v>
                </c:pt>
                <c:pt idx="87">
                  <c:v>105</c:v>
                </c:pt>
                <c:pt idx="88">
                  <c:v>107</c:v>
                </c:pt>
                <c:pt idx="89">
                  <c:v>93</c:v>
                </c:pt>
                <c:pt idx="90">
                  <c:v>66</c:v>
                </c:pt>
                <c:pt idx="91">
                  <c:v>76</c:v>
                </c:pt>
                <c:pt idx="92">
                  <c:v>61</c:v>
                </c:pt>
                <c:pt idx="93">
                  <c:v>48</c:v>
                </c:pt>
                <c:pt idx="94">
                  <c:v>45</c:v>
                </c:pt>
                <c:pt idx="95">
                  <c:v>53</c:v>
                </c:pt>
                <c:pt idx="96">
                  <c:v>47</c:v>
                </c:pt>
                <c:pt idx="97">
                  <c:v>55</c:v>
                </c:pt>
                <c:pt idx="98">
                  <c:v>63</c:v>
                </c:pt>
                <c:pt idx="99">
                  <c:v>52</c:v>
                </c:pt>
                <c:pt idx="100">
                  <c:v>40</c:v>
                </c:pt>
                <c:pt idx="101">
                  <c:v>34</c:v>
                </c:pt>
                <c:pt idx="102">
                  <c:v>48</c:v>
                </c:pt>
                <c:pt idx="103">
                  <c:v>37</c:v>
                </c:pt>
                <c:pt idx="104">
                  <c:v>39</c:v>
                </c:pt>
                <c:pt idx="105">
                  <c:v>36</c:v>
                </c:pt>
                <c:pt idx="106">
                  <c:v>49</c:v>
                </c:pt>
                <c:pt idx="107">
                  <c:v>17</c:v>
                </c:pt>
                <c:pt idx="108">
                  <c:v>38</c:v>
                </c:pt>
                <c:pt idx="109">
                  <c:v>48</c:v>
                </c:pt>
                <c:pt idx="110">
                  <c:v>32</c:v>
                </c:pt>
                <c:pt idx="111">
                  <c:v>32</c:v>
                </c:pt>
                <c:pt idx="112">
                  <c:v>37</c:v>
                </c:pt>
                <c:pt idx="113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93400"/>
        <c:axId val="384090656"/>
      </c:lineChart>
      <c:lineChart>
        <c:grouping val="standard"/>
        <c:varyColors val="0"/>
        <c:ser>
          <c:idx val="1"/>
          <c:order val="1"/>
          <c:tx>
            <c:v>NY Temps</c:v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Report'!$G$70:$G$183</c:f>
              <c:numCache>
                <c:formatCode>m/d/yyyy</c:formatCode>
                <c:ptCount val="114"/>
                <c:pt idx="0">
                  <c:v>43260</c:v>
                </c:pt>
                <c:pt idx="1">
                  <c:v>43261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43267</c:v>
                </c:pt>
                <c:pt idx="8">
                  <c:v>43268</c:v>
                </c:pt>
                <c:pt idx="9">
                  <c:v>43269</c:v>
                </c:pt>
                <c:pt idx="10">
                  <c:v>43270</c:v>
                </c:pt>
                <c:pt idx="11">
                  <c:v>43271</c:v>
                </c:pt>
                <c:pt idx="12">
                  <c:v>43272</c:v>
                </c:pt>
                <c:pt idx="13">
                  <c:v>43273</c:v>
                </c:pt>
                <c:pt idx="14">
                  <c:v>43274</c:v>
                </c:pt>
                <c:pt idx="15">
                  <c:v>43275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43281</c:v>
                </c:pt>
                <c:pt idx="22">
                  <c:v>43282</c:v>
                </c:pt>
                <c:pt idx="23">
                  <c:v>43283</c:v>
                </c:pt>
                <c:pt idx="24">
                  <c:v>43284</c:v>
                </c:pt>
                <c:pt idx="25">
                  <c:v>43285</c:v>
                </c:pt>
                <c:pt idx="26">
                  <c:v>43286</c:v>
                </c:pt>
                <c:pt idx="27">
                  <c:v>43287</c:v>
                </c:pt>
                <c:pt idx="28">
                  <c:v>43288</c:v>
                </c:pt>
                <c:pt idx="29">
                  <c:v>43289</c:v>
                </c:pt>
                <c:pt idx="30">
                  <c:v>43290</c:v>
                </c:pt>
                <c:pt idx="31">
                  <c:v>43291</c:v>
                </c:pt>
                <c:pt idx="32">
                  <c:v>43292</c:v>
                </c:pt>
                <c:pt idx="33">
                  <c:v>43293</c:v>
                </c:pt>
                <c:pt idx="34">
                  <c:v>43294</c:v>
                </c:pt>
                <c:pt idx="35">
                  <c:v>43295</c:v>
                </c:pt>
                <c:pt idx="36">
                  <c:v>43296</c:v>
                </c:pt>
                <c:pt idx="37">
                  <c:v>43297</c:v>
                </c:pt>
                <c:pt idx="38">
                  <c:v>43298</c:v>
                </c:pt>
                <c:pt idx="39">
                  <c:v>43299</c:v>
                </c:pt>
                <c:pt idx="40">
                  <c:v>43300</c:v>
                </c:pt>
                <c:pt idx="41">
                  <c:v>43301</c:v>
                </c:pt>
                <c:pt idx="42">
                  <c:v>43302</c:v>
                </c:pt>
                <c:pt idx="43">
                  <c:v>43303</c:v>
                </c:pt>
                <c:pt idx="44">
                  <c:v>43304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  <c:pt idx="72">
                  <c:v>43332</c:v>
                </c:pt>
                <c:pt idx="73">
                  <c:v>43333</c:v>
                </c:pt>
                <c:pt idx="74">
                  <c:v>43334</c:v>
                </c:pt>
                <c:pt idx="75">
                  <c:v>43335</c:v>
                </c:pt>
                <c:pt idx="76">
                  <c:v>43336</c:v>
                </c:pt>
                <c:pt idx="77">
                  <c:v>43337</c:v>
                </c:pt>
                <c:pt idx="78">
                  <c:v>43338</c:v>
                </c:pt>
                <c:pt idx="79">
                  <c:v>43339</c:v>
                </c:pt>
                <c:pt idx="80">
                  <c:v>43340</c:v>
                </c:pt>
                <c:pt idx="81">
                  <c:v>43341</c:v>
                </c:pt>
                <c:pt idx="82">
                  <c:v>43342</c:v>
                </c:pt>
                <c:pt idx="83">
                  <c:v>43343</c:v>
                </c:pt>
                <c:pt idx="84">
                  <c:v>43344</c:v>
                </c:pt>
                <c:pt idx="85">
                  <c:v>43345</c:v>
                </c:pt>
                <c:pt idx="86">
                  <c:v>43346</c:v>
                </c:pt>
                <c:pt idx="87">
                  <c:v>43347</c:v>
                </c:pt>
                <c:pt idx="88">
                  <c:v>43348</c:v>
                </c:pt>
                <c:pt idx="89">
                  <c:v>43349</c:v>
                </c:pt>
                <c:pt idx="90">
                  <c:v>43350</c:v>
                </c:pt>
                <c:pt idx="91">
                  <c:v>43351</c:v>
                </c:pt>
                <c:pt idx="92">
                  <c:v>43352</c:v>
                </c:pt>
                <c:pt idx="93">
                  <c:v>43353</c:v>
                </c:pt>
                <c:pt idx="94">
                  <c:v>43354</c:v>
                </c:pt>
                <c:pt idx="95">
                  <c:v>43355</c:v>
                </c:pt>
                <c:pt idx="96">
                  <c:v>43356</c:v>
                </c:pt>
                <c:pt idx="97">
                  <c:v>43357</c:v>
                </c:pt>
                <c:pt idx="98">
                  <c:v>43358</c:v>
                </c:pt>
                <c:pt idx="99">
                  <c:v>43359</c:v>
                </c:pt>
                <c:pt idx="100">
                  <c:v>43360</c:v>
                </c:pt>
                <c:pt idx="101">
                  <c:v>43361</c:v>
                </c:pt>
                <c:pt idx="102">
                  <c:v>43362</c:v>
                </c:pt>
                <c:pt idx="103">
                  <c:v>43363</c:v>
                </c:pt>
                <c:pt idx="104">
                  <c:v>43364</c:v>
                </c:pt>
                <c:pt idx="105">
                  <c:v>43365</c:v>
                </c:pt>
                <c:pt idx="106">
                  <c:v>43366</c:v>
                </c:pt>
                <c:pt idx="107">
                  <c:v>43367</c:v>
                </c:pt>
                <c:pt idx="108">
                  <c:v>43368</c:v>
                </c:pt>
                <c:pt idx="109">
                  <c:v>43369</c:v>
                </c:pt>
                <c:pt idx="110">
                  <c:v>43370</c:v>
                </c:pt>
                <c:pt idx="111">
                  <c:v>43371</c:v>
                </c:pt>
                <c:pt idx="112">
                  <c:v>43372</c:v>
                </c:pt>
                <c:pt idx="113">
                  <c:v>43373</c:v>
                </c:pt>
              </c:numCache>
            </c:numRef>
          </c:cat>
          <c:val>
            <c:numRef>
              <c:f>'Weekly Report'!$I$70:$I$183</c:f>
              <c:numCache>
                <c:formatCode>General</c:formatCode>
                <c:ptCount val="114"/>
                <c:pt idx="0">
                  <c:v>81</c:v>
                </c:pt>
                <c:pt idx="1">
                  <c:v>73</c:v>
                </c:pt>
                <c:pt idx="2">
                  <c:v>73</c:v>
                </c:pt>
                <c:pt idx="3">
                  <c:v>75</c:v>
                </c:pt>
                <c:pt idx="4">
                  <c:v>81</c:v>
                </c:pt>
                <c:pt idx="5">
                  <c:v>86</c:v>
                </c:pt>
                <c:pt idx="6">
                  <c:v>77</c:v>
                </c:pt>
                <c:pt idx="7">
                  <c:v>86</c:v>
                </c:pt>
                <c:pt idx="8">
                  <c:v>91</c:v>
                </c:pt>
                <c:pt idx="9">
                  <c:v>92</c:v>
                </c:pt>
                <c:pt idx="10">
                  <c:v>89</c:v>
                </c:pt>
                <c:pt idx="11">
                  <c:v>84</c:v>
                </c:pt>
                <c:pt idx="12">
                  <c:v>86</c:v>
                </c:pt>
                <c:pt idx="13">
                  <c:v>75</c:v>
                </c:pt>
                <c:pt idx="14">
                  <c:v>66</c:v>
                </c:pt>
                <c:pt idx="15">
                  <c:v>88</c:v>
                </c:pt>
                <c:pt idx="16">
                  <c:v>82</c:v>
                </c:pt>
                <c:pt idx="17">
                  <c:v>77</c:v>
                </c:pt>
                <c:pt idx="18">
                  <c:v>75</c:v>
                </c:pt>
                <c:pt idx="19">
                  <c:v>87</c:v>
                </c:pt>
                <c:pt idx="20">
                  <c:v>92</c:v>
                </c:pt>
                <c:pt idx="21">
                  <c:v>96</c:v>
                </c:pt>
                <c:pt idx="22">
                  <c:v>97</c:v>
                </c:pt>
                <c:pt idx="23">
                  <c:v>95</c:v>
                </c:pt>
                <c:pt idx="24">
                  <c:v>91</c:v>
                </c:pt>
                <c:pt idx="25">
                  <c:v>90</c:v>
                </c:pt>
                <c:pt idx="26">
                  <c:v>90</c:v>
                </c:pt>
                <c:pt idx="27">
                  <c:v>83</c:v>
                </c:pt>
                <c:pt idx="28">
                  <c:v>78</c:v>
                </c:pt>
                <c:pt idx="29">
                  <c:v>84</c:v>
                </c:pt>
                <c:pt idx="30">
                  <c:v>90</c:v>
                </c:pt>
                <c:pt idx="31">
                  <c:v>97</c:v>
                </c:pt>
                <c:pt idx="32">
                  <c:v>87</c:v>
                </c:pt>
                <c:pt idx="33">
                  <c:v>85</c:v>
                </c:pt>
                <c:pt idx="34">
                  <c:v>86</c:v>
                </c:pt>
                <c:pt idx="35">
                  <c:v>91</c:v>
                </c:pt>
                <c:pt idx="36">
                  <c:v>87</c:v>
                </c:pt>
                <c:pt idx="37">
                  <c:v>93</c:v>
                </c:pt>
                <c:pt idx="38">
                  <c:v>89</c:v>
                </c:pt>
                <c:pt idx="39">
                  <c:v>85</c:v>
                </c:pt>
                <c:pt idx="40">
                  <c:v>83</c:v>
                </c:pt>
                <c:pt idx="41">
                  <c:v>84</c:v>
                </c:pt>
                <c:pt idx="42">
                  <c:v>79</c:v>
                </c:pt>
                <c:pt idx="43">
                  <c:v>84</c:v>
                </c:pt>
                <c:pt idx="44">
                  <c:v>86</c:v>
                </c:pt>
                <c:pt idx="45">
                  <c:v>87</c:v>
                </c:pt>
                <c:pt idx="46">
                  <c:v>81</c:v>
                </c:pt>
                <c:pt idx="47">
                  <c:v>89</c:v>
                </c:pt>
                <c:pt idx="48">
                  <c:v>90</c:v>
                </c:pt>
                <c:pt idx="49">
                  <c:v>89</c:v>
                </c:pt>
                <c:pt idx="50">
                  <c:v>84</c:v>
                </c:pt>
                <c:pt idx="51">
                  <c:v>82</c:v>
                </c:pt>
                <c:pt idx="52">
                  <c:v>83</c:v>
                </c:pt>
                <c:pt idx="53">
                  <c:v>93</c:v>
                </c:pt>
                <c:pt idx="54">
                  <c:v>92</c:v>
                </c:pt>
                <c:pt idx="55">
                  <c:v>87</c:v>
                </c:pt>
                <c:pt idx="56">
                  <c:v>89</c:v>
                </c:pt>
                <c:pt idx="57">
                  <c:v>94</c:v>
                </c:pt>
                <c:pt idx="58">
                  <c:v>95</c:v>
                </c:pt>
                <c:pt idx="59">
                  <c:v>92</c:v>
                </c:pt>
                <c:pt idx="60">
                  <c:v>93</c:v>
                </c:pt>
                <c:pt idx="61">
                  <c:v>90</c:v>
                </c:pt>
                <c:pt idx="62">
                  <c:v>91</c:v>
                </c:pt>
                <c:pt idx="63">
                  <c:v>83</c:v>
                </c:pt>
                <c:pt idx="64">
                  <c:v>84</c:v>
                </c:pt>
                <c:pt idx="65">
                  <c:v>75</c:v>
                </c:pt>
                <c:pt idx="66">
                  <c:v>87</c:v>
                </c:pt>
                <c:pt idx="67">
                  <c:v>91</c:v>
                </c:pt>
                <c:pt idx="68">
                  <c:v>93</c:v>
                </c:pt>
                <c:pt idx="69">
                  <c:v>91</c:v>
                </c:pt>
                <c:pt idx="70">
                  <c:v>90</c:v>
                </c:pt>
                <c:pt idx="71">
                  <c:v>75</c:v>
                </c:pt>
                <c:pt idx="72">
                  <c:v>77</c:v>
                </c:pt>
                <c:pt idx="73">
                  <c:v>81</c:v>
                </c:pt>
                <c:pt idx="74">
                  <c:v>87</c:v>
                </c:pt>
                <c:pt idx="75">
                  <c:v>80</c:v>
                </c:pt>
                <c:pt idx="76">
                  <c:v>85</c:v>
                </c:pt>
                <c:pt idx="77">
                  <c:v>81</c:v>
                </c:pt>
                <c:pt idx="78">
                  <c:v>85</c:v>
                </c:pt>
                <c:pt idx="79">
                  <c:v>91</c:v>
                </c:pt>
                <c:pt idx="80">
                  <c:v>98</c:v>
                </c:pt>
                <c:pt idx="81">
                  <c:v>97</c:v>
                </c:pt>
                <c:pt idx="82">
                  <c:v>91</c:v>
                </c:pt>
                <c:pt idx="83">
                  <c:v>79</c:v>
                </c:pt>
                <c:pt idx="84">
                  <c:v>79</c:v>
                </c:pt>
                <c:pt idx="85">
                  <c:v>82</c:v>
                </c:pt>
                <c:pt idx="86">
                  <c:v>93</c:v>
                </c:pt>
                <c:pt idx="87">
                  <c:v>93</c:v>
                </c:pt>
                <c:pt idx="88">
                  <c:v>91</c:v>
                </c:pt>
                <c:pt idx="89">
                  <c:v>96</c:v>
                </c:pt>
                <c:pt idx="90">
                  <c:v>77</c:v>
                </c:pt>
                <c:pt idx="91">
                  <c:v>73</c:v>
                </c:pt>
                <c:pt idx="92">
                  <c:v>66</c:v>
                </c:pt>
                <c:pt idx="93">
                  <c:v>67</c:v>
                </c:pt>
                <c:pt idx="94">
                  <c:v>75</c:v>
                </c:pt>
                <c:pt idx="95">
                  <c:v>78</c:v>
                </c:pt>
                <c:pt idx="96">
                  <c:v>77</c:v>
                </c:pt>
                <c:pt idx="97">
                  <c:v>77</c:v>
                </c:pt>
                <c:pt idx="98">
                  <c:v>82</c:v>
                </c:pt>
                <c:pt idx="99">
                  <c:v>86</c:v>
                </c:pt>
                <c:pt idx="100">
                  <c:v>80</c:v>
                </c:pt>
                <c:pt idx="101">
                  <c:v>83</c:v>
                </c:pt>
                <c:pt idx="102">
                  <c:v>82</c:v>
                </c:pt>
                <c:pt idx="103">
                  <c:v>73</c:v>
                </c:pt>
                <c:pt idx="104">
                  <c:v>74</c:v>
                </c:pt>
                <c:pt idx="105">
                  <c:v>76</c:v>
                </c:pt>
                <c:pt idx="106">
                  <c:v>68</c:v>
                </c:pt>
                <c:pt idx="107">
                  <c:v>72</c:v>
                </c:pt>
                <c:pt idx="108">
                  <c:v>78</c:v>
                </c:pt>
                <c:pt idx="109">
                  <c:v>83</c:v>
                </c:pt>
                <c:pt idx="110">
                  <c:v>75</c:v>
                </c:pt>
                <c:pt idx="111">
                  <c:v>66</c:v>
                </c:pt>
                <c:pt idx="112">
                  <c:v>75</c:v>
                </c:pt>
                <c:pt idx="113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92224"/>
        <c:axId val="384097712"/>
      </c:lineChart>
      <c:dateAx>
        <c:axId val="384093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0656"/>
        <c:crosses val="autoZero"/>
        <c:auto val="1"/>
        <c:lblOffset val="100"/>
        <c:baseTimeUnit val="days"/>
      </c:dateAx>
      <c:valAx>
        <c:axId val="3840906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3400"/>
        <c:crosses val="autoZero"/>
        <c:crossBetween val="between"/>
      </c:valAx>
      <c:valAx>
        <c:axId val="384097712"/>
        <c:scaling>
          <c:orientation val="minMax"/>
        </c:scaling>
        <c:delete val="0"/>
        <c:axPos val="r"/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Temperatures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2224"/>
        <c:crosses val="max"/>
        <c:crossBetween val="between"/>
      </c:valAx>
      <c:dateAx>
        <c:axId val="384092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840977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z="1800" u="sng">
                <a:solidFill>
                  <a:sysClr lastClr="000000" val="windowText"/>
                </a:solidFill>
                <a:effectLst/>
              </a:rPr>
              <a:t>By Model Cumulative</a:t>
            </a:r>
            <a:endParaRPr lang="en-US">
              <a:solidFill>
                <a:sysClr lastClr="000000" val="windowText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Report'!$I$3</c:f>
              <c:strCache>
                <c:ptCount val="1"/>
                <c:pt idx="0">
                  <c:v>FGAC7044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Report'!$P$2:$AJ$2</c:f>
              <c:strCache>
                <c:ptCount val="21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  <c:pt idx="18">
                  <c:v>Sep 17</c:v>
                </c:pt>
                <c:pt idx="19">
                  <c:v>Sep 24</c:v>
                </c:pt>
                <c:pt idx="20">
                  <c:v>Oct 03</c:v>
                </c:pt>
              </c:strCache>
            </c:strRef>
          </c:cat>
          <c:val>
            <c:numRef>
              <c:f>'Cumulative Report'!$P$3:$AJ$3</c:f>
              <c:numCache>
                <c:formatCode>General</c:formatCode>
                <c:ptCount val="21"/>
                <c:pt idx="0">
                  <c:v>103</c:v>
                </c:pt>
                <c:pt idx="1">
                  <c:v>153</c:v>
                </c:pt>
                <c:pt idx="2">
                  <c:v>232</c:v>
                </c:pt>
                <c:pt idx="3">
                  <c:v>313</c:v>
                </c:pt>
                <c:pt idx="4">
                  <c:v>357</c:v>
                </c:pt>
                <c:pt idx="5">
                  <c:v>399</c:v>
                </c:pt>
                <c:pt idx="6">
                  <c:v>467</c:v>
                </c:pt>
                <c:pt idx="7">
                  <c:v>537</c:v>
                </c:pt>
                <c:pt idx="8">
                  <c:v>617</c:v>
                </c:pt>
                <c:pt idx="9">
                  <c:v>700</c:v>
                </c:pt>
                <c:pt idx="10">
                  <c:v>766</c:v>
                </c:pt>
                <c:pt idx="11">
                  <c:v>830</c:v>
                </c:pt>
                <c:pt idx="12">
                  <c:v>920</c:v>
                </c:pt>
                <c:pt idx="13">
                  <c:v>1048</c:v>
                </c:pt>
                <c:pt idx="14">
                  <c:v>1171</c:v>
                </c:pt>
                <c:pt idx="15">
                  <c:v>1299</c:v>
                </c:pt>
                <c:pt idx="16">
                  <c:v>1444</c:v>
                </c:pt>
                <c:pt idx="17">
                  <c:v>1608</c:v>
                </c:pt>
                <c:pt idx="18">
                  <c:v>1750</c:v>
                </c:pt>
                <c:pt idx="19">
                  <c:v>1868</c:v>
                </c:pt>
                <c:pt idx="20">
                  <c:v>1991</c:v>
                </c:pt>
              </c:numCache>
            </c:numRef>
          </c:val>
        </c:ser>
        <c:ser>
          <c:idx val="1"/>
          <c:order val="1"/>
          <c:tx>
            <c:strRef>
              <c:f>'Cumulative Report'!$I$4</c:f>
              <c:strCache>
                <c:ptCount val="1"/>
                <c:pt idx="0">
                  <c:v>FGPC1044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Report'!$P$2:$AJ$2</c:f>
              <c:strCache>
                <c:ptCount val="21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  <c:pt idx="18">
                  <c:v>Sep 17</c:v>
                </c:pt>
                <c:pt idx="19">
                  <c:v>Sep 24</c:v>
                </c:pt>
                <c:pt idx="20">
                  <c:v>Oct 03</c:v>
                </c:pt>
              </c:strCache>
            </c:strRef>
          </c:cat>
          <c:val>
            <c:numRef>
              <c:f>'Cumulative Report'!$P$4:$AJ$4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23</c:v>
                </c:pt>
                <c:pt idx="9">
                  <c:v>31</c:v>
                </c:pt>
                <c:pt idx="10">
                  <c:v>38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51</c:v>
                </c:pt>
                <c:pt idx="15">
                  <c:v>54</c:v>
                </c:pt>
                <c:pt idx="16">
                  <c:v>54</c:v>
                </c:pt>
                <c:pt idx="17">
                  <c:v>57</c:v>
                </c:pt>
                <c:pt idx="18">
                  <c:v>59</c:v>
                </c:pt>
                <c:pt idx="19">
                  <c:v>59</c:v>
                </c:pt>
                <c:pt idx="20">
                  <c:v>60</c:v>
                </c:pt>
              </c:numCache>
            </c:numRef>
          </c:val>
        </c:ser>
        <c:ser>
          <c:idx val="2"/>
          <c:order val="2"/>
          <c:tx>
            <c:strRef>
              <c:f>'Cumulative Report'!$I$5</c:f>
              <c:strCache>
                <c:ptCount val="1"/>
                <c:pt idx="0">
                  <c:v>FGPC1244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Report'!$P$2:$AJ$2</c:f>
              <c:strCache>
                <c:ptCount val="21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  <c:pt idx="18">
                  <c:v>Sep 17</c:v>
                </c:pt>
                <c:pt idx="19">
                  <c:v>Sep 24</c:v>
                </c:pt>
                <c:pt idx="20">
                  <c:v>Oct 03</c:v>
                </c:pt>
              </c:strCache>
            </c:strRef>
          </c:cat>
          <c:val>
            <c:numRef>
              <c:f>'Cumulative Report'!$P$5:$AJ$5</c:f>
              <c:numCache>
                <c:formatCode>General</c:formatCode>
                <c:ptCount val="21"/>
                <c:pt idx="0">
                  <c:v>565</c:v>
                </c:pt>
                <c:pt idx="1">
                  <c:v>678</c:v>
                </c:pt>
                <c:pt idx="2">
                  <c:v>840</c:v>
                </c:pt>
                <c:pt idx="3">
                  <c:v>1050</c:v>
                </c:pt>
                <c:pt idx="4">
                  <c:v>1193</c:v>
                </c:pt>
                <c:pt idx="5">
                  <c:v>1394</c:v>
                </c:pt>
                <c:pt idx="6">
                  <c:v>1583</c:v>
                </c:pt>
                <c:pt idx="7">
                  <c:v>1743</c:v>
                </c:pt>
                <c:pt idx="8">
                  <c:v>2084</c:v>
                </c:pt>
                <c:pt idx="9">
                  <c:v>2316</c:v>
                </c:pt>
                <c:pt idx="10">
                  <c:v>2487</c:v>
                </c:pt>
                <c:pt idx="11">
                  <c:v>2650</c:v>
                </c:pt>
                <c:pt idx="12">
                  <c:v>2783</c:v>
                </c:pt>
                <c:pt idx="13">
                  <c:v>2901</c:v>
                </c:pt>
                <c:pt idx="14">
                  <c:v>3003</c:v>
                </c:pt>
                <c:pt idx="15">
                  <c:v>3038</c:v>
                </c:pt>
                <c:pt idx="16">
                  <c:v>3069</c:v>
                </c:pt>
                <c:pt idx="17">
                  <c:v>3094</c:v>
                </c:pt>
                <c:pt idx="18">
                  <c:v>3112</c:v>
                </c:pt>
                <c:pt idx="19">
                  <c:v>3125</c:v>
                </c:pt>
                <c:pt idx="20">
                  <c:v>3138</c:v>
                </c:pt>
              </c:numCache>
            </c:numRef>
          </c:val>
        </c:ser>
        <c:ser>
          <c:idx val="3"/>
          <c:order val="3"/>
          <c:tx>
            <c:strRef>
              <c:f>'Cumulative Report'!$I$6</c:f>
              <c:strCache>
                <c:ptCount val="1"/>
                <c:pt idx="0">
                  <c:v>FFRC0833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Report'!$P$2:$AJ$2</c:f>
              <c:strCache>
                <c:ptCount val="21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  <c:pt idx="18">
                  <c:v>Sep 17</c:v>
                </c:pt>
                <c:pt idx="19">
                  <c:v>Sep 24</c:v>
                </c:pt>
                <c:pt idx="20">
                  <c:v>Oct 03</c:v>
                </c:pt>
              </c:strCache>
            </c:strRef>
          </c:cat>
          <c:val>
            <c:numRef>
              <c:f>'Cumulative Report'!$P$6:$AJ$6</c:f>
              <c:numCache>
                <c:formatCode>General</c:formatCode>
                <c:ptCount val="21"/>
                <c:pt idx="0">
                  <c:v>79</c:v>
                </c:pt>
                <c:pt idx="1">
                  <c:v>97</c:v>
                </c:pt>
                <c:pt idx="2">
                  <c:v>149</c:v>
                </c:pt>
                <c:pt idx="3">
                  <c:v>180</c:v>
                </c:pt>
                <c:pt idx="4">
                  <c:v>189</c:v>
                </c:pt>
                <c:pt idx="5">
                  <c:v>201</c:v>
                </c:pt>
                <c:pt idx="6">
                  <c:v>224</c:v>
                </c:pt>
                <c:pt idx="7">
                  <c:v>234</c:v>
                </c:pt>
                <c:pt idx="8">
                  <c:v>242</c:v>
                </c:pt>
                <c:pt idx="9">
                  <c:v>251</c:v>
                </c:pt>
                <c:pt idx="10">
                  <c:v>257</c:v>
                </c:pt>
                <c:pt idx="11">
                  <c:v>265</c:v>
                </c:pt>
                <c:pt idx="12">
                  <c:v>272</c:v>
                </c:pt>
                <c:pt idx="13">
                  <c:v>283</c:v>
                </c:pt>
                <c:pt idx="14">
                  <c:v>286</c:v>
                </c:pt>
                <c:pt idx="15">
                  <c:v>287</c:v>
                </c:pt>
                <c:pt idx="16">
                  <c:v>290</c:v>
                </c:pt>
                <c:pt idx="17">
                  <c:v>292</c:v>
                </c:pt>
                <c:pt idx="18">
                  <c:v>295</c:v>
                </c:pt>
                <c:pt idx="19">
                  <c:v>298</c:v>
                </c:pt>
                <c:pt idx="20">
                  <c:v>299</c:v>
                </c:pt>
              </c:numCache>
            </c:numRef>
          </c:val>
        </c:ser>
        <c:ser>
          <c:idx val="4"/>
          <c:order val="4"/>
          <c:tx>
            <c:strRef>
              <c:f>'Cumulative Report'!$I$7</c:f>
              <c:strCache>
                <c:ptCount val="1"/>
                <c:pt idx="0">
                  <c:v>FGRC0644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Report'!$P$2:$AJ$2</c:f>
              <c:strCache>
                <c:ptCount val="21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  <c:pt idx="18">
                  <c:v>Sep 17</c:v>
                </c:pt>
                <c:pt idx="19">
                  <c:v>Sep 24</c:v>
                </c:pt>
                <c:pt idx="20">
                  <c:v>Oct 03</c:v>
                </c:pt>
              </c:strCache>
            </c:strRef>
          </c:cat>
          <c:val>
            <c:numRef>
              <c:f>'Cumulative Report'!$P$7:$AJ$7</c:f>
              <c:numCache>
                <c:formatCode>General</c:formatCode>
                <c:ptCount val="21"/>
                <c:pt idx="0">
                  <c:v>445</c:v>
                </c:pt>
                <c:pt idx="1">
                  <c:v>587</c:v>
                </c:pt>
                <c:pt idx="2">
                  <c:v>896</c:v>
                </c:pt>
                <c:pt idx="3">
                  <c:v>1196</c:v>
                </c:pt>
                <c:pt idx="4">
                  <c:v>1311</c:v>
                </c:pt>
                <c:pt idx="5">
                  <c:v>1487</c:v>
                </c:pt>
                <c:pt idx="6">
                  <c:v>1718</c:v>
                </c:pt>
                <c:pt idx="7">
                  <c:v>1976</c:v>
                </c:pt>
                <c:pt idx="8">
                  <c:v>2312</c:v>
                </c:pt>
                <c:pt idx="9">
                  <c:v>2449</c:v>
                </c:pt>
                <c:pt idx="10">
                  <c:v>2571</c:v>
                </c:pt>
                <c:pt idx="11">
                  <c:v>2659</c:v>
                </c:pt>
                <c:pt idx="12">
                  <c:v>2752</c:v>
                </c:pt>
                <c:pt idx="13">
                  <c:v>2850</c:v>
                </c:pt>
                <c:pt idx="14">
                  <c:v>2920</c:v>
                </c:pt>
                <c:pt idx="15">
                  <c:v>2971</c:v>
                </c:pt>
                <c:pt idx="16">
                  <c:v>3016</c:v>
                </c:pt>
                <c:pt idx="17">
                  <c:v>3069</c:v>
                </c:pt>
                <c:pt idx="18">
                  <c:v>3093</c:v>
                </c:pt>
                <c:pt idx="19">
                  <c:v>3107</c:v>
                </c:pt>
                <c:pt idx="20">
                  <c:v>3120</c:v>
                </c:pt>
              </c:numCache>
            </c:numRef>
          </c:val>
        </c:ser>
        <c:ser>
          <c:idx val="5"/>
          <c:order val="5"/>
          <c:tx>
            <c:strRef>
              <c:f>'Cumulative Report'!$I$8</c:f>
              <c:strCache>
                <c:ptCount val="1"/>
                <c:pt idx="0">
                  <c:v>FGRC0844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Report'!$P$2:$AJ$2</c:f>
              <c:strCache>
                <c:ptCount val="21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  <c:pt idx="18">
                  <c:v>Sep 17</c:v>
                </c:pt>
                <c:pt idx="19">
                  <c:v>Sep 24</c:v>
                </c:pt>
                <c:pt idx="20">
                  <c:v>Oct 03</c:v>
                </c:pt>
              </c:strCache>
            </c:strRef>
          </c:cat>
          <c:val>
            <c:numRef>
              <c:f>'Cumulative Report'!$P$8:$AJ$8</c:f>
              <c:numCache>
                <c:formatCode>General</c:formatCode>
                <c:ptCount val="21"/>
                <c:pt idx="0">
                  <c:v>2823</c:v>
                </c:pt>
                <c:pt idx="1">
                  <c:v>3426</c:v>
                </c:pt>
                <c:pt idx="2">
                  <c:v>4436</c:v>
                </c:pt>
                <c:pt idx="3">
                  <c:v>5541</c:v>
                </c:pt>
                <c:pt idx="4">
                  <c:v>6073</c:v>
                </c:pt>
                <c:pt idx="5">
                  <c:v>6655</c:v>
                </c:pt>
                <c:pt idx="6">
                  <c:v>7480</c:v>
                </c:pt>
                <c:pt idx="7">
                  <c:v>8205</c:v>
                </c:pt>
                <c:pt idx="8">
                  <c:v>9244</c:v>
                </c:pt>
                <c:pt idx="9">
                  <c:v>9697</c:v>
                </c:pt>
                <c:pt idx="10">
                  <c:v>10127</c:v>
                </c:pt>
                <c:pt idx="11">
                  <c:v>10499</c:v>
                </c:pt>
                <c:pt idx="12">
                  <c:v>10799</c:v>
                </c:pt>
                <c:pt idx="13">
                  <c:v>11206</c:v>
                </c:pt>
                <c:pt idx="14">
                  <c:v>11465</c:v>
                </c:pt>
                <c:pt idx="15">
                  <c:v>11649</c:v>
                </c:pt>
                <c:pt idx="16">
                  <c:v>11875</c:v>
                </c:pt>
                <c:pt idx="17">
                  <c:v>12110</c:v>
                </c:pt>
                <c:pt idx="18">
                  <c:v>12205</c:v>
                </c:pt>
                <c:pt idx="19">
                  <c:v>12271</c:v>
                </c:pt>
                <c:pt idx="20">
                  <c:v>12304</c:v>
                </c:pt>
              </c:numCache>
            </c:numRef>
          </c:val>
        </c:ser>
        <c:ser>
          <c:idx val="6"/>
          <c:order val="6"/>
          <c:tx>
            <c:strRef>
              <c:f>'Cumulative Report'!$I$9</c:f>
              <c:strCache>
                <c:ptCount val="1"/>
                <c:pt idx="0">
                  <c:v>FGRC1044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Report'!$P$2:$AJ$2</c:f>
              <c:strCache>
                <c:ptCount val="21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  <c:pt idx="18">
                  <c:v>Sep 17</c:v>
                </c:pt>
                <c:pt idx="19">
                  <c:v>Sep 24</c:v>
                </c:pt>
                <c:pt idx="20">
                  <c:v>Oct 03</c:v>
                </c:pt>
              </c:strCache>
            </c:strRef>
          </c:cat>
          <c:val>
            <c:numRef>
              <c:f>'Cumulative Report'!$P$9:$AJ$9</c:f>
              <c:numCache>
                <c:formatCode>General</c:formatCode>
                <c:ptCount val="21"/>
                <c:pt idx="0">
                  <c:v>1062</c:v>
                </c:pt>
                <c:pt idx="1">
                  <c:v>1245</c:v>
                </c:pt>
                <c:pt idx="2">
                  <c:v>1574</c:v>
                </c:pt>
                <c:pt idx="3">
                  <c:v>1956</c:v>
                </c:pt>
                <c:pt idx="4">
                  <c:v>2144</c:v>
                </c:pt>
                <c:pt idx="5">
                  <c:v>2376</c:v>
                </c:pt>
                <c:pt idx="6">
                  <c:v>2631</c:v>
                </c:pt>
                <c:pt idx="7">
                  <c:v>2945</c:v>
                </c:pt>
                <c:pt idx="8">
                  <c:v>3310</c:v>
                </c:pt>
                <c:pt idx="9">
                  <c:v>3512</c:v>
                </c:pt>
                <c:pt idx="10">
                  <c:v>3663</c:v>
                </c:pt>
                <c:pt idx="11">
                  <c:v>3788</c:v>
                </c:pt>
                <c:pt idx="12">
                  <c:v>3932</c:v>
                </c:pt>
                <c:pt idx="13">
                  <c:v>4089</c:v>
                </c:pt>
                <c:pt idx="14">
                  <c:v>4198</c:v>
                </c:pt>
                <c:pt idx="15">
                  <c:v>4270</c:v>
                </c:pt>
                <c:pt idx="16">
                  <c:v>4367</c:v>
                </c:pt>
                <c:pt idx="17">
                  <c:v>4471</c:v>
                </c:pt>
                <c:pt idx="18">
                  <c:v>4525</c:v>
                </c:pt>
                <c:pt idx="19">
                  <c:v>4557</c:v>
                </c:pt>
                <c:pt idx="20">
                  <c:v>4587</c:v>
                </c:pt>
              </c:numCache>
            </c:numRef>
          </c:val>
        </c:ser>
        <c:ser>
          <c:idx val="7"/>
          <c:order val="7"/>
          <c:tx>
            <c:strRef>
              <c:f>'Cumulative Report'!$I$10</c:f>
              <c:strCache>
                <c:ptCount val="1"/>
                <c:pt idx="0">
                  <c:v>FGRC1244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Report'!$P$2:$AJ$2</c:f>
              <c:strCache>
                <c:ptCount val="21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  <c:pt idx="18">
                  <c:v>Sep 17</c:v>
                </c:pt>
                <c:pt idx="19">
                  <c:v>Sep 24</c:v>
                </c:pt>
                <c:pt idx="20">
                  <c:v>Oct 03</c:v>
                </c:pt>
              </c:strCache>
            </c:strRef>
          </c:cat>
          <c:val>
            <c:numRef>
              <c:f>'Cumulative Report'!$P$10:$AJ$10</c:f>
              <c:numCache>
                <c:formatCode>General</c:formatCode>
                <c:ptCount val="21"/>
                <c:pt idx="0">
                  <c:v>652</c:v>
                </c:pt>
                <c:pt idx="1">
                  <c:v>823</c:v>
                </c:pt>
                <c:pt idx="2">
                  <c:v>1146</c:v>
                </c:pt>
                <c:pt idx="3">
                  <c:v>1515</c:v>
                </c:pt>
                <c:pt idx="4">
                  <c:v>1666</c:v>
                </c:pt>
                <c:pt idx="5">
                  <c:v>1857</c:v>
                </c:pt>
                <c:pt idx="6">
                  <c:v>2146</c:v>
                </c:pt>
                <c:pt idx="7">
                  <c:v>2430</c:v>
                </c:pt>
                <c:pt idx="8">
                  <c:v>2784</c:v>
                </c:pt>
                <c:pt idx="9">
                  <c:v>2983</c:v>
                </c:pt>
                <c:pt idx="10">
                  <c:v>3130</c:v>
                </c:pt>
                <c:pt idx="11">
                  <c:v>3265</c:v>
                </c:pt>
                <c:pt idx="12">
                  <c:v>3387</c:v>
                </c:pt>
                <c:pt idx="13">
                  <c:v>3523</c:v>
                </c:pt>
                <c:pt idx="14">
                  <c:v>3618</c:v>
                </c:pt>
                <c:pt idx="15">
                  <c:v>3664</c:v>
                </c:pt>
                <c:pt idx="16">
                  <c:v>3707</c:v>
                </c:pt>
                <c:pt idx="17">
                  <c:v>3740</c:v>
                </c:pt>
                <c:pt idx="18">
                  <c:v>3763</c:v>
                </c:pt>
                <c:pt idx="19">
                  <c:v>3780</c:v>
                </c:pt>
                <c:pt idx="20">
                  <c:v>3801</c:v>
                </c:pt>
              </c:numCache>
            </c:numRef>
          </c:val>
        </c:ser>
        <c:ser>
          <c:idx val="8"/>
          <c:order val="8"/>
          <c:tx>
            <c:strRef>
              <c:f>'Cumulative Report'!$I$11</c:f>
              <c:strCache>
                <c:ptCount val="1"/>
                <c:pt idx="0">
                  <c:v>FGVH2177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Report'!$P$2:$AJ$2</c:f>
              <c:strCache>
                <c:ptCount val="21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  <c:pt idx="18">
                  <c:v>Sep 17</c:v>
                </c:pt>
                <c:pt idx="19">
                  <c:v>Sep 24</c:v>
                </c:pt>
                <c:pt idx="20">
                  <c:v>Oct 03</c:v>
                </c:pt>
              </c:strCache>
            </c:strRef>
          </c:cat>
          <c:val>
            <c:numRef>
              <c:f>'Cumulative Report'!$P$11:$AJ$11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093792"/>
        <c:axId val="384091048"/>
      </c:barChart>
      <c:catAx>
        <c:axId val="3840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1048"/>
        <c:crosses val="autoZero"/>
        <c:auto val="1"/>
        <c:lblAlgn val="ctr"/>
        <c:lblOffset val="100"/>
        <c:noMultiLvlLbl val="0"/>
      </c:catAx>
      <c:valAx>
        <c:axId val="3840910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'Cumulative Report'!$B$1</c:f>
              <c:strCache>
                <c:ptCount val="1"/>
                <c:pt idx="0">
                  <c:v>YTD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'Cumulative Report'!$A$2:$A$5</c:f>
              <c:strCache>
                <c:ptCount val="4"/>
                <c:pt idx="0">
                  <c:v>RAC</c:v>
                </c:pt>
                <c:pt idx="1">
                  <c:v>Stromboli</c:v>
                </c:pt>
                <c:pt idx="2">
                  <c:v>Dehum</c:v>
                </c:pt>
                <c:pt idx="3">
                  <c:v>Convertible</c:v>
                </c:pt>
              </c:strCache>
            </c:strRef>
          </c:cat>
          <c:val>
            <c:numRef>
              <c:f>'Cumulative Report'!$B$2:$B$5</c:f>
              <c:numCache>
                <c:formatCode>General</c:formatCode>
                <c:ptCount val="4"/>
                <c:pt idx="0">
                  <c:v>24111</c:v>
                </c:pt>
                <c:pt idx="1">
                  <c:v>3198</c:v>
                </c:pt>
                <c:pt idx="2">
                  <c:v>1991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'Cumulative Report'!$A$2:$A$5</c:f>
              <c:strCache>
                <c:ptCount val="4"/>
                <c:pt idx="0">
                  <c:v>RAC</c:v>
                </c:pt>
                <c:pt idx="1">
                  <c:v>Stromboli</c:v>
                </c:pt>
                <c:pt idx="2">
                  <c:v>Dehum</c:v>
                </c:pt>
                <c:pt idx="3">
                  <c:v>Convertible</c:v>
                </c:pt>
              </c:strCache>
            </c:strRef>
          </c:cat>
          <c:val>
            <c:numRef>
              <c:f>'Cumulative Report'!$C$2</c:f>
              <c:numCache>
                <c:formatCode>0.00%</c:formatCode>
                <c:ptCount val="1"/>
                <c:pt idx="0">
                  <c:v>0.82267640234748196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Report'!#REF!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0" baseline="0" i="0" kern="1200" strike="noStrike" sz="900" u="none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algn="ctr" cap="flat" cmpd="sng"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'Cumulative Report'!$A$2:$A$5</c15:sqref>
                        </c15:formulaRef>
                      </c:ext>
                    </c:extLst>
                    <c:strCache>
                      <c:ptCount val="4"/>
                      <c:pt idx="0">
                        <c:v>RAC</c:v>
                      </c:pt>
                      <c:pt idx="1">
                        <c:v>Stromboli</c:v>
                      </c:pt>
                      <c:pt idx="2">
                        <c:v>Dehum</c:v>
                      </c:pt>
                      <c:pt idx="3">
                        <c:v>Convertible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'Cumulative Report'!#REF!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12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20.xml" Type="http://schemas.openxmlformats.org/officeDocument/2006/relationships/chart"/><Relationship Id="rId2" Target="../charts/chart21.xml" Type="http://schemas.openxmlformats.org/officeDocument/2006/relationships/chart"/><Relationship Id="rId3" Target="../charts/chart2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Relationship Id="rId2" Target="../charts/chart1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Relationship Id="rId2" Target="../charts/chart17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18.xml" Type="http://schemas.openxmlformats.org/officeDocument/2006/relationships/chart"/><Relationship Id="rId2" Target="../charts/chart19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342900</xdr:colOff>
      <xdr:row>55</xdr:row>
      <xdr:rowOff>0</xdr:rowOff>
    </xdr:from>
    <xdr:to>
      <xdr:col>30</xdr:col>
      <xdr:colOff>314324</xdr:colOff>
      <xdr:row>78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13</xdr:col>
      <xdr:colOff>166688</xdr:colOff>
      <xdr:row>77</xdr:row>
      <xdr:rowOff>4763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78</xdr:row>
      <xdr:rowOff>28575</xdr:rowOff>
    </xdr:from>
    <xdr:to>
      <xdr:col>7</xdr:col>
      <xdr:colOff>333375</xdr:colOff>
      <xdr:row>92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28575</xdr:rowOff>
    </xdr:from>
    <xdr:to>
      <xdr:col>7</xdr:col>
      <xdr:colOff>304800</xdr:colOff>
      <xdr:row>107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476250</xdr:colOff>
      <xdr:row>78</xdr:row>
      <xdr:rowOff>0</xdr:rowOff>
    </xdr:from>
    <xdr:to>
      <xdr:col>15</xdr:col>
      <xdr:colOff>171450</xdr:colOff>
      <xdr:row>92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514350</xdr:colOff>
      <xdr:row>93</xdr:row>
      <xdr:rowOff>28575</xdr:rowOff>
    </xdr:from>
    <xdr:to>
      <xdr:col>15</xdr:col>
      <xdr:colOff>209550</xdr:colOff>
      <xdr:row>107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257174</xdr:colOff>
      <xdr:row>1</xdr:row>
      <xdr:rowOff>28574</xdr:rowOff>
    </xdr:from>
    <xdr:to>
      <xdr:col>11</xdr:col>
      <xdr:colOff>428625</xdr:colOff>
      <xdr:row>17</xdr:row>
      <xdr:rowOff>57149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190500</xdr:colOff>
      <xdr:row>18</xdr:row>
      <xdr:rowOff>0</xdr:rowOff>
    </xdr:from>
    <xdr:to>
      <xdr:col>13</xdr:col>
      <xdr:colOff>533400</xdr:colOff>
      <xdr:row>35</xdr:row>
      <xdr:rowOff>114300</xdr:rowOff>
    </xdr:to>
    <xdr:graphicFrame macro="[0]!Chart13_Click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1</xdr:row>
      <xdr:rowOff>9525</xdr:rowOff>
    </xdr:from>
    <xdr:to>
      <xdr:col>16</xdr:col>
      <xdr:colOff>609599</xdr:colOff>
      <xdr:row>23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3</xdr:row>
      <xdr:rowOff>9525</xdr:rowOff>
    </xdr:from>
    <xdr:to>
      <xdr:col>31</xdr:col>
      <xdr:colOff>9524</xdr:colOff>
      <xdr:row>25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25</xdr:row>
      <xdr:rowOff>28575</xdr:rowOff>
    </xdr:from>
    <xdr:to>
      <xdr:col>17</xdr:col>
      <xdr:colOff>19049</xdr:colOff>
      <xdr:row>47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228600</xdr:colOff>
      <xdr:row>8</xdr:row>
      <xdr:rowOff>4762</xdr:rowOff>
    </xdr:from>
    <xdr:to>
      <xdr:col>6</xdr:col>
      <xdr:colOff>504825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442912</xdr:colOff>
      <xdr:row>2</xdr:row>
      <xdr:rowOff>61912</xdr:rowOff>
    </xdr:from>
    <xdr:to>
      <xdr:col>11</xdr:col>
      <xdr:colOff>138112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14287</xdr:colOff>
      <xdr:row>1</xdr:row>
      <xdr:rowOff>185737</xdr:rowOff>
    </xdr:from>
    <xdr:to>
      <xdr:col>11</xdr:col>
      <xdr:colOff>319087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14287</xdr:colOff>
      <xdr:row>2</xdr:row>
      <xdr:rowOff>23812</xdr:rowOff>
    </xdr:from>
    <xdr:to>
      <xdr:col>11</xdr:col>
      <xdr:colOff>319087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609599</xdr:colOff>
      <xdr:row>1</xdr:row>
      <xdr:rowOff>0</xdr:rowOff>
    </xdr:from>
    <xdr:to>
      <xdr:col>17</xdr:col>
      <xdr:colOff>200024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16</xdr:col>
      <xdr:colOff>609599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</xdr:colOff>
      <xdr:row>1</xdr:row>
      <xdr:rowOff>1</xdr:rowOff>
    </xdr:from>
    <xdr:to>
      <xdr:col>17</xdr:col>
      <xdr:colOff>0</xdr:colOff>
      <xdr:row>23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16</xdr:col>
      <xdr:colOff>609599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1</xdr:row>
      <xdr:rowOff>0</xdr:rowOff>
    </xdr:from>
    <xdr:to>
      <xdr:col>16</xdr:col>
      <xdr:colOff>609599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23</xdr:row>
      <xdr:rowOff>152400</xdr:rowOff>
    </xdr:from>
    <xdr:to>
      <xdr:col>16</xdr:col>
      <xdr:colOff>581024</xdr:colOff>
      <xdr:row>45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wunderground.com/history/monthly/us/ny/new-york/KLGA/date/2018-9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_rels/sheet31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C50:J52"/>
  <sheetViews>
    <sheetView workbookViewId="0">
      <selection activeCell="P26" sqref="P26"/>
    </sheetView>
  </sheetViews>
  <sheetFormatPr defaultRowHeight="15" x14ac:dyDescent="0.25"/>
  <sheetData>
    <row r="50" spans="3:9" x14ac:dyDescent="0.25">
      <c r="C50" s="754" t="s">
        <v>73</v>
      </c>
      <c r="D50" s="755"/>
      <c r="E50" s="755"/>
      <c r="F50" s="755"/>
      <c r="G50" s="755"/>
      <c r="H50" s="755"/>
      <c r="I50" s="756"/>
    </row>
    <row r="51" spans="3:9" x14ac:dyDescent="0.25">
      <c r="C51" s="757"/>
      <c r="D51" s="758"/>
      <c r="E51" s="758"/>
      <c r="F51" s="758"/>
      <c r="G51" s="758"/>
      <c r="H51" s="758"/>
      <c r="I51" s="759"/>
    </row>
    <row r="52" spans="3:9" x14ac:dyDescent="0.25">
      <c r="C52" s="760"/>
      <c r="D52" s="761"/>
      <c r="E52" s="761"/>
      <c r="F52" s="761"/>
      <c r="G52" s="761"/>
      <c r="H52" s="761"/>
      <c r="I52" s="762"/>
    </row>
  </sheetData>
  <mergeCells count="1">
    <mergeCell ref="C50:I52"/>
  </mergeCell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D34"/>
  <sheetViews>
    <sheetView workbookViewId="0"/>
  </sheetViews>
  <sheetFormatPr defaultRowHeight="15" x14ac:dyDescent="0.25"/>
  <sheetData>
    <row r="1" spans="1:3" x14ac:dyDescent="0.25">
      <c r="A1" s="289" t="s">
        <v>20</v>
      </c>
      <c r="B1" s="290" t="s">
        <v>19</v>
      </c>
      <c r="C1" s="291" t="s">
        <v>18</v>
      </c>
    </row>
    <row r="2" spans="1:3" x14ac:dyDescent="0.25">
      <c r="A2" t="s">
        <v>66</v>
      </c>
      <c r="B2" s="292" t="s">
        <v>65</v>
      </c>
      <c r="C2" s="293">
        <v>1</v>
      </c>
    </row>
    <row r="3" spans="1:3" x14ac:dyDescent="0.25">
      <c r="A3" t="s">
        <v>66</v>
      </c>
      <c r="B3" s="294" t="s">
        <v>0</v>
      </c>
      <c r="C3" s="295">
        <v>286</v>
      </c>
    </row>
    <row r="4" spans="1:3" x14ac:dyDescent="0.25">
      <c r="A4" t="s">
        <v>66</v>
      </c>
      <c r="B4" s="296" t="s">
        <v>61</v>
      </c>
      <c r="C4" s="297">
        <v>2</v>
      </c>
    </row>
    <row r="5" spans="1:3" x14ac:dyDescent="0.25">
      <c r="A5" t="s">
        <v>66</v>
      </c>
      <c r="B5" s="298" t="s">
        <v>1</v>
      </c>
      <c r="C5" s="299">
        <v>986</v>
      </c>
    </row>
    <row r="6" spans="1:3" x14ac:dyDescent="0.25">
      <c r="A6" t="s">
        <v>66</v>
      </c>
      <c r="B6" s="300" t="s">
        <v>63</v>
      </c>
      <c r="C6" s="301">
        <v>19</v>
      </c>
    </row>
    <row r="7" spans="1:3" x14ac:dyDescent="0.25">
      <c r="A7" t="s">
        <v>66</v>
      </c>
      <c r="B7" s="302" t="s">
        <v>2</v>
      </c>
      <c r="C7" s="303">
        <v>164</v>
      </c>
    </row>
    <row r="8" spans="1:3" x14ac:dyDescent="0.25">
      <c r="A8" t="s">
        <v>66</v>
      </c>
      <c r="B8" s="304" t="s">
        <v>50</v>
      </c>
      <c r="C8" s="305">
        <v>10</v>
      </c>
    </row>
    <row r="9" spans="1:3" x14ac:dyDescent="0.25">
      <c r="A9" t="s">
        <v>66</v>
      </c>
      <c r="B9" s="306" t="s">
        <v>41</v>
      </c>
      <c r="C9" s="307">
        <v>41</v>
      </c>
    </row>
    <row r="10" spans="1:3" x14ac:dyDescent="0.25">
      <c r="A10" t="s">
        <v>66</v>
      </c>
      <c r="B10" s="308" t="s">
        <v>58</v>
      </c>
      <c r="C10" s="309">
        <v>1</v>
      </c>
    </row>
    <row r="11" spans="1:3" x14ac:dyDescent="0.25">
      <c r="A11" t="s">
        <v>66</v>
      </c>
      <c r="B11" s="310" t="s">
        <v>3</v>
      </c>
      <c r="C11" s="311">
        <v>1333</v>
      </c>
    </row>
    <row r="12" spans="1:3" x14ac:dyDescent="0.25">
      <c r="A12" t="s">
        <v>66</v>
      </c>
      <c r="B12" s="312" t="s">
        <v>4</v>
      </c>
      <c r="C12" s="313">
        <v>569</v>
      </c>
    </row>
    <row r="13" spans="1:3" x14ac:dyDescent="0.25">
      <c r="A13" t="s">
        <v>66</v>
      </c>
      <c r="B13" s="314" t="s">
        <v>5</v>
      </c>
      <c r="C13" s="315">
        <v>133</v>
      </c>
    </row>
    <row r="14" spans="1:3" x14ac:dyDescent="0.25">
      <c r="A14" t="s">
        <v>66</v>
      </c>
      <c r="B14" s="316" t="s">
        <v>6</v>
      </c>
      <c r="C14" s="317">
        <v>929</v>
      </c>
    </row>
    <row r="15" spans="1:3" x14ac:dyDescent="0.25">
      <c r="A15" t="s">
        <v>66</v>
      </c>
      <c r="B15" s="318" t="s">
        <v>42</v>
      </c>
      <c r="C15" s="319">
        <v>33</v>
      </c>
    </row>
    <row r="16" spans="1:3" x14ac:dyDescent="0.25">
      <c r="A16" t="s">
        <v>66</v>
      </c>
      <c r="B16" s="320" t="s">
        <v>7</v>
      </c>
      <c r="C16" s="321">
        <v>2286</v>
      </c>
    </row>
    <row r="17" spans="1:3" x14ac:dyDescent="0.25">
      <c r="A17" t="s">
        <v>66</v>
      </c>
      <c r="B17" s="322" t="s">
        <v>8</v>
      </c>
      <c r="C17" s="323">
        <v>634</v>
      </c>
    </row>
    <row r="18" spans="1:3" x14ac:dyDescent="0.25">
      <c r="A18" t="s">
        <v>66</v>
      </c>
      <c r="B18" s="324" t="s">
        <v>9</v>
      </c>
      <c r="C18" s="325">
        <v>4766</v>
      </c>
    </row>
    <row r="19" spans="1:3" x14ac:dyDescent="0.25">
      <c r="A19" t="s">
        <v>66</v>
      </c>
      <c r="B19" s="326" t="s">
        <v>10</v>
      </c>
      <c r="C19" s="327">
        <v>1412</v>
      </c>
    </row>
    <row r="20" spans="1:3" x14ac:dyDescent="0.25">
      <c r="A20" t="s">
        <v>66</v>
      </c>
      <c r="B20" s="328" t="s">
        <v>59</v>
      </c>
      <c r="C20" s="329">
        <v>1</v>
      </c>
    </row>
    <row r="21" spans="1:3" x14ac:dyDescent="0.25">
      <c r="A21" t="s">
        <v>66</v>
      </c>
      <c r="B21" s="330" t="s">
        <v>11</v>
      </c>
      <c r="C21" s="331">
        <v>4303</v>
      </c>
    </row>
    <row r="22" spans="1:3" x14ac:dyDescent="0.25">
      <c r="A22" t="s">
        <v>66</v>
      </c>
      <c r="B22" s="332" t="s">
        <v>24</v>
      </c>
      <c r="C22" s="333">
        <v>983</v>
      </c>
    </row>
    <row r="23" spans="1:3" x14ac:dyDescent="0.25">
      <c r="A23" t="s">
        <v>66</v>
      </c>
      <c r="B23" s="334" t="s">
        <v>12</v>
      </c>
      <c r="C23" s="335">
        <v>502</v>
      </c>
    </row>
    <row r="24" spans="1:3" x14ac:dyDescent="0.25">
      <c r="A24" t="s">
        <v>66</v>
      </c>
      <c r="B24" s="336" t="s">
        <v>13</v>
      </c>
      <c r="C24" s="337">
        <v>2982</v>
      </c>
    </row>
    <row r="25" spans="1:3" x14ac:dyDescent="0.25">
      <c r="A25" t="s">
        <v>66</v>
      </c>
      <c r="B25" s="338" t="s">
        <v>51</v>
      </c>
      <c r="C25" s="339">
        <v>104</v>
      </c>
    </row>
    <row r="26" spans="1:3" x14ac:dyDescent="0.25">
      <c r="A26" t="s">
        <v>66</v>
      </c>
      <c r="B26" s="340" t="s">
        <v>23</v>
      </c>
      <c r="C26" s="341">
        <v>610</v>
      </c>
    </row>
    <row r="27" spans="1:3" x14ac:dyDescent="0.25">
      <c r="A27" t="s">
        <v>66</v>
      </c>
      <c r="B27" s="342" t="s">
        <v>14</v>
      </c>
      <c r="C27" s="343">
        <v>483</v>
      </c>
    </row>
    <row r="28" spans="1:3" x14ac:dyDescent="0.25">
      <c r="A28" t="s">
        <v>66</v>
      </c>
      <c r="B28" s="344" t="s">
        <v>15</v>
      </c>
      <c r="C28" s="345">
        <v>1849</v>
      </c>
    </row>
    <row r="29" spans="1:3" x14ac:dyDescent="0.25">
      <c r="A29" t="s">
        <v>66</v>
      </c>
      <c r="B29" s="346" t="s">
        <v>16</v>
      </c>
      <c r="C29" s="347">
        <v>946</v>
      </c>
    </row>
    <row r="30" spans="1:3" x14ac:dyDescent="0.25">
      <c r="A30" t="s">
        <v>66</v>
      </c>
      <c r="B30" s="348" t="s">
        <v>43</v>
      </c>
      <c r="C30" s="349">
        <v>340</v>
      </c>
    </row>
    <row r="31" spans="1:3" x14ac:dyDescent="0.25">
      <c r="A31" t="s">
        <v>66</v>
      </c>
      <c r="B31" s="350" t="s">
        <v>17</v>
      </c>
      <c r="C31" s="351">
        <v>8</v>
      </c>
    </row>
    <row r="32" spans="1:3" x14ac:dyDescent="0.25">
      <c r="A32" t="s">
        <v>66</v>
      </c>
      <c r="B32" s="352" t="s">
        <v>54</v>
      </c>
      <c r="C32" s="353">
        <v>5</v>
      </c>
    </row>
    <row r="34" spans="2:3" x14ac:dyDescent="0.25">
      <c r="B34" t="s">
        <v>56</v>
      </c>
      <c r="C34">
        <f>SUM(C2:C32)</f>
        <v>26721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D34"/>
  <sheetViews>
    <sheetView workbookViewId="0"/>
  </sheetViews>
  <sheetFormatPr defaultRowHeight="15" x14ac:dyDescent="0.25"/>
  <sheetData>
    <row r="1" spans="1:3" x14ac:dyDescent="0.25">
      <c r="A1" s="224" t="s">
        <v>20</v>
      </c>
      <c r="B1" s="225" t="s">
        <v>19</v>
      </c>
      <c r="C1" s="226" t="s">
        <v>18</v>
      </c>
    </row>
    <row r="2" spans="1:3" x14ac:dyDescent="0.25">
      <c r="A2" t="s">
        <v>64</v>
      </c>
      <c r="B2" s="227" t="s">
        <v>0</v>
      </c>
      <c r="C2" s="228">
        <v>283</v>
      </c>
    </row>
    <row r="3" spans="1:3" x14ac:dyDescent="0.25">
      <c r="A3" t="s">
        <v>64</v>
      </c>
      <c r="B3" s="229" t="s">
        <v>61</v>
      </c>
      <c r="C3" s="230">
        <v>1</v>
      </c>
    </row>
    <row r="4" spans="1:3" x14ac:dyDescent="0.25">
      <c r="A4" t="s">
        <v>64</v>
      </c>
      <c r="B4" s="231" t="s">
        <v>40</v>
      </c>
      <c r="C4" s="232">
        <v>1</v>
      </c>
    </row>
    <row r="5" spans="1:3" x14ac:dyDescent="0.25">
      <c r="A5" t="s">
        <v>64</v>
      </c>
      <c r="B5" s="233" t="s">
        <v>1</v>
      </c>
      <c r="C5" s="234">
        <v>913</v>
      </c>
    </row>
    <row r="6" spans="1:3" x14ac:dyDescent="0.25">
      <c r="A6" t="s">
        <v>64</v>
      </c>
      <c r="B6" s="235" t="s">
        <v>63</v>
      </c>
      <c r="C6" s="236">
        <v>5</v>
      </c>
    </row>
    <row r="7" spans="1:3" x14ac:dyDescent="0.25">
      <c r="A7" t="s">
        <v>64</v>
      </c>
      <c r="B7" s="237" t="s">
        <v>2</v>
      </c>
      <c r="C7" s="238">
        <v>128</v>
      </c>
    </row>
    <row r="8" spans="1:3" x14ac:dyDescent="0.25">
      <c r="A8" t="s">
        <v>64</v>
      </c>
      <c r="B8" s="239" t="s">
        <v>50</v>
      </c>
      <c r="C8" s="240">
        <v>10</v>
      </c>
    </row>
    <row r="9" spans="1:3" x14ac:dyDescent="0.25">
      <c r="A9" t="s">
        <v>64</v>
      </c>
      <c r="B9" s="241" t="s">
        <v>41</v>
      </c>
      <c r="C9" s="242">
        <v>39</v>
      </c>
    </row>
    <row r="10" spans="1:3" x14ac:dyDescent="0.25">
      <c r="A10" t="s">
        <v>64</v>
      </c>
      <c r="B10" s="243" t="s">
        <v>58</v>
      </c>
      <c r="C10" s="244">
        <v>1</v>
      </c>
    </row>
    <row r="11" spans="1:3" x14ac:dyDescent="0.25">
      <c r="A11" t="s">
        <v>64</v>
      </c>
      <c r="B11" s="245" t="s">
        <v>3</v>
      </c>
      <c r="C11" s="246">
        <v>1250</v>
      </c>
    </row>
    <row r="12" spans="1:3" x14ac:dyDescent="0.25">
      <c r="A12" t="s">
        <v>64</v>
      </c>
      <c r="B12" s="247" t="s">
        <v>4</v>
      </c>
      <c r="C12" s="248">
        <v>559</v>
      </c>
    </row>
    <row r="13" spans="1:3" x14ac:dyDescent="0.25">
      <c r="A13" t="s">
        <v>64</v>
      </c>
      <c r="B13" s="249" t="s">
        <v>5</v>
      </c>
      <c r="C13" s="250">
        <v>132</v>
      </c>
    </row>
    <row r="14" spans="1:3" x14ac:dyDescent="0.25">
      <c r="A14" t="s">
        <v>64</v>
      </c>
      <c r="B14" s="251" t="s">
        <v>6</v>
      </c>
      <c r="C14" s="252">
        <v>923</v>
      </c>
    </row>
    <row r="15" spans="1:3" x14ac:dyDescent="0.25">
      <c r="A15" t="s">
        <v>64</v>
      </c>
      <c r="B15" s="253" t="s">
        <v>42</v>
      </c>
      <c r="C15" s="254">
        <v>32</v>
      </c>
    </row>
    <row r="16" spans="1:3" x14ac:dyDescent="0.25">
      <c r="A16" t="s">
        <v>64</v>
      </c>
      <c r="B16" s="255" t="s">
        <v>7</v>
      </c>
      <c r="C16" s="256">
        <v>2260</v>
      </c>
    </row>
    <row r="17" spans="1:3" x14ac:dyDescent="0.25">
      <c r="A17" t="s">
        <v>64</v>
      </c>
      <c r="B17" s="257" t="s">
        <v>8</v>
      </c>
      <c r="C17" s="258">
        <v>590</v>
      </c>
    </row>
    <row r="18" spans="1:3" x14ac:dyDescent="0.25">
      <c r="A18" t="s">
        <v>64</v>
      </c>
      <c r="B18" s="259" t="s">
        <v>9</v>
      </c>
      <c r="C18" s="260">
        <v>4704</v>
      </c>
    </row>
    <row r="19" spans="1:3" x14ac:dyDescent="0.25">
      <c r="A19" t="s">
        <v>64</v>
      </c>
      <c r="B19" s="261" t="s">
        <v>10</v>
      </c>
      <c r="C19" s="262">
        <v>1399</v>
      </c>
    </row>
    <row r="20" spans="1:3" x14ac:dyDescent="0.25">
      <c r="A20" t="s">
        <v>64</v>
      </c>
      <c r="B20" s="263" t="s">
        <v>59</v>
      </c>
      <c r="C20" s="264">
        <v>1</v>
      </c>
    </row>
    <row r="21" spans="1:3" x14ac:dyDescent="0.25">
      <c r="A21" t="s">
        <v>64</v>
      </c>
      <c r="B21" s="265" t="s">
        <v>11</v>
      </c>
      <c r="C21" s="266">
        <v>4166</v>
      </c>
    </row>
    <row r="22" spans="1:3" x14ac:dyDescent="0.25">
      <c r="A22" t="s">
        <v>64</v>
      </c>
      <c r="B22" s="267" t="s">
        <v>24</v>
      </c>
      <c r="C22" s="268">
        <v>936</v>
      </c>
    </row>
    <row r="23" spans="1:3" x14ac:dyDescent="0.25">
      <c r="A23" t="s">
        <v>64</v>
      </c>
      <c r="B23" s="269" t="s">
        <v>12</v>
      </c>
      <c r="C23" s="270">
        <v>488</v>
      </c>
    </row>
    <row r="24" spans="1:3" x14ac:dyDescent="0.25">
      <c r="A24" t="s">
        <v>64</v>
      </c>
      <c r="B24" s="271" t="s">
        <v>13</v>
      </c>
      <c r="C24" s="272">
        <v>2912</v>
      </c>
    </row>
    <row r="25" spans="1:3" x14ac:dyDescent="0.25">
      <c r="A25" t="s">
        <v>64</v>
      </c>
      <c r="B25" s="273" t="s">
        <v>51</v>
      </c>
      <c r="C25" s="274">
        <v>92</v>
      </c>
    </row>
    <row r="26" spans="1:3" x14ac:dyDescent="0.25">
      <c r="A26" t="s">
        <v>64</v>
      </c>
      <c r="B26" s="275" t="s">
        <v>23</v>
      </c>
      <c r="C26" s="276">
        <v>597</v>
      </c>
    </row>
    <row r="27" spans="1:3" x14ac:dyDescent="0.25">
      <c r="A27" t="s">
        <v>64</v>
      </c>
      <c r="B27" s="277" t="s">
        <v>14</v>
      </c>
      <c r="C27" s="278">
        <v>469</v>
      </c>
    </row>
    <row r="28" spans="1:3" x14ac:dyDescent="0.25">
      <c r="A28" t="s">
        <v>64</v>
      </c>
      <c r="B28" s="279" t="s">
        <v>15</v>
      </c>
      <c r="C28" s="280">
        <v>1822</v>
      </c>
    </row>
    <row r="29" spans="1:3" x14ac:dyDescent="0.25">
      <c r="A29" t="s">
        <v>64</v>
      </c>
      <c r="B29" s="281" t="s">
        <v>16</v>
      </c>
      <c r="C29" s="282">
        <v>929</v>
      </c>
    </row>
    <row r="30" spans="1:3" x14ac:dyDescent="0.25">
      <c r="A30" t="s">
        <v>64</v>
      </c>
      <c r="B30" s="283" t="s">
        <v>43</v>
      </c>
      <c r="C30" s="284">
        <v>303</v>
      </c>
    </row>
    <row r="31" spans="1:3" x14ac:dyDescent="0.25">
      <c r="A31" t="s">
        <v>64</v>
      </c>
      <c r="B31" s="285" t="s">
        <v>17</v>
      </c>
      <c r="C31" s="286">
        <v>8</v>
      </c>
    </row>
    <row r="32" spans="1:3" x14ac:dyDescent="0.25">
      <c r="A32" t="s">
        <v>64</v>
      </c>
      <c r="B32" s="287" t="s">
        <v>54</v>
      </c>
      <c r="C32" s="288">
        <v>4</v>
      </c>
    </row>
    <row r="34" spans="2:3" x14ac:dyDescent="0.25">
      <c r="B34" t="s">
        <v>56</v>
      </c>
      <c r="C34">
        <f>SUM(C2:C32)</f>
        <v>25957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D33"/>
  <sheetViews>
    <sheetView workbookViewId="0"/>
  </sheetViews>
  <sheetFormatPr defaultRowHeight="15" x14ac:dyDescent="0.25"/>
  <sheetData>
    <row r="1" spans="1:3" x14ac:dyDescent="0.25">
      <c r="A1" s="161" t="s">
        <v>20</v>
      </c>
      <c r="B1" s="162" t="s">
        <v>19</v>
      </c>
      <c r="C1" s="163" t="s">
        <v>18</v>
      </c>
    </row>
    <row r="2" spans="1:3" x14ac:dyDescent="0.25">
      <c r="A2" t="s">
        <v>62</v>
      </c>
      <c r="B2" s="164" t="s">
        <v>0</v>
      </c>
      <c r="C2" s="165">
        <v>272</v>
      </c>
    </row>
    <row r="3" spans="1:3" x14ac:dyDescent="0.25">
      <c r="A3" t="s">
        <v>62</v>
      </c>
      <c r="B3" s="166" t="s">
        <v>61</v>
      </c>
      <c r="C3" s="167">
        <v>1</v>
      </c>
    </row>
    <row r="4" spans="1:3" x14ac:dyDescent="0.25">
      <c r="A4" t="s">
        <v>62</v>
      </c>
      <c r="B4" s="168" t="s">
        <v>40</v>
      </c>
      <c r="C4" s="169">
        <v>1</v>
      </c>
    </row>
    <row r="5" spans="1:3" x14ac:dyDescent="0.25">
      <c r="A5" t="s">
        <v>62</v>
      </c>
      <c r="B5" s="170" t="s">
        <v>1</v>
      </c>
      <c r="C5" s="171">
        <v>819</v>
      </c>
    </row>
    <row r="6" spans="1:3" x14ac:dyDescent="0.25">
      <c r="A6" t="s">
        <v>62</v>
      </c>
      <c r="B6" s="172" t="s">
        <v>2</v>
      </c>
      <c r="C6" s="173">
        <v>99</v>
      </c>
    </row>
    <row r="7" spans="1:3" x14ac:dyDescent="0.25">
      <c r="A7" t="s">
        <v>62</v>
      </c>
      <c r="B7" s="174" t="s">
        <v>50</v>
      </c>
      <c r="C7" s="175">
        <v>9</v>
      </c>
    </row>
    <row r="8" spans="1:3" x14ac:dyDescent="0.25">
      <c r="A8" t="s">
        <v>62</v>
      </c>
      <c r="B8" s="176" t="s">
        <v>41</v>
      </c>
      <c r="C8" s="177">
        <v>36</v>
      </c>
    </row>
    <row r="9" spans="1:3" x14ac:dyDescent="0.25">
      <c r="A9" t="s">
        <v>62</v>
      </c>
      <c r="B9" s="178" t="s">
        <v>58</v>
      </c>
      <c r="C9" s="179">
        <v>1</v>
      </c>
    </row>
    <row r="10" spans="1:3" x14ac:dyDescent="0.25">
      <c r="A10" t="s">
        <v>62</v>
      </c>
      <c r="B10" s="180" t="s">
        <v>3</v>
      </c>
      <c r="C10" s="181">
        <v>1198</v>
      </c>
    </row>
    <row r="11" spans="1:3" x14ac:dyDescent="0.25">
      <c r="A11" t="s">
        <v>62</v>
      </c>
      <c r="B11" s="182" t="s">
        <v>4</v>
      </c>
      <c r="C11" s="183">
        <v>524</v>
      </c>
    </row>
    <row r="12" spans="1:3" x14ac:dyDescent="0.25">
      <c r="A12" t="s">
        <v>62</v>
      </c>
      <c r="B12" s="184" t="s">
        <v>5</v>
      </c>
      <c r="C12" s="185">
        <v>132</v>
      </c>
    </row>
    <row r="13" spans="1:3" x14ac:dyDescent="0.25">
      <c r="A13" t="s">
        <v>62</v>
      </c>
      <c r="B13" s="186" t="s">
        <v>6</v>
      </c>
      <c r="C13" s="187">
        <v>894</v>
      </c>
    </row>
    <row r="14" spans="1:3" x14ac:dyDescent="0.25">
      <c r="A14" t="s">
        <v>62</v>
      </c>
      <c r="B14" s="188" t="s">
        <v>42</v>
      </c>
      <c r="C14" s="189">
        <v>30</v>
      </c>
    </row>
    <row r="15" spans="1:3" x14ac:dyDescent="0.25">
      <c r="A15" t="s">
        <v>62</v>
      </c>
      <c r="B15" s="190" t="s">
        <v>7</v>
      </c>
      <c r="C15" s="191">
        <v>2208</v>
      </c>
    </row>
    <row r="16" spans="1:3" x14ac:dyDescent="0.25">
      <c r="A16" t="s">
        <v>62</v>
      </c>
      <c r="B16" s="192" t="s">
        <v>8</v>
      </c>
      <c r="C16" s="193">
        <v>544</v>
      </c>
    </row>
    <row r="17" spans="1:3" x14ac:dyDescent="0.25">
      <c r="A17" t="s">
        <v>62</v>
      </c>
      <c r="B17" s="194" t="s">
        <v>9</v>
      </c>
      <c r="C17" s="195">
        <v>4611</v>
      </c>
    </row>
    <row r="18" spans="1:3" x14ac:dyDescent="0.25">
      <c r="A18" t="s">
        <v>62</v>
      </c>
      <c r="B18" s="196" t="s">
        <v>10</v>
      </c>
      <c r="C18" s="197">
        <v>1379</v>
      </c>
    </row>
    <row r="19" spans="1:3" x14ac:dyDescent="0.25">
      <c r="A19" t="s">
        <v>62</v>
      </c>
      <c r="B19" s="198" t="s">
        <v>59</v>
      </c>
      <c r="C19" s="199">
        <v>1</v>
      </c>
    </row>
    <row r="20" spans="1:3" x14ac:dyDescent="0.25">
      <c r="A20" t="s">
        <v>62</v>
      </c>
      <c r="B20" s="200" t="s">
        <v>11</v>
      </c>
      <c r="C20" s="201">
        <v>3927</v>
      </c>
    </row>
    <row r="21" spans="1:3" x14ac:dyDescent="0.25">
      <c r="A21" t="s">
        <v>62</v>
      </c>
      <c r="B21" s="202" t="s">
        <v>24</v>
      </c>
      <c r="C21" s="203">
        <v>881</v>
      </c>
    </row>
    <row r="22" spans="1:3" x14ac:dyDescent="0.25">
      <c r="A22" t="s">
        <v>62</v>
      </c>
      <c r="B22" s="204" t="s">
        <v>12</v>
      </c>
      <c r="C22" s="205">
        <v>480</v>
      </c>
    </row>
    <row r="23" spans="1:3" x14ac:dyDescent="0.25">
      <c r="A23" t="s">
        <v>62</v>
      </c>
      <c r="B23" s="206" t="s">
        <v>13</v>
      </c>
      <c r="C23" s="207">
        <v>2792</v>
      </c>
    </row>
    <row r="24" spans="1:3" x14ac:dyDescent="0.25">
      <c r="A24" t="s">
        <v>62</v>
      </c>
      <c r="B24" s="208" t="s">
        <v>51</v>
      </c>
      <c r="C24" s="209">
        <v>86</v>
      </c>
    </row>
    <row r="25" spans="1:3" x14ac:dyDescent="0.25">
      <c r="A25" t="s">
        <v>62</v>
      </c>
      <c r="B25" s="210" t="s">
        <v>23</v>
      </c>
      <c r="C25" s="211">
        <v>574</v>
      </c>
    </row>
    <row r="26" spans="1:3" x14ac:dyDescent="0.25">
      <c r="A26" t="s">
        <v>62</v>
      </c>
      <c r="B26" s="212" t="s">
        <v>14</v>
      </c>
      <c r="C26" s="213">
        <v>453</v>
      </c>
    </row>
    <row r="27" spans="1:3" x14ac:dyDescent="0.25">
      <c r="A27" t="s">
        <v>62</v>
      </c>
      <c r="B27" s="214" t="s">
        <v>15</v>
      </c>
      <c r="C27" s="215">
        <v>1756</v>
      </c>
    </row>
    <row r="28" spans="1:3" x14ac:dyDescent="0.25">
      <c r="A28" t="s">
        <v>62</v>
      </c>
      <c r="B28" s="216" t="s">
        <v>16</v>
      </c>
      <c r="C28" s="217">
        <v>911</v>
      </c>
    </row>
    <row r="29" spans="1:3" x14ac:dyDescent="0.25">
      <c r="A29" t="s">
        <v>62</v>
      </c>
      <c r="B29" s="218" t="s">
        <v>43</v>
      </c>
      <c r="C29" s="219">
        <v>267</v>
      </c>
    </row>
    <row r="30" spans="1:3" x14ac:dyDescent="0.25">
      <c r="A30" t="s">
        <v>62</v>
      </c>
      <c r="B30" s="220" t="s">
        <v>17</v>
      </c>
      <c r="C30" s="221">
        <v>8</v>
      </c>
    </row>
    <row r="31" spans="1:3" x14ac:dyDescent="0.25">
      <c r="A31" t="s">
        <v>62</v>
      </c>
      <c r="B31" s="222" t="s">
        <v>54</v>
      </c>
      <c r="C31" s="223">
        <v>4</v>
      </c>
    </row>
    <row r="33" spans="2:3" x14ac:dyDescent="0.25">
      <c r="B33" t="s">
        <v>56</v>
      </c>
      <c r="C33">
        <f>SUM(C2:C31)</f>
        <v>24898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D32"/>
  <sheetViews>
    <sheetView topLeftCell="A22" workbookViewId="0"/>
  </sheetViews>
  <sheetFormatPr defaultRowHeight="15" x14ac:dyDescent="0.25"/>
  <sheetData>
    <row r="1" spans="1:3" x14ac:dyDescent="0.25">
      <c r="A1" s="100" t="s">
        <v>20</v>
      </c>
      <c r="B1" s="101" t="s">
        <v>19</v>
      </c>
      <c r="C1" s="102" t="s">
        <v>18</v>
      </c>
    </row>
    <row r="2" spans="1:3" x14ac:dyDescent="0.25">
      <c r="A2" t="s">
        <v>60</v>
      </c>
      <c r="B2" s="103" t="s">
        <v>0</v>
      </c>
      <c r="C2" s="104">
        <v>265</v>
      </c>
    </row>
    <row r="3" spans="1:3" x14ac:dyDescent="0.25">
      <c r="A3" t="s">
        <v>60</v>
      </c>
      <c r="B3" s="105" t="s">
        <v>40</v>
      </c>
      <c r="C3" s="106">
        <v>1</v>
      </c>
    </row>
    <row r="4" spans="1:3" x14ac:dyDescent="0.25">
      <c r="A4" t="s">
        <v>60</v>
      </c>
      <c r="B4" s="107" t="s">
        <v>1</v>
      </c>
      <c r="C4" s="108">
        <v>747</v>
      </c>
    </row>
    <row r="5" spans="1:3" x14ac:dyDescent="0.25">
      <c r="A5" t="s">
        <v>60</v>
      </c>
      <c r="B5" s="109" t="s">
        <v>2</v>
      </c>
      <c r="C5" s="110">
        <v>82</v>
      </c>
    </row>
    <row r="6" spans="1:3" x14ac:dyDescent="0.25">
      <c r="A6" t="s">
        <v>60</v>
      </c>
      <c r="B6" s="111" t="s">
        <v>50</v>
      </c>
      <c r="C6" s="112">
        <v>8</v>
      </c>
    </row>
    <row r="7" spans="1:3" x14ac:dyDescent="0.25">
      <c r="A7" t="s">
        <v>60</v>
      </c>
      <c r="B7" s="113" t="s">
        <v>41</v>
      </c>
      <c r="C7" s="114">
        <v>34</v>
      </c>
    </row>
    <row r="8" spans="1:3" x14ac:dyDescent="0.25">
      <c r="A8" t="s">
        <v>60</v>
      </c>
      <c r="B8" s="115" t="s">
        <v>58</v>
      </c>
      <c r="C8" s="116">
        <v>1</v>
      </c>
    </row>
    <row r="9" spans="1:3" x14ac:dyDescent="0.25">
      <c r="A9" t="s">
        <v>60</v>
      </c>
      <c r="B9" s="117" t="s">
        <v>3</v>
      </c>
      <c r="C9" s="118">
        <v>1138</v>
      </c>
    </row>
    <row r="10" spans="1:3" x14ac:dyDescent="0.25">
      <c r="A10" t="s">
        <v>60</v>
      </c>
      <c r="B10" s="119" t="s">
        <v>4</v>
      </c>
      <c r="C10" s="120">
        <v>511</v>
      </c>
    </row>
    <row r="11" spans="1:3" x14ac:dyDescent="0.25">
      <c r="A11" t="s">
        <v>60</v>
      </c>
      <c r="B11" s="121" t="s">
        <v>5</v>
      </c>
      <c r="C11" s="122">
        <v>132</v>
      </c>
    </row>
    <row r="12" spans="1:3" x14ac:dyDescent="0.25">
      <c r="A12" t="s">
        <v>60</v>
      </c>
      <c r="B12" s="123" t="s">
        <v>6</v>
      </c>
      <c r="C12" s="124">
        <v>835</v>
      </c>
    </row>
    <row r="13" spans="1:3" x14ac:dyDescent="0.25">
      <c r="A13" t="s">
        <v>60</v>
      </c>
      <c r="B13" s="125" t="s">
        <v>42</v>
      </c>
      <c r="C13" s="126">
        <v>29</v>
      </c>
    </row>
    <row r="14" spans="1:3" x14ac:dyDescent="0.25">
      <c r="A14" t="s">
        <v>60</v>
      </c>
      <c r="B14" s="127" t="s">
        <v>7</v>
      </c>
      <c r="C14" s="128">
        <v>2158</v>
      </c>
    </row>
    <row r="15" spans="1:3" x14ac:dyDescent="0.25">
      <c r="A15" t="s">
        <v>60</v>
      </c>
      <c r="B15" s="129" t="s">
        <v>8</v>
      </c>
      <c r="C15" s="130">
        <v>501</v>
      </c>
    </row>
    <row r="16" spans="1:3" x14ac:dyDescent="0.25">
      <c r="A16" t="s">
        <v>60</v>
      </c>
      <c r="B16" s="131" t="s">
        <v>9</v>
      </c>
      <c r="C16" s="132">
        <v>4558</v>
      </c>
    </row>
    <row r="17" spans="1:3" x14ac:dyDescent="0.25">
      <c r="A17" t="s">
        <v>60</v>
      </c>
      <c r="B17" s="133" t="s">
        <v>10</v>
      </c>
      <c r="C17" s="134">
        <v>1363</v>
      </c>
    </row>
    <row r="18" spans="1:3" x14ac:dyDescent="0.25">
      <c r="A18" t="s">
        <v>60</v>
      </c>
      <c r="B18" s="135" t="s">
        <v>59</v>
      </c>
      <c r="C18" s="136">
        <v>1</v>
      </c>
    </row>
    <row r="19" spans="1:3" x14ac:dyDescent="0.25">
      <c r="A19" t="s">
        <v>60</v>
      </c>
      <c r="B19" s="137" t="s">
        <v>11</v>
      </c>
      <c r="C19" s="138">
        <v>3726</v>
      </c>
    </row>
    <row r="20" spans="1:3" x14ac:dyDescent="0.25">
      <c r="A20" t="s">
        <v>60</v>
      </c>
      <c r="B20" s="139" t="s">
        <v>24</v>
      </c>
      <c r="C20" s="140">
        <v>851</v>
      </c>
    </row>
    <row r="21" spans="1:3" x14ac:dyDescent="0.25">
      <c r="A21" t="s">
        <v>60</v>
      </c>
      <c r="B21" s="141" t="s">
        <v>12</v>
      </c>
      <c r="C21" s="142">
        <v>470</v>
      </c>
    </row>
    <row r="22" spans="1:3" x14ac:dyDescent="0.25">
      <c r="A22" t="s">
        <v>60</v>
      </c>
      <c r="B22" s="143" t="s">
        <v>13</v>
      </c>
      <c r="C22" s="144">
        <v>2706</v>
      </c>
    </row>
    <row r="23" spans="1:3" x14ac:dyDescent="0.25">
      <c r="A23" t="s">
        <v>60</v>
      </c>
      <c r="B23" s="145" t="s">
        <v>51</v>
      </c>
      <c r="C23" s="146">
        <v>85</v>
      </c>
    </row>
    <row r="24" spans="1:3" x14ac:dyDescent="0.25">
      <c r="A24" t="s">
        <v>60</v>
      </c>
      <c r="B24" s="147" t="s">
        <v>23</v>
      </c>
      <c r="C24" s="148">
        <v>527</v>
      </c>
    </row>
    <row r="25" spans="1:3" x14ac:dyDescent="0.25">
      <c r="A25" t="s">
        <v>60</v>
      </c>
      <c r="B25" s="149" t="s">
        <v>14</v>
      </c>
      <c r="C25" s="150">
        <v>447</v>
      </c>
    </row>
    <row r="26" spans="1:3" x14ac:dyDescent="0.25">
      <c r="A26" t="s">
        <v>60</v>
      </c>
      <c r="B26" s="151" t="s">
        <v>15</v>
      </c>
      <c r="C26" s="152">
        <v>1698</v>
      </c>
    </row>
    <row r="27" spans="1:3" x14ac:dyDescent="0.25">
      <c r="A27" t="s">
        <v>60</v>
      </c>
      <c r="B27" s="153" t="s">
        <v>16</v>
      </c>
      <c r="C27" s="154">
        <v>881</v>
      </c>
    </row>
    <row r="28" spans="1:3" x14ac:dyDescent="0.25">
      <c r="A28" t="s">
        <v>60</v>
      </c>
      <c r="B28" s="155" t="s">
        <v>43</v>
      </c>
      <c r="C28" s="156">
        <v>239</v>
      </c>
    </row>
    <row r="29" spans="1:3" x14ac:dyDescent="0.25">
      <c r="A29" t="s">
        <v>60</v>
      </c>
      <c r="B29" s="157" t="s">
        <v>17</v>
      </c>
      <c r="C29" s="158">
        <v>8</v>
      </c>
    </row>
    <row r="30" spans="1:3" x14ac:dyDescent="0.25">
      <c r="A30" t="s">
        <v>60</v>
      </c>
      <c r="B30" s="159" t="s">
        <v>54</v>
      </c>
      <c r="C30" s="160">
        <v>4</v>
      </c>
    </row>
    <row r="32" spans="1:3" x14ac:dyDescent="0.25">
      <c r="B32" t="s">
        <v>56</v>
      </c>
      <c r="C32">
        <f>SUM(C2:C30)</f>
        <v>24006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D30"/>
  <sheetViews>
    <sheetView topLeftCell="A22" workbookViewId="0">
      <selection activeCell="Z12" sqref="Z12"/>
    </sheetView>
  </sheetViews>
  <sheetFormatPr defaultRowHeight="15" x14ac:dyDescent="0.25"/>
  <sheetData>
    <row r="1" spans="1:3" x14ac:dyDescent="0.25">
      <c r="A1" s="40" t="s">
        <v>20</v>
      </c>
      <c r="B1" s="41" t="s">
        <v>19</v>
      </c>
      <c r="C1" s="42" t="s">
        <v>18</v>
      </c>
    </row>
    <row r="2" spans="1:3" x14ac:dyDescent="0.25">
      <c r="A2" t="s">
        <v>55</v>
      </c>
      <c r="B2" s="43" t="s">
        <v>0</v>
      </c>
      <c r="C2" s="44">
        <v>257</v>
      </c>
    </row>
    <row r="3" spans="1:3" x14ac:dyDescent="0.25">
      <c r="A3" t="s">
        <v>55</v>
      </c>
      <c r="B3" s="45" t="s">
        <v>40</v>
      </c>
      <c r="C3" s="46">
        <v>1</v>
      </c>
    </row>
    <row r="4" spans="1:3" x14ac:dyDescent="0.25">
      <c r="A4" t="s">
        <v>55</v>
      </c>
      <c r="B4" s="47" t="s">
        <v>1</v>
      </c>
      <c r="C4" s="48">
        <v>685</v>
      </c>
    </row>
    <row r="5" spans="1:3" x14ac:dyDescent="0.25">
      <c r="A5" t="s">
        <v>55</v>
      </c>
      <c r="B5" s="49" t="s">
        <v>2</v>
      </c>
      <c r="C5" s="50">
        <v>80</v>
      </c>
    </row>
    <row r="6" spans="1:3" x14ac:dyDescent="0.25">
      <c r="A6" t="s">
        <v>55</v>
      </c>
      <c r="B6" s="51" t="s">
        <v>50</v>
      </c>
      <c r="C6" s="52">
        <v>8</v>
      </c>
    </row>
    <row r="7" spans="1:3" x14ac:dyDescent="0.25">
      <c r="A7" t="s">
        <v>55</v>
      </c>
      <c r="B7" s="53" t="s">
        <v>41</v>
      </c>
      <c r="C7" s="54">
        <v>30</v>
      </c>
    </row>
    <row r="8" spans="1:3" x14ac:dyDescent="0.25">
      <c r="A8" t="s">
        <v>55</v>
      </c>
      <c r="B8" s="55" t="s">
        <v>3</v>
      </c>
      <c r="C8" s="56">
        <v>1083</v>
      </c>
    </row>
    <row r="9" spans="1:3" x14ac:dyDescent="0.25">
      <c r="A9" t="s">
        <v>55</v>
      </c>
      <c r="B9" s="57" t="s">
        <v>4</v>
      </c>
      <c r="C9" s="58">
        <v>485</v>
      </c>
    </row>
    <row r="10" spans="1:3" x14ac:dyDescent="0.25">
      <c r="A10" t="s">
        <v>55</v>
      </c>
      <c r="B10" s="59" t="s">
        <v>5</v>
      </c>
      <c r="C10" s="60">
        <v>131</v>
      </c>
    </row>
    <row r="11" spans="1:3" x14ac:dyDescent="0.25">
      <c r="A11" t="s">
        <v>55</v>
      </c>
      <c r="B11" s="61" t="s">
        <v>6</v>
      </c>
      <c r="C11" s="62">
        <v>754</v>
      </c>
    </row>
    <row r="12" spans="1:3" x14ac:dyDescent="0.25">
      <c r="A12" t="s">
        <v>55</v>
      </c>
      <c r="B12" s="63" t="s">
        <v>42</v>
      </c>
      <c r="C12" s="64">
        <v>30</v>
      </c>
    </row>
    <row r="13" spans="1:3" x14ac:dyDescent="0.25">
      <c r="A13" t="s">
        <v>55</v>
      </c>
      <c r="B13" s="65" t="s">
        <v>7</v>
      </c>
      <c r="C13" s="66">
        <v>2098</v>
      </c>
    </row>
    <row r="14" spans="1:3" x14ac:dyDescent="0.25">
      <c r="A14" t="s">
        <v>55</v>
      </c>
      <c r="B14" s="67" t="s">
        <v>8</v>
      </c>
      <c r="C14" s="68">
        <v>473</v>
      </c>
    </row>
    <row r="15" spans="1:3" x14ac:dyDescent="0.25">
      <c r="A15" t="s">
        <v>55</v>
      </c>
      <c r="B15" s="69" t="s">
        <v>9</v>
      </c>
      <c r="C15" s="70">
        <v>4492</v>
      </c>
    </row>
    <row r="16" spans="1:3" x14ac:dyDescent="0.25">
      <c r="A16" t="s">
        <v>55</v>
      </c>
      <c r="B16" s="71" t="s">
        <v>10</v>
      </c>
      <c r="C16" s="72">
        <v>1351</v>
      </c>
    </row>
    <row r="17" spans="1:3" x14ac:dyDescent="0.25">
      <c r="A17" t="s">
        <v>55</v>
      </c>
      <c r="B17" s="73" t="s">
        <v>11</v>
      </c>
      <c r="C17" s="74">
        <v>3494</v>
      </c>
    </row>
    <row r="18" spans="1:3" x14ac:dyDescent="0.25">
      <c r="A18" t="s">
        <v>55</v>
      </c>
      <c r="B18" s="75" t="s">
        <v>24</v>
      </c>
      <c r="C18" s="76">
        <v>790</v>
      </c>
    </row>
    <row r="19" spans="1:3" x14ac:dyDescent="0.25">
      <c r="A19" t="s">
        <v>55</v>
      </c>
      <c r="B19" s="77" t="s">
        <v>12</v>
      </c>
      <c r="C19" s="78">
        <v>458</v>
      </c>
    </row>
    <row r="20" spans="1:3" x14ac:dyDescent="0.25">
      <c r="A20" t="s">
        <v>55</v>
      </c>
      <c r="B20" s="79" t="s">
        <v>13</v>
      </c>
      <c r="C20" s="80">
        <v>2635</v>
      </c>
    </row>
    <row r="21" spans="1:3" x14ac:dyDescent="0.25">
      <c r="A21" t="s">
        <v>55</v>
      </c>
      <c r="B21" s="81" t="s">
        <v>51</v>
      </c>
      <c r="C21" s="82">
        <v>85</v>
      </c>
    </row>
    <row r="22" spans="1:3" x14ac:dyDescent="0.25">
      <c r="A22" t="s">
        <v>55</v>
      </c>
      <c r="B22" s="83" t="s">
        <v>23</v>
      </c>
      <c r="C22" s="84">
        <v>485</v>
      </c>
    </row>
    <row r="23" spans="1:3" x14ac:dyDescent="0.25">
      <c r="A23" t="s">
        <v>55</v>
      </c>
      <c r="B23" s="85" t="s">
        <v>14</v>
      </c>
      <c r="C23" s="86">
        <v>439</v>
      </c>
    </row>
    <row r="24" spans="1:3" x14ac:dyDescent="0.25">
      <c r="A24" t="s">
        <v>55</v>
      </c>
      <c r="B24" s="87" t="s">
        <v>15</v>
      </c>
      <c r="C24" s="88">
        <v>1619</v>
      </c>
    </row>
    <row r="25" spans="1:3" x14ac:dyDescent="0.25">
      <c r="A25" t="s">
        <v>55</v>
      </c>
      <c r="B25" s="89" t="s">
        <v>16</v>
      </c>
      <c r="C25" s="90">
        <v>852</v>
      </c>
    </row>
    <row r="26" spans="1:3" x14ac:dyDescent="0.25">
      <c r="A26" t="s">
        <v>55</v>
      </c>
      <c r="B26" s="91" t="s">
        <v>43</v>
      </c>
      <c r="C26" s="92">
        <v>220</v>
      </c>
    </row>
    <row r="27" spans="1:3" x14ac:dyDescent="0.25">
      <c r="A27" t="s">
        <v>55</v>
      </c>
      <c r="B27" s="93" t="s">
        <v>17</v>
      </c>
      <c r="C27" s="94">
        <v>8</v>
      </c>
    </row>
    <row r="28" spans="1:3" x14ac:dyDescent="0.25">
      <c r="A28" t="s">
        <v>55</v>
      </c>
      <c r="B28" s="95" t="s">
        <v>54</v>
      </c>
      <c r="C28" s="96">
        <v>4</v>
      </c>
    </row>
    <row r="30" spans="1:3" x14ac:dyDescent="0.25">
      <c r="B30" t="s">
        <v>56</v>
      </c>
      <c r="C30">
        <f>SUM(C2:C28)</f>
        <v>23047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D28"/>
  <sheetViews>
    <sheetView workbookViewId="0">
      <selection activeCell="J31" sqref="J31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43297</v>
      </c>
      <c r="B2" t="s">
        <v>0</v>
      </c>
      <c r="C2">
        <v>251</v>
      </c>
    </row>
    <row r="3" spans="1:3" x14ac:dyDescent="0.25">
      <c r="A3" s="4">
        <v>43297</v>
      </c>
      <c r="B3" t="s">
        <v>40</v>
      </c>
      <c r="C3">
        <v>1</v>
      </c>
    </row>
    <row r="4" spans="1:3" x14ac:dyDescent="0.25">
      <c r="A4" s="4">
        <v>43297</v>
      </c>
      <c r="B4" t="s">
        <v>1</v>
      </c>
      <c r="C4">
        <v>628</v>
      </c>
    </row>
    <row r="5" spans="1:3" x14ac:dyDescent="0.25">
      <c r="A5" s="4">
        <v>43297</v>
      </c>
      <c r="B5" t="s">
        <v>2</v>
      </c>
      <c r="C5">
        <v>71</v>
      </c>
    </row>
    <row r="6" spans="1:3" x14ac:dyDescent="0.25">
      <c r="A6" s="4">
        <v>43297</v>
      </c>
      <c r="B6" t="s">
        <v>50</v>
      </c>
      <c r="C6">
        <v>7</v>
      </c>
    </row>
    <row r="7" spans="1:3" x14ac:dyDescent="0.25">
      <c r="A7" s="4">
        <v>43297</v>
      </c>
      <c r="B7" t="s">
        <v>41</v>
      </c>
      <c r="C7">
        <v>24</v>
      </c>
    </row>
    <row r="8" spans="1:3" x14ac:dyDescent="0.25">
      <c r="A8" s="4">
        <v>43297</v>
      </c>
      <c r="B8" t="s">
        <v>3</v>
      </c>
      <c r="C8">
        <v>1008</v>
      </c>
    </row>
    <row r="9" spans="1:3" x14ac:dyDescent="0.25">
      <c r="A9" s="4">
        <v>43297</v>
      </c>
      <c r="B9" t="s">
        <v>4</v>
      </c>
      <c r="C9">
        <v>435</v>
      </c>
    </row>
    <row r="10" spans="1:3" x14ac:dyDescent="0.25">
      <c r="A10" s="4">
        <v>43297</v>
      </c>
      <c r="B10" t="s">
        <v>5</v>
      </c>
      <c r="C10">
        <v>126</v>
      </c>
    </row>
    <row r="11" spans="1:3" x14ac:dyDescent="0.25">
      <c r="A11" s="4">
        <v>43297</v>
      </c>
      <c r="B11" t="s">
        <v>6</v>
      </c>
      <c r="C11">
        <v>714</v>
      </c>
    </row>
    <row r="12" spans="1:3" x14ac:dyDescent="0.25">
      <c r="A12" s="4">
        <v>43297</v>
      </c>
      <c r="B12" t="s">
        <v>42</v>
      </c>
      <c r="C12">
        <v>29</v>
      </c>
    </row>
    <row r="13" spans="1:3" x14ac:dyDescent="0.25">
      <c r="A13" s="4">
        <v>43297</v>
      </c>
      <c r="B13" t="s">
        <v>7</v>
      </c>
      <c r="C13">
        <v>2028</v>
      </c>
    </row>
    <row r="14" spans="1:3" x14ac:dyDescent="0.25">
      <c r="A14" s="4">
        <v>43297</v>
      </c>
      <c r="B14" t="s">
        <v>8</v>
      </c>
      <c r="C14">
        <v>421</v>
      </c>
    </row>
    <row r="15" spans="1:3" x14ac:dyDescent="0.25">
      <c r="A15" s="4">
        <v>43297</v>
      </c>
      <c r="B15" t="s">
        <v>9</v>
      </c>
      <c r="C15">
        <v>4380</v>
      </c>
    </row>
    <row r="16" spans="1:3" x14ac:dyDescent="0.25">
      <c r="A16" s="4">
        <v>43297</v>
      </c>
      <c r="B16" t="s">
        <v>10</v>
      </c>
      <c r="C16">
        <v>1331</v>
      </c>
    </row>
    <row r="17" spans="1:3" x14ac:dyDescent="0.25">
      <c r="A17" s="4">
        <v>43297</v>
      </c>
      <c r="B17" t="s">
        <v>11</v>
      </c>
      <c r="C17">
        <v>3275</v>
      </c>
    </row>
    <row r="18" spans="1:3" x14ac:dyDescent="0.25">
      <c r="A18" s="4">
        <v>43297</v>
      </c>
      <c r="B18" t="s">
        <v>24</v>
      </c>
      <c r="C18">
        <v>711</v>
      </c>
    </row>
    <row r="19" spans="1:3" x14ac:dyDescent="0.25">
      <c r="A19" s="4">
        <v>43297</v>
      </c>
      <c r="B19" t="s">
        <v>12</v>
      </c>
      <c r="C19">
        <v>442</v>
      </c>
    </row>
    <row r="20" spans="1:3" x14ac:dyDescent="0.25">
      <c r="A20" s="4">
        <v>43297</v>
      </c>
      <c r="B20" t="s">
        <v>13</v>
      </c>
      <c r="C20">
        <v>2549</v>
      </c>
    </row>
    <row r="21" spans="1:3" x14ac:dyDescent="0.25">
      <c r="A21" s="4">
        <v>43297</v>
      </c>
      <c r="B21" t="s">
        <v>51</v>
      </c>
      <c r="C21">
        <v>75</v>
      </c>
    </row>
    <row r="22" spans="1:3" x14ac:dyDescent="0.25">
      <c r="A22" s="4">
        <v>43297</v>
      </c>
      <c r="B22" t="s">
        <v>23</v>
      </c>
      <c r="C22">
        <v>446</v>
      </c>
    </row>
    <row r="23" spans="1:3" x14ac:dyDescent="0.25">
      <c r="A23" s="4">
        <v>43297</v>
      </c>
      <c r="B23" t="s">
        <v>14</v>
      </c>
      <c r="C23">
        <v>430</v>
      </c>
    </row>
    <row r="24" spans="1:3" x14ac:dyDescent="0.25">
      <c r="A24" s="4">
        <v>43297</v>
      </c>
      <c r="B24" t="s">
        <v>15</v>
      </c>
      <c r="C24">
        <v>1540</v>
      </c>
    </row>
    <row r="25" spans="1:3" x14ac:dyDescent="0.25">
      <c r="A25" s="4">
        <v>43297</v>
      </c>
      <c r="B25" t="s">
        <v>16</v>
      </c>
      <c r="C25">
        <v>824</v>
      </c>
    </row>
    <row r="26" spans="1:3" x14ac:dyDescent="0.25">
      <c r="A26" s="4">
        <v>43297</v>
      </c>
      <c r="B26" t="s">
        <v>43</v>
      </c>
      <c r="C26">
        <v>189</v>
      </c>
    </row>
    <row r="27" spans="1:3" x14ac:dyDescent="0.25">
      <c r="A27" s="4">
        <v>43297</v>
      </c>
      <c r="B27" t="s">
        <v>17</v>
      </c>
      <c r="C27">
        <v>8</v>
      </c>
    </row>
    <row r="28" spans="1:3" x14ac:dyDescent="0.25">
      <c r="A28" s="4">
        <v>43297</v>
      </c>
      <c r="B28" t="s">
        <v>54</v>
      </c>
      <c r="C28">
        <v>4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D30"/>
  <sheetViews>
    <sheetView workbookViewId="0">
      <selection sqref="A1:C1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43290</v>
      </c>
      <c r="B2" t="s">
        <v>0</v>
      </c>
      <c r="C2">
        <v>242</v>
      </c>
    </row>
    <row r="3" spans="1:3" x14ac:dyDescent="0.25">
      <c r="A3" s="4">
        <v>43290</v>
      </c>
      <c r="B3" t="s">
        <v>40</v>
      </c>
      <c r="C3">
        <v>1</v>
      </c>
    </row>
    <row r="4" spans="1:3" x14ac:dyDescent="0.25">
      <c r="A4" s="4">
        <v>43290</v>
      </c>
      <c r="B4" t="s">
        <v>1</v>
      </c>
      <c r="C4">
        <v>560</v>
      </c>
    </row>
    <row r="5" spans="1:3" x14ac:dyDescent="0.25">
      <c r="A5" s="4">
        <v>43290</v>
      </c>
      <c r="B5" t="s">
        <v>2</v>
      </c>
      <c r="C5">
        <v>56</v>
      </c>
    </row>
    <row r="6" spans="1:3" x14ac:dyDescent="0.25">
      <c r="A6" s="4">
        <v>43290</v>
      </c>
      <c r="B6" t="s">
        <v>50</v>
      </c>
      <c r="C6">
        <v>6</v>
      </c>
    </row>
    <row r="7" spans="1:3" x14ac:dyDescent="0.25">
      <c r="A7" s="4">
        <v>43290</v>
      </c>
      <c r="B7" t="s">
        <v>41</v>
      </c>
      <c r="C7">
        <v>17</v>
      </c>
    </row>
    <row r="8" spans="1:3" x14ac:dyDescent="0.25">
      <c r="A8" s="4">
        <v>43290</v>
      </c>
      <c r="B8" t="s">
        <v>3</v>
      </c>
      <c r="C8">
        <v>928</v>
      </c>
    </row>
    <row r="9" spans="1:3" x14ac:dyDescent="0.25">
      <c r="A9" s="4">
        <v>43290</v>
      </c>
      <c r="B9" t="s">
        <v>4</v>
      </c>
      <c r="C9">
        <v>382</v>
      </c>
    </row>
    <row r="10" spans="1:3" x14ac:dyDescent="0.25">
      <c r="A10" s="4">
        <v>43290</v>
      </c>
      <c r="B10" t="s">
        <v>5</v>
      </c>
      <c r="C10">
        <v>124</v>
      </c>
    </row>
    <row r="11" spans="1:3" x14ac:dyDescent="0.25">
      <c r="A11" s="4">
        <v>43290</v>
      </c>
      <c r="B11" t="s">
        <v>6</v>
      </c>
      <c r="C11">
        <v>618</v>
      </c>
    </row>
    <row r="12" spans="1:3" x14ac:dyDescent="0.25">
      <c r="A12" s="4">
        <v>43290</v>
      </c>
      <c r="B12" t="s">
        <v>42</v>
      </c>
      <c r="C12">
        <v>28</v>
      </c>
    </row>
    <row r="13" spans="1:3" x14ac:dyDescent="0.25">
      <c r="A13" s="4">
        <v>43290</v>
      </c>
      <c r="B13" t="s">
        <v>7</v>
      </c>
      <c r="C13">
        <v>1933</v>
      </c>
    </row>
    <row r="14" spans="1:3" x14ac:dyDescent="0.25">
      <c r="A14" s="4">
        <v>43290</v>
      </c>
      <c r="B14" t="s">
        <v>8</v>
      </c>
      <c r="C14">
        <v>379</v>
      </c>
    </row>
    <row r="15" spans="1:3" x14ac:dyDescent="0.25">
      <c r="A15" s="4">
        <v>43290</v>
      </c>
      <c r="B15" t="s">
        <v>9</v>
      </c>
      <c r="C15">
        <v>4278</v>
      </c>
    </row>
    <row r="16" spans="1:3" x14ac:dyDescent="0.25">
      <c r="A16" s="4">
        <v>43290</v>
      </c>
      <c r="B16" t="s">
        <v>10</v>
      </c>
      <c r="C16">
        <v>1292</v>
      </c>
    </row>
    <row r="17" spans="1:3" x14ac:dyDescent="0.25">
      <c r="A17" s="4">
        <v>43290</v>
      </c>
      <c r="B17" t="s">
        <v>11</v>
      </c>
      <c r="C17">
        <v>3021</v>
      </c>
    </row>
    <row r="18" spans="1:3" x14ac:dyDescent="0.25">
      <c r="A18" s="4">
        <v>43290</v>
      </c>
      <c r="B18" t="s">
        <v>24</v>
      </c>
      <c r="C18">
        <v>653</v>
      </c>
    </row>
    <row r="19" spans="1:3" x14ac:dyDescent="0.25">
      <c r="A19" s="4">
        <v>43290</v>
      </c>
      <c r="B19" t="s">
        <v>12</v>
      </c>
      <c r="C19">
        <v>432</v>
      </c>
    </row>
    <row r="20" spans="1:3" x14ac:dyDescent="0.25">
      <c r="A20" s="4">
        <v>43290</v>
      </c>
      <c r="B20" t="s">
        <v>13</v>
      </c>
      <c r="C20">
        <v>2397</v>
      </c>
    </row>
    <row r="21" spans="1:3" x14ac:dyDescent="0.25">
      <c r="A21" s="4">
        <v>43290</v>
      </c>
      <c r="B21" t="s">
        <v>51</v>
      </c>
      <c r="C21">
        <v>57</v>
      </c>
    </row>
    <row r="22" spans="1:3" x14ac:dyDescent="0.25">
      <c r="A22" s="4">
        <v>43290</v>
      </c>
      <c r="B22" t="s">
        <v>23</v>
      </c>
      <c r="C22">
        <v>424</v>
      </c>
    </row>
    <row r="23" spans="1:3" x14ac:dyDescent="0.25">
      <c r="A23" s="4">
        <v>43290</v>
      </c>
      <c r="B23" t="s">
        <v>14</v>
      </c>
      <c r="C23">
        <v>410</v>
      </c>
    </row>
    <row r="24" spans="1:3" x14ac:dyDescent="0.25">
      <c r="A24" s="4">
        <v>43290</v>
      </c>
      <c r="B24" t="s">
        <v>15</v>
      </c>
      <c r="C24">
        <v>1418</v>
      </c>
    </row>
    <row r="25" spans="1:3" x14ac:dyDescent="0.25">
      <c r="A25" s="4">
        <v>43290</v>
      </c>
      <c r="B25" t="s">
        <v>16</v>
      </c>
      <c r="C25">
        <v>796</v>
      </c>
    </row>
    <row r="26" spans="1:3" x14ac:dyDescent="0.25">
      <c r="A26" s="4">
        <v>43290</v>
      </c>
      <c r="B26" t="s">
        <v>43</v>
      </c>
      <c r="C26">
        <v>160</v>
      </c>
    </row>
    <row r="27" spans="1:3" x14ac:dyDescent="0.25">
      <c r="A27" s="4">
        <v>43290</v>
      </c>
      <c r="B27" t="s">
        <v>17</v>
      </c>
      <c r="C27">
        <v>8</v>
      </c>
    </row>
    <row r="28" spans="1:3" x14ac:dyDescent="0.25">
      <c r="A28" s="4">
        <v>43290</v>
      </c>
      <c r="B28" t="s">
        <v>42</v>
      </c>
      <c r="C28">
        <v>4</v>
      </c>
    </row>
    <row r="30" spans="1:3" x14ac:dyDescent="0.25">
      <c r="B30" t="s">
        <v>52</v>
      </c>
      <c r="C30">
        <f>SUM(C2:C28)</f>
        <v>20624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D30"/>
  <sheetViews>
    <sheetView workbookViewId="0">
      <selection activeCell="B30" sqref="B30:C30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43283</v>
      </c>
      <c r="B2" t="s">
        <v>0</v>
      </c>
      <c r="C2">
        <v>234</v>
      </c>
    </row>
    <row r="3" spans="1:3" x14ac:dyDescent="0.25">
      <c r="A3" s="4">
        <v>43283</v>
      </c>
      <c r="B3" t="s">
        <v>40</v>
      </c>
      <c r="C3">
        <v>1</v>
      </c>
    </row>
    <row r="4" spans="1:3" x14ac:dyDescent="0.25">
      <c r="A4" s="4">
        <v>43283</v>
      </c>
      <c r="B4" t="s">
        <v>1</v>
      </c>
      <c r="C4">
        <v>487</v>
      </c>
    </row>
    <row r="5" spans="1:3" x14ac:dyDescent="0.25">
      <c r="A5" s="4">
        <v>43283</v>
      </c>
      <c r="B5" t="s">
        <v>2</v>
      </c>
      <c r="C5">
        <v>49</v>
      </c>
    </row>
    <row r="6" spans="1:3" x14ac:dyDescent="0.25">
      <c r="A6" s="4">
        <v>43283</v>
      </c>
      <c r="B6" t="s">
        <v>50</v>
      </c>
      <c r="C6">
        <v>4</v>
      </c>
    </row>
    <row r="7" spans="1:3" x14ac:dyDescent="0.25">
      <c r="A7" s="4">
        <v>43283</v>
      </c>
      <c r="B7" t="s">
        <v>41</v>
      </c>
      <c r="C7">
        <v>16</v>
      </c>
    </row>
    <row r="8" spans="1:3" x14ac:dyDescent="0.25">
      <c r="A8" s="4">
        <v>43283</v>
      </c>
      <c r="B8" t="s">
        <v>3</v>
      </c>
      <c r="C8">
        <v>770</v>
      </c>
    </row>
    <row r="9" spans="1:3" x14ac:dyDescent="0.25">
      <c r="A9" s="4">
        <v>43283</v>
      </c>
      <c r="B9" t="s">
        <v>4</v>
      </c>
      <c r="C9">
        <v>300</v>
      </c>
    </row>
    <row r="10" spans="1:3" x14ac:dyDescent="0.25">
      <c r="A10" s="4">
        <v>43283</v>
      </c>
      <c r="B10" t="s">
        <v>5</v>
      </c>
      <c r="C10">
        <v>121</v>
      </c>
    </row>
    <row r="11" spans="1:3" x14ac:dyDescent="0.25">
      <c r="A11" s="4">
        <v>43283</v>
      </c>
      <c r="B11" t="s">
        <v>6</v>
      </c>
      <c r="C11">
        <v>527</v>
      </c>
    </row>
    <row r="12" spans="1:3" x14ac:dyDescent="0.25">
      <c r="A12" s="4">
        <v>43283</v>
      </c>
      <c r="B12" t="s">
        <v>42</v>
      </c>
      <c r="C12">
        <v>22</v>
      </c>
    </row>
    <row r="13" spans="1:3" x14ac:dyDescent="0.25">
      <c r="A13" s="4">
        <v>43283</v>
      </c>
      <c r="B13" t="s">
        <v>7</v>
      </c>
      <c r="C13">
        <v>1626</v>
      </c>
    </row>
    <row r="14" spans="1:3" x14ac:dyDescent="0.25">
      <c r="A14" s="4">
        <v>43283</v>
      </c>
      <c r="B14" t="s">
        <v>8</v>
      </c>
      <c r="C14">
        <v>350</v>
      </c>
    </row>
    <row r="15" spans="1:3" x14ac:dyDescent="0.25">
      <c r="A15" s="4">
        <v>43283</v>
      </c>
      <c r="B15" t="s">
        <v>9</v>
      </c>
      <c r="C15">
        <v>4020</v>
      </c>
    </row>
    <row r="16" spans="1:3" x14ac:dyDescent="0.25">
      <c r="A16" s="4">
        <v>43283</v>
      </c>
      <c r="B16" t="s">
        <v>10</v>
      </c>
      <c r="C16">
        <v>1222</v>
      </c>
    </row>
    <row r="17" spans="1:3" x14ac:dyDescent="0.25">
      <c r="A17" s="4">
        <v>43283</v>
      </c>
      <c r="B17" t="s">
        <v>11</v>
      </c>
      <c r="C17">
        <v>2389</v>
      </c>
    </row>
    <row r="18" spans="1:3" x14ac:dyDescent="0.25">
      <c r="A18" s="4">
        <v>43283</v>
      </c>
      <c r="B18" t="s">
        <v>24</v>
      </c>
      <c r="C18">
        <v>574</v>
      </c>
    </row>
    <row r="19" spans="1:3" x14ac:dyDescent="0.25">
      <c r="A19" s="4">
        <v>43283</v>
      </c>
      <c r="B19" t="s">
        <v>12</v>
      </c>
      <c r="C19">
        <v>406</v>
      </c>
    </row>
    <row r="20" spans="1:3" x14ac:dyDescent="0.25">
      <c r="A20" s="4">
        <v>43283</v>
      </c>
      <c r="B20" t="s">
        <v>13</v>
      </c>
      <c r="C20">
        <v>2121</v>
      </c>
    </row>
    <row r="21" spans="1:3" x14ac:dyDescent="0.25">
      <c r="A21" s="4">
        <v>43283</v>
      </c>
      <c r="B21" t="s">
        <v>51</v>
      </c>
      <c r="C21">
        <v>35</v>
      </c>
    </row>
    <row r="22" spans="1:3" x14ac:dyDescent="0.25">
      <c r="A22" s="4">
        <v>43283</v>
      </c>
      <c r="B22" t="s">
        <v>23</v>
      </c>
      <c r="C22">
        <v>383</v>
      </c>
    </row>
    <row r="23" spans="1:3" x14ac:dyDescent="0.25">
      <c r="A23" s="4">
        <v>43283</v>
      </c>
      <c r="B23" t="s">
        <v>14</v>
      </c>
      <c r="C23">
        <v>364</v>
      </c>
    </row>
    <row r="24" spans="1:3" x14ac:dyDescent="0.25">
      <c r="A24" s="4">
        <v>43283</v>
      </c>
      <c r="B24" t="s">
        <v>15</v>
      </c>
      <c r="C24">
        <v>1203</v>
      </c>
    </row>
    <row r="25" spans="1:3" x14ac:dyDescent="0.25">
      <c r="A25" s="4">
        <v>43283</v>
      </c>
      <c r="B25" t="s">
        <v>16</v>
      </c>
      <c r="C25">
        <v>720</v>
      </c>
    </row>
    <row r="26" spans="1:3" x14ac:dyDescent="0.25">
      <c r="A26" s="4">
        <v>43283</v>
      </c>
      <c r="B26" t="s">
        <v>43</v>
      </c>
      <c r="C26">
        <v>143</v>
      </c>
    </row>
    <row r="27" spans="1:3" x14ac:dyDescent="0.25">
      <c r="A27" s="4">
        <v>43283</v>
      </c>
      <c r="B27" t="s">
        <v>17</v>
      </c>
      <c r="C27">
        <v>8</v>
      </c>
    </row>
    <row r="28" spans="1:3" x14ac:dyDescent="0.25">
      <c r="A28" s="4">
        <v>43283</v>
      </c>
      <c r="B28" t="s">
        <v>42</v>
      </c>
      <c r="C28">
        <v>3</v>
      </c>
    </row>
    <row r="30" spans="1:3" x14ac:dyDescent="0.25">
      <c r="B30" t="s">
        <v>52</v>
      </c>
      <c r="C30">
        <f>SUM(C2:C28)</f>
        <v>18098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D30"/>
  <sheetViews>
    <sheetView workbookViewId="0">
      <selection sqref="A1:C1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43276</v>
      </c>
      <c r="B2" t="s">
        <v>0</v>
      </c>
      <c r="C2">
        <v>224</v>
      </c>
    </row>
    <row r="3" spans="1:3" x14ac:dyDescent="0.25">
      <c r="A3" s="4">
        <v>43276</v>
      </c>
      <c r="B3" t="s">
        <v>40</v>
      </c>
      <c r="C3">
        <v>1</v>
      </c>
    </row>
    <row r="4" spans="1:3" x14ac:dyDescent="0.25">
      <c r="A4" s="4">
        <v>43276</v>
      </c>
      <c r="B4" t="s">
        <v>1</v>
      </c>
      <c r="C4">
        <v>431</v>
      </c>
    </row>
    <row r="5" spans="1:3" x14ac:dyDescent="0.25">
      <c r="A5" s="4">
        <v>43276</v>
      </c>
      <c r="B5" t="s">
        <v>2</v>
      </c>
      <c r="C5">
        <v>35</v>
      </c>
    </row>
    <row r="6" spans="1:3" x14ac:dyDescent="0.25">
      <c r="A6" s="4">
        <v>43276</v>
      </c>
      <c r="B6" t="s">
        <v>50</v>
      </c>
      <c r="C6">
        <v>4</v>
      </c>
    </row>
    <row r="7" spans="1:3" x14ac:dyDescent="0.25">
      <c r="A7" s="4">
        <v>43276</v>
      </c>
      <c r="B7" t="s">
        <v>41</v>
      </c>
      <c r="C7">
        <v>12</v>
      </c>
    </row>
    <row r="8" spans="1:3" x14ac:dyDescent="0.25">
      <c r="A8" s="4">
        <v>43276</v>
      </c>
      <c r="B8" t="s">
        <v>3</v>
      </c>
      <c r="C8">
        <v>708</v>
      </c>
    </row>
    <row r="9" spans="1:3" x14ac:dyDescent="0.25">
      <c r="A9" s="4">
        <v>43276</v>
      </c>
      <c r="B9" t="s">
        <v>4</v>
      </c>
      <c r="C9">
        <v>283</v>
      </c>
    </row>
    <row r="10" spans="1:3" x14ac:dyDescent="0.25">
      <c r="A10" s="4">
        <v>43276</v>
      </c>
      <c r="B10" t="s">
        <v>5</v>
      </c>
      <c r="C10">
        <v>119</v>
      </c>
    </row>
    <row r="11" spans="1:3" x14ac:dyDescent="0.25">
      <c r="A11" s="4">
        <v>43276</v>
      </c>
      <c r="B11" t="s">
        <v>6</v>
      </c>
      <c r="C11">
        <v>453</v>
      </c>
    </row>
    <row r="12" spans="1:3" x14ac:dyDescent="0.25">
      <c r="A12" s="4">
        <v>43276</v>
      </c>
      <c r="B12" t="s">
        <v>42</v>
      </c>
      <c r="C12">
        <v>17</v>
      </c>
    </row>
    <row r="13" spans="1:3" x14ac:dyDescent="0.25">
      <c r="A13" s="4">
        <v>43276</v>
      </c>
      <c r="B13" t="s">
        <v>7</v>
      </c>
      <c r="C13">
        <v>1416</v>
      </c>
    </row>
    <row r="14" spans="1:3" x14ac:dyDescent="0.25">
      <c r="A14" s="4">
        <v>43276</v>
      </c>
      <c r="B14" t="s">
        <v>8</v>
      </c>
      <c r="C14">
        <v>302</v>
      </c>
    </row>
    <row r="15" spans="1:3" x14ac:dyDescent="0.25">
      <c r="A15" s="4">
        <v>43276</v>
      </c>
      <c r="B15" t="s">
        <v>9</v>
      </c>
      <c r="C15">
        <v>3785</v>
      </c>
    </row>
    <row r="16" spans="1:3" x14ac:dyDescent="0.25">
      <c r="A16" s="4">
        <v>43276</v>
      </c>
      <c r="B16" t="s">
        <v>10</v>
      </c>
      <c r="C16">
        <v>1151</v>
      </c>
    </row>
    <row r="17" spans="1:3" x14ac:dyDescent="0.25">
      <c r="A17" s="4">
        <v>43276</v>
      </c>
      <c r="B17" t="s">
        <v>11</v>
      </c>
      <c r="C17">
        <v>2019</v>
      </c>
    </row>
    <row r="18" spans="1:3" x14ac:dyDescent="0.25">
      <c r="A18" s="4">
        <v>43276</v>
      </c>
      <c r="B18" t="s">
        <v>24</v>
      </c>
      <c r="C18">
        <v>525</v>
      </c>
    </row>
    <row r="19" spans="1:3" x14ac:dyDescent="0.25">
      <c r="A19" s="4">
        <v>43276</v>
      </c>
      <c r="B19" t="s">
        <v>12</v>
      </c>
      <c r="C19">
        <v>373</v>
      </c>
    </row>
    <row r="20" spans="1:3" x14ac:dyDescent="0.25">
      <c r="A20" s="4">
        <v>43276</v>
      </c>
      <c r="B20" t="s">
        <v>13</v>
      </c>
      <c r="C20">
        <v>1911</v>
      </c>
    </row>
    <row r="21" spans="1:3" x14ac:dyDescent="0.25">
      <c r="A21" s="4">
        <v>43276</v>
      </c>
      <c r="B21" t="s">
        <v>51</v>
      </c>
      <c r="C21">
        <v>24</v>
      </c>
    </row>
    <row r="22" spans="1:3" x14ac:dyDescent="0.25">
      <c r="A22" s="4">
        <v>43276</v>
      </c>
      <c r="B22" t="s">
        <v>23</v>
      </c>
      <c r="C22">
        <v>323</v>
      </c>
    </row>
    <row r="23" spans="1:3" x14ac:dyDescent="0.25">
      <c r="A23" s="4">
        <v>43276</v>
      </c>
      <c r="B23" t="s">
        <v>14</v>
      </c>
      <c r="C23">
        <v>341</v>
      </c>
    </row>
    <row r="24" spans="1:3" x14ac:dyDescent="0.25">
      <c r="A24" s="4">
        <v>43276</v>
      </c>
      <c r="B24" t="s">
        <v>15</v>
      </c>
      <c r="C24">
        <v>1064</v>
      </c>
    </row>
    <row r="25" spans="1:3" x14ac:dyDescent="0.25">
      <c r="A25" s="4">
        <v>43276</v>
      </c>
      <c r="B25" t="s">
        <v>16</v>
      </c>
      <c r="C25">
        <v>624</v>
      </c>
    </row>
    <row r="26" spans="1:3" x14ac:dyDescent="0.25">
      <c r="A26" s="4">
        <v>43276</v>
      </c>
      <c r="B26" t="s">
        <v>43</v>
      </c>
      <c r="C26">
        <v>117</v>
      </c>
    </row>
    <row r="27" spans="1:3" x14ac:dyDescent="0.25">
      <c r="A27" s="4">
        <v>43276</v>
      </c>
      <c r="B27" t="s">
        <v>17</v>
      </c>
      <c r="C27">
        <v>8</v>
      </c>
    </row>
    <row r="28" spans="1:3" x14ac:dyDescent="0.25">
      <c r="A28" s="4">
        <v>43276</v>
      </c>
      <c r="B28" t="s">
        <v>42</v>
      </c>
      <c r="C28">
        <v>3</v>
      </c>
    </row>
    <row r="30" spans="1:3" x14ac:dyDescent="0.25">
      <c r="B30" t="s">
        <v>52</v>
      </c>
      <c r="C30">
        <f>SUM(C2:C28)</f>
        <v>16273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D30"/>
  <sheetViews>
    <sheetView workbookViewId="0">
      <selection activeCell="B30" sqref="B30:C30"/>
    </sheetView>
  </sheetViews>
  <sheetFormatPr defaultRowHeight="15" x14ac:dyDescent="0.25"/>
  <cols>
    <col min="2" max="2" bestFit="true" customWidth="true" width="15.1406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43269</v>
      </c>
      <c r="B2" t="s">
        <v>0</v>
      </c>
      <c r="C2">
        <v>201</v>
      </c>
    </row>
    <row r="3" spans="1:3" x14ac:dyDescent="0.25">
      <c r="A3" s="4">
        <v>43269</v>
      </c>
      <c r="B3" t="s">
        <v>40</v>
      </c>
      <c r="C3">
        <v>1</v>
      </c>
    </row>
    <row r="4" spans="1:3" x14ac:dyDescent="0.25">
      <c r="A4" s="4">
        <v>43269</v>
      </c>
      <c r="B4" t="s">
        <v>1</v>
      </c>
      <c r="C4">
        <v>368</v>
      </c>
    </row>
    <row r="5" spans="1:3" x14ac:dyDescent="0.25">
      <c r="A5" s="4">
        <v>43269</v>
      </c>
      <c r="B5" t="s">
        <v>2</v>
      </c>
      <c r="C5">
        <v>30</v>
      </c>
    </row>
    <row r="6" spans="1:3" x14ac:dyDescent="0.25">
      <c r="A6" s="4">
        <v>43269</v>
      </c>
      <c r="B6" t="s">
        <v>50</v>
      </c>
      <c r="C6">
        <v>4</v>
      </c>
    </row>
    <row r="7" spans="1:3" x14ac:dyDescent="0.25">
      <c r="A7" s="4">
        <v>43269</v>
      </c>
      <c r="B7" t="s">
        <v>41</v>
      </c>
      <c r="C7">
        <v>10</v>
      </c>
    </row>
    <row r="8" spans="1:3" x14ac:dyDescent="0.25">
      <c r="A8" s="4">
        <v>43269</v>
      </c>
      <c r="B8" t="s">
        <v>3</v>
      </c>
      <c r="C8">
        <v>629</v>
      </c>
    </row>
    <row r="9" spans="1:3" x14ac:dyDescent="0.25">
      <c r="A9" s="4">
        <v>43269</v>
      </c>
      <c r="B9" t="s">
        <v>4</v>
      </c>
      <c r="C9">
        <v>246</v>
      </c>
    </row>
    <row r="10" spans="1:3" x14ac:dyDescent="0.25">
      <c r="A10" s="4">
        <v>43269</v>
      </c>
      <c r="B10" t="s">
        <v>5</v>
      </c>
      <c r="C10">
        <v>114</v>
      </c>
    </row>
    <row r="11" spans="1:3" x14ac:dyDescent="0.25">
      <c r="A11" s="4">
        <v>43269</v>
      </c>
      <c r="B11" t="s">
        <v>6</v>
      </c>
      <c r="C11">
        <v>387</v>
      </c>
    </row>
    <row r="12" spans="1:3" x14ac:dyDescent="0.25">
      <c r="A12" s="4">
        <v>43269</v>
      </c>
      <c r="B12" t="s">
        <v>42</v>
      </c>
      <c r="C12">
        <v>15</v>
      </c>
    </row>
    <row r="13" spans="1:3" x14ac:dyDescent="0.25">
      <c r="A13" s="4">
        <v>43269</v>
      </c>
      <c r="B13" t="s">
        <v>7</v>
      </c>
      <c r="C13">
        <v>1238</v>
      </c>
    </row>
    <row r="14" spans="1:3" x14ac:dyDescent="0.25">
      <c r="A14" s="4">
        <v>43269</v>
      </c>
      <c r="B14" t="s">
        <v>8</v>
      </c>
      <c r="C14">
        <v>249</v>
      </c>
    </row>
    <row r="15" spans="1:3" x14ac:dyDescent="0.25">
      <c r="A15" s="4">
        <v>43269</v>
      </c>
      <c r="B15" t="s">
        <v>9</v>
      </c>
      <c r="C15">
        <v>3508</v>
      </c>
    </row>
    <row r="16" spans="1:3" x14ac:dyDescent="0.25">
      <c r="A16" s="4">
        <v>43269</v>
      </c>
      <c r="B16" t="s">
        <v>10</v>
      </c>
      <c r="C16">
        <v>1086</v>
      </c>
    </row>
    <row r="17" spans="1:3" x14ac:dyDescent="0.25">
      <c r="A17" s="4">
        <v>43269</v>
      </c>
      <c r="B17" t="s">
        <v>11</v>
      </c>
      <c r="C17">
        <v>1577</v>
      </c>
    </row>
    <row r="18" spans="1:3" x14ac:dyDescent="0.25">
      <c r="A18" s="4">
        <v>43269</v>
      </c>
      <c r="B18" t="s">
        <v>24</v>
      </c>
      <c r="C18">
        <v>484</v>
      </c>
    </row>
    <row r="19" spans="1:3" x14ac:dyDescent="0.25">
      <c r="A19" s="4">
        <v>43269</v>
      </c>
      <c r="B19" t="s">
        <v>12</v>
      </c>
      <c r="C19">
        <v>341</v>
      </c>
    </row>
    <row r="20" spans="1:3" x14ac:dyDescent="0.25">
      <c r="A20" s="4">
        <v>43269</v>
      </c>
      <c r="B20" t="s">
        <v>13</v>
      </c>
      <c r="C20">
        <v>1758</v>
      </c>
    </row>
    <row r="21" spans="1:3" x14ac:dyDescent="0.25">
      <c r="A21" s="4">
        <v>43269</v>
      </c>
      <c r="B21" t="s">
        <v>51</v>
      </c>
      <c r="C21">
        <v>3</v>
      </c>
    </row>
    <row r="22" spans="1:3" x14ac:dyDescent="0.25">
      <c r="A22" s="4">
        <v>43269</v>
      </c>
      <c r="B22" t="s">
        <v>23</v>
      </c>
      <c r="C22">
        <v>274</v>
      </c>
    </row>
    <row r="23" spans="1:3" x14ac:dyDescent="0.25">
      <c r="A23" s="4">
        <v>43269</v>
      </c>
      <c r="B23" t="s">
        <v>14</v>
      </c>
      <c r="C23">
        <v>317</v>
      </c>
    </row>
    <row r="24" spans="1:3" x14ac:dyDescent="0.25">
      <c r="A24" s="4">
        <v>43269</v>
      </c>
      <c r="B24" t="s">
        <v>15</v>
      </c>
      <c r="C24">
        <v>933</v>
      </c>
    </row>
    <row r="25" spans="1:3" x14ac:dyDescent="0.25">
      <c r="A25" s="4">
        <v>43269</v>
      </c>
      <c r="B25" t="s">
        <v>16</v>
      </c>
      <c r="C25">
        <v>519</v>
      </c>
    </row>
    <row r="26" spans="1:3" x14ac:dyDescent="0.25">
      <c r="A26" s="4">
        <v>43269</v>
      </c>
      <c r="B26" t="s">
        <v>43</v>
      </c>
      <c r="C26">
        <v>88</v>
      </c>
    </row>
    <row r="27" spans="1:3" x14ac:dyDescent="0.25">
      <c r="A27" s="4">
        <v>43269</v>
      </c>
      <c r="B27" t="s">
        <v>17</v>
      </c>
      <c r="C27">
        <v>8</v>
      </c>
    </row>
    <row r="28" spans="1:3" x14ac:dyDescent="0.25">
      <c r="A28" s="4">
        <v>43269</v>
      </c>
      <c r="B28" t="s">
        <v>42</v>
      </c>
      <c r="C28">
        <v>3</v>
      </c>
    </row>
    <row r="30" spans="1:3" x14ac:dyDescent="0.25">
      <c r="B30" t="s">
        <v>52</v>
      </c>
      <c r="C30">
        <f>SUM(C2:C28)</f>
        <v>14391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N191"/>
  <sheetViews>
    <sheetView workbookViewId="0" zoomScaleNormal="100">
      <pane activePane="bottomLeft" state="frozen" topLeftCell="A2" ySplit="1"/>
      <selection activeCell="C1" pane="bottomLeft" sqref="C1"/>
    </sheetView>
  </sheetViews>
  <sheetFormatPr defaultRowHeight="15" x14ac:dyDescent="0.25"/>
  <cols>
    <col min="1" max="1" bestFit="true" customWidth="true" width="18.0" collapsed="false"/>
    <col min="2" max="2" bestFit="true" customWidth="true" width="17.0" collapsed="false"/>
    <col min="3" max="3" bestFit="true" customWidth="true" width="16.85546875" collapsed="false"/>
    <col min="7" max="7" bestFit="true" customWidth="true" width="10.140625" collapsed="false"/>
    <col min="8" max="9" bestFit="true" customWidth="true" width="9.28515625" collapsed="false"/>
  </cols>
  <sheetData>
    <row ht="15.75" r="1" spans="1:11" thickBot="1" x14ac:dyDescent="0.3">
      <c r="A1" t="s">
        <v>53</v>
      </c>
      <c r="B1" t="s">
        <v>48</v>
      </c>
      <c r="C1" t="s">
        <v>49</v>
      </c>
      <c r="G1" t="s">
        <v>22</v>
      </c>
      <c r="H1" t="s">
        <v>18</v>
      </c>
      <c r="I1" t="s">
        <v>45</v>
      </c>
      <c r="K1" s="97" t="s">
        <v>70</v>
      </c>
    </row>
    <row r="2" spans="1:11" x14ac:dyDescent="0.25">
      <c r="A2">
        <f>AVERAGE(H177:H183)</f>
        <v>33.285714285714285</v>
      </c>
      <c r="B2">
        <f>MAX(H154:H500)</f>
        <v>111</v>
      </c>
      <c r="C2">
        <f>SUM(H154:H500)</f>
        <v>1672</v>
      </c>
      <c r="G2" s="36">
        <v>43192</v>
      </c>
      <c r="H2" s="37">
        <v>12</v>
      </c>
      <c r="I2" s="37">
        <v>43</v>
      </c>
    </row>
    <row r="3" spans="1:11" x14ac:dyDescent="0.25">
      <c r="G3" s="36">
        <v>43193</v>
      </c>
      <c r="H3" s="37">
        <v>19</v>
      </c>
      <c r="I3" s="37">
        <v>43</v>
      </c>
    </row>
    <row r="4" spans="1:11" x14ac:dyDescent="0.25">
      <c r="G4" s="36">
        <v>43194</v>
      </c>
      <c r="H4" s="37">
        <v>15</v>
      </c>
      <c r="I4" s="37">
        <v>56</v>
      </c>
    </row>
    <row r="5" spans="1:11" x14ac:dyDescent="0.25">
      <c r="G5" s="36">
        <v>43195</v>
      </c>
      <c r="H5" s="37">
        <v>13</v>
      </c>
      <c r="I5" s="37">
        <v>45</v>
      </c>
    </row>
    <row r="6" spans="1:11" x14ac:dyDescent="0.25">
      <c r="G6" s="36">
        <v>43196</v>
      </c>
      <c r="H6" s="37">
        <v>25</v>
      </c>
      <c r="I6" s="37">
        <v>62</v>
      </c>
    </row>
    <row r="7" spans="1:11" x14ac:dyDescent="0.25">
      <c r="G7" s="36">
        <v>43197</v>
      </c>
      <c r="H7" s="37">
        <v>26</v>
      </c>
      <c r="I7" s="37">
        <v>49</v>
      </c>
    </row>
    <row r="8" spans="1:11" x14ac:dyDescent="0.25">
      <c r="G8" s="36">
        <v>43198</v>
      </c>
      <c r="H8" s="37">
        <v>22</v>
      </c>
      <c r="I8" s="37">
        <v>46</v>
      </c>
    </row>
    <row r="9" spans="1:11" x14ac:dyDescent="0.25">
      <c r="G9" s="36">
        <v>43199</v>
      </c>
      <c r="H9" s="37">
        <v>19</v>
      </c>
      <c r="I9" s="37">
        <v>49</v>
      </c>
    </row>
    <row r="10" spans="1:11" x14ac:dyDescent="0.25">
      <c r="G10" s="36">
        <v>43200</v>
      </c>
      <c r="H10" s="37">
        <v>33</v>
      </c>
      <c r="I10" s="37">
        <v>51</v>
      </c>
    </row>
    <row r="11" spans="1:11" x14ac:dyDescent="0.25">
      <c r="G11" s="36">
        <v>43201</v>
      </c>
      <c r="H11" s="37">
        <v>31</v>
      </c>
      <c r="I11" s="37">
        <v>51</v>
      </c>
    </row>
    <row r="12" spans="1:11" x14ac:dyDescent="0.25">
      <c r="G12" s="36">
        <v>43202</v>
      </c>
      <c r="H12" s="37">
        <v>37</v>
      </c>
      <c r="I12" s="37">
        <v>63</v>
      </c>
    </row>
    <row r="13" spans="1:11" x14ac:dyDescent="0.25">
      <c r="G13" s="36">
        <v>43203</v>
      </c>
      <c r="H13" s="37">
        <v>53</v>
      </c>
      <c r="I13" s="37">
        <v>82</v>
      </c>
    </row>
    <row r="14" spans="1:11" x14ac:dyDescent="0.25">
      <c r="G14" s="36">
        <v>43204</v>
      </c>
      <c r="H14" s="37">
        <v>81</v>
      </c>
      <c r="I14" s="37">
        <v>77</v>
      </c>
    </row>
    <row r="15" spans="1:11" x14ac:dyDescent="0.25">
      <c r="G15" s="36">
        <v>43205</v>
      </c>
      <c r="H15" s="37">
        <v>53</v>
      </c>
      <c r="I15" s="37">
        <v>44</v>
      </c>
    </row>
    <row r="16" spans="1:11" x14ac:dyDescent="0.25">
      <c r="G16" s="36">
        <v>43206</v>
      </c>
      <c r="H16" s="37">
        <v>25</v>
      </c>
      <c r="I16" s="37">
        <v>60</v>
      </c>
    </row>
    <row r="17" spans="7:9" x14ac:dyDescent="0.25">
      <c r="G17" s="36">
        <v>43207</v>
      </c>
      <c r="H17" s="37">
        <v>37</v>
      </c>
      <c r="I17" s="37">
        <v>47</v>
      </c>
    </row>
    <row r="18" spans="7:9" x14ac:dyDescent="0.25">
      <c r="G18" s="36">
        <v>43208</v>
      </c>
      <c r="H18" s="37">
        <v>35</v>
      </c>
      <c r="I18" s="37">
        <v>55</v>
      </c>
    </row>
    <row r="19" spans="7:9" x14ac:dyDescent="0.25">
      <c r="G19" s="36">
        <v>43209</v>
      </c>
      <c r="H19" s="37">
        <v>36</v>
      </c>
      <c r="I19" s="37">
        <v>49</v>
      </c>
    </row>
    <row r="20" spans="7:9" x14ac:dyDescent="0.25">
      <c r="G20" s="36">
        <v>43210</v>
      </c>
      <c r="H20" s="37">
        <v>39</v>
      </c>
      <c r="I20" s="37">
        <v>50</v>
      </c>
    </row>
    <row r="21" spans="7:9" x14ac:dyDescent="0.25">
      <c r="G21" s="36">
        <v>43211</v>
      </c>
      <c r="H21" s="37">
        <v>53</v>
      </c>
      <c r="I21" s="37">
        <v>63</v>
      </c>
    </row>
    <row r="22" spans="7:9" x14ac:dyDescent="0.25">
      <c r="G22" s="36">
        <v>43212</v>
      </c>
      <c r="H22" s="37">
        <v>59</v>
      </c>
      <c r="I22" s="37">
        <v>67</v>
      </c>
    </row>
    <row customHeight="1" ht="15.75" r="23" spans="7:9" x14ac:dyDescent="0.25">
      <c r="G23" s="36">
        <v>43213</v>
      </c>
      <c r="H23" s="38">
        <v>100</v>
      </c>
      <c r="I23" s="37">
        <v>68</v>
      </c>
    </row>
    <row r="24" spans="7:9" x14ac:dyDescent="0.25">
      <c r="G24" s="36">
        <v>43214</v>
      </c>
      <c r="H24" s="38">
        <v>100</v>
      </c>
      <c r="I24" s="37">
        <v>66</v>
      </c>
    </row>
    <row customHeight="1" ht="15.75" r="25" spans="7:9" x14ac:dyDescent="0.25">
      <c r="G25" s="36">
        <v>43215</v>
      </c>
      <c r="H25" s="38">
        <v>100</v>
      </c>
      <c r="I25" s="37">
        <v>60</v>
      </c>
    </row>
    <row r="26" spans="7:9" x14ac:dyDescent="0.25">
      <c r="G26" s="36">
        <v>43216</v>
      </c>
      <c r="H26" s="38">
        <v>100</v>
      </c>
      <c r="I26" s="37">
        <v>70</v>
      </c>
    </row>
    <row customHeight="1" ht="15.75" r="27" spans="7:9" x14ac:dyDescent="0.25">
      <c r="G27" s="36">
        <v>43217</v>
      </c>
      <c r="H27" s="38">
        <v>100</v>
      </c>
      <c r="I27" s="37">
        <v>59</v>
      </c>
    </row>
    <row r="28" spans="7:9" x14ac:dyDescent="0.25">
      <c r="G28" s="36">
        <v>43218</v>
      </c>
      <c r="H28" s="38">
        <v>100</v>
      </c>
      <c r="I28" s="37">
        <v>68</v>
      </c>
    </row>
    <row customHeight="1" ht="15.75" r="29" spans="7:9" x14ac:dyDescent="0.25">
      <c r="G29" s="36">
        <v>43219</v>
      </c>
      <c r="H29" s="38">
        <v>220</v>
      </c>
      <c r="I29" s="37">
        <v>59</v>
      </c>
    </row>
    <row r="30" spans="7:9" x14ac:dyDescent="0.25">
      <c r="G30" s="36">
        <v>43220</v>
      </c>
      <c r="H30" s="37">
        <v>90</v>
      </c>
      <c r="I30" s="37">
        <v>51</v>
      </c>
    </row>
    <row customHeight="1" ht="15.75" r="31" spans="7:9" x14ac:dyDescent="0.25">
      <c r="G31" s="36">
        <v>43221</v>
      </c>
      <c r="H31" s="37">
        <v>170</v>
      </c>
      <c r="I31" s="37">
        <v>80</v>
      </c>
    </row>
    <row r="32" spans="7:9" x14ac:dyDescent="0.25">
      <c r="G32" s="36">
        <v>43222</v>
      </c>
      <c r="H32" s="37">
        <v>323</v>
      </c>
      <c r="I32" s="37">
        <v>90</v>
      </c>
    </row>
    <row customHeight="1" ht="15.75" r="33" spans="7:9" x14ac:dyDescent="0.25">
      <c r="G33" s="36">
        <v>43223</v>
      </c>
      <c r="H33" s="37">
        <v>447</v>
      </c>
      <c r="I33" s="37">
        <v>92</v>
      </c>
    </row>
    <row r="34" spans="7:9" x14ac:dyDescent="0.25">
      <c r="G34" s="36">
        <v>43224</v>
      </c>
      <c r="H34" s="37">
        <v>502</v>
      </c>
      <c r="I34" s="37">
        <v>84</v>
      </c>
    </row>
    <row customHeight="1" ht="15.75" r="35" spans="7:9" x14ac:dyDescent="0.25">
      <c r="G35" s="36">
        <v>43225</v>
      </c>
      <c r="H35" s="37">
        <v>338</v>
      </c>
      <c r="I35" s="37">
        <v>76</v>
      </c>
    </row>
    <row r="36" spans="7:9" x14ac:dyDescent="0.25">
      <c r="G36" s="36">
        <v>43226</v>
      </c>
      <c r="H36" s="37">
        <v>244</v>
      </c>
      <c r="I36" s="37">
        <v>66</v>
      </c>
    </row>
    <row customHeight="1" ht="15.75" r="37" spans="7:9" x14ac:dyDescent="0.25">
      <c r="G37" s="36">
        <v>43227</v>
      </c>
      <c r="H37" s="37">
        <v>190</v>
      </c>
      <c r="I37" s="37">
        <v>77</v>
      </c>
    </row>
    <row r="38" spans="7:9" x14ac:dyDescent="0.25">
      <c r="G38" s="36">
        <v>43228</v>
      </c>
      <c r="H38" s="37">
        <v>222</v>
      </c>
      <c r="I38" s="37">
        <v>74</v>
      </c>
    </row>
    <row customHeight="1" ht="15.75" r="39" spans="7:9" x14ac:dyDescent="0.25">
      <c r="G39" s="36">
        <v>43229</v>
      </c>
      <c r="H39" s="37">
        <v>215</v>
      </c>
      <c r="I39" s="37">
        <v>77</v>
      </c>
    </row>
    <row r="40" spans="7:9" x14ac:dyDescent="0.25">
      <c r="G40" s="36">
        <v>43230</v>
      </c>
      <c r="H40" s="37">
        <v>164</v>
      </c>
      <c r="I40" s="37">
        <v>66</v>
      </c>
    </row>
    <row r="41" spans="7:9" x14ac:dyDescent="0.25">
      <c r="G41" s="36">
        <v>43231</v>
      </c>
      <c r="H41" s="37">
        <v>179</v>
      </c>
      <c r="I41" s="37">
        <v>73</v>
      </c>
    </row>
    <row r="42" spans="7:9" x14ac:dyDescent="0.25">
      <c r="G42" s="36">
        <v>43232</v>
      </c>
      <c r="H42" s="37">
        <v>184</v>
      </c>
      <c r="I42" s="37">
        <v>63</v>
      </c>
    </row>
    <row r="43" spans="7:9" x14ac:dyDescent="0.25">
      <c r="G43" s="36">
        <v>43233</v>
      </c>
      <c r="H43" s="37">
        <v>167</v>
      </c>
      <c r="I43" s="37">
        <v>54</v>
      </c>
    </row>
    <row r="44" spans="7:9" x14ac:dyDescent="0.25">
      <c r="G44" s="36">
        <v>43234</v>
      </c>
      <c r="H44" s="37">
        <v>155</v>
      </c>
      <c r="I44" s="37">
        <v>71</v>
      </c>
    </row>
    <row r="45" spans="7:9" x14ac:dyDescent="0.25">
      <c r="G45" s="36">
        <v>43235</v>
      </c>
      <c r="H45" s="37">
        <v>217</v>
      </c>
      <c r="I45" s="37">
        <v>88</v>
      </c>
    </row>
    <row r="46" spans="7:9" x14ac:dyDescent="0.25">
      <c r="G46" s="36">
        <v>43236</v>
      </c>
      <c r="H46" s="37">
        <v>158</v>
      </c>
      <c r="I46" s="37">
        <v>64</v>
      </c>
    </row>
    <row r="47" spans="7:9" x14ac:dyDescent="0.25">
      <c r="G47" s="36">
        <v>43237</v>
      </c>
      <c r="H47" s="37">
        <v>140</v>
      </c>
      <c r="I47" s="37">
        <v>71</v>
      </c>
    </row>
    <row r="48" spans="7:9" x14ac:dyDescent="0.25">
      <c r="G48" s="36">
        <v>43238</v>
      </c>
      <c r="H48" s="37">
        <v>110</v>
      </c>
      <c r="I48" s="37">
        <v>67</v>
      </c>
    </row>
    <row r="49" spans="7:9" x14ac:dyDescent="0.25">
      <c r="G49" s="36">
        <v>43239</v>
      </c>
      <c r="H49" s="37">
        <v>155</v>
      </c>
      <c r="I49" s="37">
        <v>56</v>
      </c>
    </row>
    <row r="50" spans="7:9" x14ac:dyDescent="0.25">
      <c r="G50" s="36">
        <v>43240</v>
      </c>
      <c r="H50" s="37">
        <v>292</v>
      </c>
      <c r="I50" s="37">
        <v>81</v>
      </c>
    </row>
    <row r="51" spans="7:9" x14ac:dyDescent="0.25">
      <c r="G51" s="36">
        <v>43241</v>
      </c>
      <c r="H51" s="37">
        <v>157</v>
      </c>
      <c r="I51" s="37">
        <v>79</v>
      </c>
    </row>
    <row r="52" spans="7:9" x14ac:dyDescent="0.25">
      <c r="G52" s="36">
        <v>43242</v>
      </c>
      <c r="H52" s="37">
        <v>106</v>
      </c>
      <c r="I52" s="37">
        <v>70</v>
      </c>
    </row>
    <row r="53" spans="7:9" x14ac:dyDescent="0.25">
      <c r="G53" s="36">
        <v>43243</v>
      </c>
      <c r="H53" s="37">
        <v>232</v>
      </c>
      <c r="I53" s="37">
        <v>82</v>
      </c>
    </row>
    <row r="54" spans="7:9" x14ac:dyDescent="0.25">
      <c r="G54" s="36">
        <v>43244</v>
      </c>
      <c r="H54" s="37">
        <v>229</v>
      </c>
      <c r="I54" s="37">
        <v>86</v>
      </c>
    </row>
    <row r="55" spans="7:9" x14ac:dyDescent="0.25">
      <c r="G55" s="36">
        <v>43245</v>
      </c>
      <c r="H55" s="37">
        <v>349</v>
      </c>
      <c r="I55" s="37">
        <v>89</v>
      </c>
    </row>
    <row r="56" spans="7:9" x14ac:dyDescent="0.25">
      <c r="G56" s="36">
        <v>43246</v>
      </c>
      <c r="H56" s="37">
        <v>669</v>
      </c>
      <c r="I56" s="37">
        <v>92</v>
      </c>
    </row>
    <row r="57" spans="7:9" x14ac:dyDescent="0.25">
      <c r="G57" s="36">
        <v>43247</v>
      </c>
      <c r="H57" s="37">
        <v>405</v>
      </c>
      <c r="I57" s="37">
        <v>82</v>
      </c>
    </row>
    <row r="58" spans="7:9" x14ac:dyDescent="0.25">
      <c r="G58" s="36">
        <v>43248</v>
      </c>
      <c r="H58" s="37">
        <v>358</v>
      </c>
      <c r="I58" s="37">
        <v>70</v>
      </c>
    </row>
    <row r="59" spans="7:9" x14ac:dyDescent="0.25">
      <c r="G59" s="36">
        <v>43249</v>
      </c>
      <c r="H59" s="37">
        <v>352</v>
      </c>
      <c r="I59" s="37">
        <v>87</v>
      </c>
    </row>
    <row r="60" spans="7:9" x14ac:dyDescent="0.25">
      <c r="G60" s="36">
        <v>43250</v>
      </c>
      <c r="H60" s="37">
        <v>288</v>
      </c>
      <c r="I60" s="37">
        <v>77</v>
      </c>
    </row>
    <row r="61" spans="7:9" x14ac:dyDescent="0.25">
      <c r="G61" s="36">
        <v>43251</v>
      </c>
      <c r="H61" s="37">
        <v>271</v>
      </c>
      <c r="I61" s="37">
        <v>70</v>
      </c>
    </row>
    <row r="62" spans="7:9" x14ac:dyDescent="0.25">
      <c r="G62" s="36">
        <v>43252</v>
      </c>
      <c r="H62" s="37">
        <v>301</v>
      </c>
      <c r="I62" s="37">
        <v>82</v>
      </c>
    </row>
    <row r="63" spans="7:9" x14ac:dyDescent="0.25">
      <c r="G63" s="36">
        <v>43253</v>
      </c>
      <c r="H63" s="37">
        <v>500</v>
      </c>
      <c r="I63" s="37">
        <v>87</v>
      </c>
    </row>
    <row r="64" spans="7:9" x14ac:dyDescent="0.25">
      <c r="G64" s="36">
        <v>43254</v>
      </c>
      <c r="H64" s="37">
        <v>289</v>
      </c>
      <c r="I64" s="37">
        <v>67</v>
      </c>
    </row>
    <row r="65" spans="7:9" x14ac:dyDescent="0.25">
      <c r="G65" s="36">
        <v>43255</v>
      </c>
      <c r="H65" s="37">
        <v>134</v>
      </c>
      <c r="I65" s="37">
        <v>72</v>
      </c>
    </row>
    <row r="66" spans="7:9" x14ac:dyDescent="0.25">
      <c r="G66" s="36">
        <v>43256</v>
      </c>
      <c r="H66" s="37">
        <v>162</v>
      </c>
      <c r="I66" s="37">
        <v>77</v>
      </c>
    </row>
    <row r="67" spans="7:9" x14ac:dyDescent="0.25">
      <c r="G67" s="36">
        <v>43257</v>
      </c>
      <c r="H67" s="37">
        <v>136</v>
      </c>
      <c r="I67" s="37">
        <v>71</v>
      </c>
    </row>
    <row r="68" spans="7:9" x14ac:dyDescent="0.25">
      <c r="G68" s="36">
        <v>43258</v>
      </c>
      <c r="H68" s="37">
        <v>136</v>
      </c>
      <c r="I68" s="37">
        <v>71</v>
      </c>
    </row>
    <row r="69" spans="7:9" x14ac:dyDescent="0.25">
      <c r="G69" s="36">
        <v>43259</v>
      </c>
      <c r="H69" s="37">
        <v>158</v>
      </c>
      <c r="I69" s="37">
        <v>83</v>
      </c>
    </row>
    <row r="70" spans="7:9" x14ac:dyDescent="0.25">
      <c r="G70" s="36">
        <v>43260</v>
      </c>
      <c r="H70" s="37">
        <v>187</v>
      </c>
      <c r="I70" s="37">
        <v>81</v>
      </c>
    </row>
    <row r="71" spans="7:9" x14ac:dyDescent="0.25">
      <c r="G71" s="36">
        <v>43261</v>
      </c>
      <c r="H71" s="37">
        <v>210</v>
      </c>
      <c r="I71" s="37">
        <v>73</v>
      </c>
    </row>
    <row r="72" spans="7:9" x14ac:dyDescent="0.25">
      <c r="G72" s="36">
        <v>43262</v>
      </c>
      <c r="H72" s="37">
        <v>101</v>
      </c>
      <c r="I72" s="37">
        <v>73</v>
      </c>
    </row>
    <row r="73" spans="7:9" x14ac:dyDescent="0.25">
      <c r="G73" s="36">
        <v>43263</v>
      </c>
      <c r="H73" s="37">
        <v>109</v>
      </c>
      <c r="I73" s="37">
        <v>75</v>
      </c>
    </row>
    <row r="74" spans="7:9" x14ac:dyDescent="0.25">
      <c r="G74" s="36">
        <v>43264</v>
      </c>
      <c r="H74" s="37">
        <v>168</v>
      </c>
      <c r="I74" s="37">
        <v>81</v>
      </c>
    </row>
    <row r="75" spans="7:9" x14ac:dyDescent="0.25">
      <c r="G75" s="36">
        <v>43265</v>
      </c>
      <c r="H75" s="37">
        <v>180</v>
      </c>
      <c r="I75" s="37">
        <v>86</v>
      </c>
    </row>
    <row r="76" spans="7:9" x14ac:dyDescent="0.25">
      <c r="G76" s="36">
        <v>43266</v>
      </c>
      <c r="H76" s="37">
        <v>159</v>
      </c>
      <c r="I76" s="37">
        <v>77</v>
      </c>
    </row>
    <row r="77" spans="7:9" x14ac:dyDescent="0.25">
      <c r="G77" s="36">
        <v>43267</v>
      </c>
      <c r="H77" s="37">
        <v>268</v>
      </c>
      <c r="I77" s="37">
        <v>86</v>
      </c>
    </row>
    <row r="78" spans="7:9" x14ac:dyDescent="0.25">
      <c r="G78" s="36">
        <v>43268</v>
      </c>
      <c r="H78" s="37">
        <v>410</v>
      </c>
      <c r="I78" s="37">
        <v>91</v>
      </c>
    </row>
    <row r="79" spans="7:9" x14ac:dyDescent="0.25">
      <c r="G79" s="36">
        <v>43269</v>
      </c>
      <c r="H79" s="37">
        <v>316</v>
      </c>
      <c r="I79" s="37">
        <v>92</v>
      </c>
    </row>
    <row r="80" spans="7:9" x14ac:dyDescent="0.25">
      <c r="G80" s="36">
        <v>43270</v>
      </c>
      <c r="H80" s="37">
        <v>445</v>
      </c>
      <c r="I80" s="37">
        <v>89</v>
      </c>
    </row>
    <row r="81" spans="7:13" x14ac:dyDescent="0.25">
      <c r="G81" s="36">
        <v>43271</v>
      </c>
      <c r="H81" s="37">
        <v>290</v>
      </c>
      <c r="I81" s="39">
        <v>84</v>
      </c>
      <c r="L81" s="35"/>
      <c r="M81" s="35"/>
    </row>
    <row r="82" spans="7:13" x14ac:dyDescent="0.25">
      <c r="G82" s="36">
        <v>43272</v>
      </c>
      <c r="H82" s="37">
        <v>239</v>
      </c>
      <c r="I82" s="39">
        <v>86</v>
      </c>
      <c r="L82" s="35"/>
      <c r="M82" s="35"/>
    </row>
    <row r="83" spans="7:13" x14ac:dyDescent="0.25">
      <c r="G83" s="36">
        <v>43273</v>
      </c>
      <c r="H83" s="37">
        <v>176</v>
      </c>
      <c r="I83" s="39">
        <v>75</v>
      </c>
      <c r="L83" s="35"/>
      <c r="M83" s="35"/>
    </row>
    <row r="84" spans="7:13" x14ac:dyDescent="0.25">
      <c r="G84" s="36">
        <v>43274</v>
      </c>
      <c r="H84" s="37">
        <v>184</v>
      </c>
      <c r="I84" s="39">
        <v>66</v>
      </c>
      <c r="L84" s="35"/>
      <c r="M84" s="35"/>
    </row>
    <row r="85" spans="7:13" x14ac:dyDescent="0.25">
      <c r="G85" s="36">
        <v>43275</v>
      </c>
      <c r="H85" s="37">
        <v>220</v>
      </c>
      <c r="I85" s="39">
        <v>88</v>
      </c>
      <c r="L85" s="35"/>
      <c r="M85" s="35"/>
    </row>
    <row r="86" spans="7:13" x14ac:dyDescent="0.25">
      <c r="G86" s="36">
        <v>43276</v>
      </c>
      <c r="H86" s="37">
        <v>124</v>
      </c>
      <c r="I86" s="39">
        <v>82</v>
      </c>
      <c r="L86" s="35"/>
      <c r="M86" s="35"/>
    </row>
    <row r="87" spans="7:13" x14ac:dyDescent="0.25">
      <c r="G87" s="36">
        <v>43277</v>
      </c>
      <c r="H87" s="37">
        <v>146</v>
      </c>
      <c r="I87" s="39">
        <v>77</v>
      </c>
      <c r="L87" s="35"/>
      <c r="M87" s="35"/>
    </row>
    <row r="88" spans="7:13" x14ac:dyDescent="0.25">
      <c r="G88" s="36">
        <v>43278</v>
      </c>
      <c r="H88" s="37">
        <v>149</v>
      </c>
      <c r="I88" s="39">
        <v>75</v>
      </c>
      <c r="L88" s="35"/>
      <c r="M88" s="35"/>
    </row>
    <row r="89" spans="7:13" x14ac:dyDescent="0.25">
      <c r="G89" s="36">
        <v>43279</v>
      </c>
      <c r="H89" s="37">
        <v>192</v>
      </c>
      <c r="I89" s="39">
        <v>87</v>
      </c>
      <c r="L89" s="35"/>
      <c r="M89" s="35"/>
    </row>
    <row r="90" spans="7:13" x14ac:dyDescent="0.25">
      <c r="G90" s="36">
        <v>43280</v>
      </c>
      <c r="H90" s="37">
        <v>299</v>
      </c>
      <c r="I90" s="39">
        <v>92</v>
      </c>
      <c r="L90" s="35"/>
      <c r="M90" s="35"/>
    </row>
    <row r="91" spans="7:13" x14ac:dyDescent="0.25">
      <c r="G91" s="36">
        <v>43281</v>
      </c>
      <c r="H91" s="37">
        <v>390</v>
      </c>
      <c r="I91" s="39">
        <v>96</v>
      </c>
      <c r="M91" s="35"/>
    </row>
    <row r="92" spans="7:13" x14ac:dyDescent="0.25">
      <c r="G92" s="36">
        <v>43282</v>
      </c>
      <c r="H92" s="37">
        <v>426</v>
      </c>
      <c r="I92" s="39">
        <v>97</v>
      </c>
    </row>
    <row r="93" spans="7:13" x14ac:dyDescent="0.25">
      <c r="G93" s="36">
        <v>43283</v>
      </c>
      <c r="H93" s="37">
        <v>414</v>
      </c>
      <c r="I93" s="39">
        <v>95</v>
      </c>
    </row>
    <row r="94" spans="7:13" x14ac:dyDescent="0.25">
      <c r="G94" s="36">
        <v>43284</v>
      </c>
      <c r="H94" s="37">
        <v>440</v>
      </c>
      <c r="I94" s="37">
        <v>91</v>
      </c>
    </row>
    <row r="95" spans="7:13" x14ac:dyDescent="0.25">
      <c r="G95" s="36">
        <v>43285</v>
      </c>
      <c r="H95" s="37">
        <v>403</v>
      </c>
      <c r="I95" s="37">
        <v>90</v>
      </c>
    </row>
    <row r="96" spans="7:13" x14ac:dyDescent="0.25">
      <c r="G96" s="36">
        <v>43286</v>
      </c>
      <c r="H96" s="37">
        <v>370</v>
      </c>
      <c r="I96" s="37">
        <v>90</v>
      </c>
    </row>
    <row r="97" spans="6:9" x14ac:dyDescent="0.25">
      <c r="G97" s="36">
        <v>43287</v>
      </c>
      <c r="H97" s="37">
        <v>325</v>
      </c>
      <c r="I97" s="37">
        <v>83</v>
      </c>
    </row>
    <row r="98" spans="6:9" x14ac:dyDescent="0.25">
      <c r="G98" s="36">
        <v>43288</v>
      </c>
      <c r="H98" s="37">
        <v>284</v>
      </c>
      <c r="I98" s="37">
        <v>78</v>
      </c>
    </row>
    <row r="99" spans="6:9" x14ac:dyDescent="0.25">
      <c r="G99" s="36">
        <v>43289</v>
      </c>
      <c r="H99" s="37">
        <v>219</v>
      </c>
      <c r="I99" s="37">
        <v>84</v>
      </c>
    </row>
    <row r="100" spans="6:9" x14ac:dyDescent="0.25">
      <c r="G100" s="36">
        <v>43290</v>
      </c>
      <c r="H100" s="37">
        <v>170</v>
      </c>
      <c r="I100">
        <v>90</v>
      </c>
    </row>
    <row r="101" spans="6:9" x14ac:dyDescent="0.25">
      <c r="G101" s="36">
        <v>43291</v>
      </c>
      <c r="H101" s="37">
        <v>200</v>
      </c>
      <c r="I101">
        <v>97</v>
      </c>
    </row>
    <row r="102" spans="6:9" x14ac:dyDescent="0.25">
      <c r="G102" s="36">
        <v>43292</v>
      </c>
      <c r="H102" s="37">
        <v>206</v>
      </c>
      <c r="I102">
        <v>87</v>
      </c>
    </row>
    <row r="103" spans="6:9" x14ac:dyDescent="0.25">
      <c r="G103" s="36">
        <v>43293</v>
      </c>
      <c r="H103" s="37">
        <v>176</v>
      </c>
      <c r="I103">
        <v>85</v>
      </c>
    </row>
    <row r="104" spans="6:9" x14ac:dyDescent="0.25">
      <c r="G104" s="36">
        <v>43294</v>
      </c>
      <c r="H104" s="37">
        <v>178</v>
      </c>
      <c r="I104">
        <v>86</v>
      </c>
    </row>
    <row r="105" spans="6:9" x14ac:dyDescent="0.25">
      <c r="G105" s="36">
        <v>43295</v>
      </c>
      <c r="H105" s="37">
        <v>197</v>
      </c>
      <c r="I105">
        <v>91</v>
      </c>
    </row>
    <row r="106" spans="6:9" x14ac:dyDescent="0.25">
      <c r="G106" s="36">
        <v>43296</v>
      </c>
      <c r="H106" s="37">
        <v>190</v>
      </c>
      <c r="I106">
        <v>87</v>
      </c>
    </row>
    <row r="107" spans="6:9" x14ac:dyDescent="0.25">
      <c r="F107" s="99" t="s">
        <v>57</v>
      </c>
      <c r="G107" s="98">
        <v>43297</v>
      </c>
      <c r="H107" s="99">
        <v>164</v>
      </c>
      <c r="I107" s="99">
        <v>93</v>
      </c>
    </row>
    <row r="108" spans="6:9" x14ac:dyDescent="0.25">
      <c r="G108" s="36">
        <v>43298</v>
      </c>
      <c r="H108">
        <v>163</v>
      </c>
      <c r="I108">
        <v>89</v>
      </c>
    </row>
    <row r="109" spans="6:9" x14ac:dyDescent="0.25">
      <c r="G109" s="36">
        <v>43299</v>
      </c>
      <c r="H109">
        <v>173</v>
      </c>
      <c r="I109">
        <v>85</v>
      </c>
    </row>
    <row r="110" spans="6:9" x14ac:dyDescent="0.25">
      <c r="G110" s="36">
        <v>43300</v>
      </c>
      <c r="H110">
        <v>142</v>
      </c>
      <c r="I110">
        <v>83</v>
      </c>
    </row>
    <row r="111" spans="6:9" x14ac:dyDescent="0.25">
      <c r="G111" s="36">
        <v>43301</v>
      </c>
      <c r="H111">
        <v>116</v>
      </c>
      <c r="I111">
        <v>84</v>
      </c>
    </row>
    <row r="112" spans="6:9" x14ac:dyDescent="0.25">
      <c r="G112" s="36">
        <v>43302</v>
      </c>
      <c r="H112">
        <v>160</v>
      </c>
      <c r="I112">
        <v>79</v>
      </c>
    </row>
    <row r="113" spans="7:9" x14ac:dyDescent="0.25">
      <c r="G113" s="36">
        <v>43303</v>
      </c>
      <c r="H113">
        <v>146</v>
      </c>
      <c r="I113">
        <v>84</v>
      </c>
    </row>
    <row r="114" spans="7:9" x14ac:dyDescent="0.25">
      <c r="G114" s="36">
        <v>43304</v>
      </c>
      <c r="H114">
        <v>118</v>
      </c>
      <c r="I114">
        <v>86</v>
      </c>
    </row>
    <row r="115" spans="7:9" x14ac:dyDescent="0.25">
      <c r="G115" s="36">
        <v>43305</v>
      </c>
      <c r="H115">
        <v>147</v>
      </c>
      <c r="I115">
        <v>87</v>
      </c>
    </row>
    <row r="116" spans="7:9" x14ac:dyDescent="0.25">
      <c r="G116" s="36">
        <v>43306</v>
      </c>
      <c r="H116">
        <v>141</v>
      </c>
      <c r="I116">
        <v>81</v>
      </c>
    </row>
    <row r="117" spans="7:9" x14ac:dyDescent="0.25">
      <c r="G117" s="36">
        <v>43307</v>
      </c>
      <c r="H117">
        <v>121</v>
      </c>
      <c r="I117">
        <v>89</v>
      </c>
    </row>
    <row r="118" spans="7:9" x14ac:dyDescent="0.25">
      <c r="G118" s="36">
        <v>43308</v>
      </c>
      <c r="H118">
        <v>125</v>
      </c>
      <c r="I118">
        <v>90</v>
      </c>
    </row>
    <row r="119" spans="7:9" x14ac:dyDescent="0.25">
      <c r="G119" s="36">
        <v>43309</v>
      </c>
      <c r="H119">
        <v>169</v>
      </c>
      <c r="I119">
        <v>89</v>
      </c>
    </row>
    <row r="120" spans="7:9" x14ac:dyDescent="0.25">
      <c r="G120" s="36">
        <v>43310</v>
      </c>
      <c r="H120">
        <v>135</v>
      </c>
      <c r="I120">
        <v>84</v>
      </c>
    </row>
    <row r="121" spans="7:9" x14ac:dyDescent="0.25">
      <c r="G121" s="36">
        <v>43311</v>
      </c>
      <c r="H121">
        <v>79</v>
      </c>
      <c r="I121">
        <v>82</v>
      </c>
    </row>
    <row r="122" spans="7:9" x14ac:dyDescent="0.25">
      <c r="G122" s="36">
        <v>43312</v>
      </c>
      <c r="H122">
        <v>88</v>
      </c>
      <c r="I122">
        <v>83</v>
      </c>
    </row>
    <row r="123" spans="7:9" x14ac:dyDescent="0.25">
      <c r="G123" s="36">
        <v>43313</v>
      </c>
      <c r="H123">
        <v>118</v>
      </c>
      <c r="I123">
        <v>93</v>
      </c>
    </row>
    <row r="124" spans="7:9" x14ac:dyDescent="0.25">
      <c r="G124" s="36">
        <v>43314</v>
      </c>
      <c r="H124">
        <v>144</v>
      </c>
      <c r="I124">
        <v>92</v>
      </c>
    </row>
    <row r="125" spans="7:9" x14ac:dyDescent="0.25">
      <c r="G125" s="36">
        <v>43315</v>
      </c>
      <c r="H125">
        <v>121</v>
      </c>
      <c r="I125">
        <v>87</v>
      </c>
    </row>
    <row r="126" spans="7:9" x14ac:dyDescent="0.25">
      <c r="G126" s="36">
        <v>43316</v>
      </c>
      <c r="H126">
        <v>151</v>
      </c>
      <c r="I126">
        <v>89</v>
      </c>
    </row>
    <row r="127" spans="7:9" x14ac:dyDescent="0.25">
      <c r="G127" s="36">
        <v>43317</v>
      </c>
      <c r="H127">
        <v>166</v>
      </c>
      <c r="I127">
        <v>94</v>
      </c>
    </row>
    <row r="128" spans="7:9" x14ac:dyDescent="0.25">
      <c r="G128" s="36">
        <v>43318</v>
      </c>
      <c r="H128">
        <v>147</v>
      </c>
      <c r="I128">
        <v>95</v>
      </c>
    </row>
    <row r="129" spans="7:9" x14ac:dyDescent="0.25">
      <c r="G129" s="36">
        <v>43319</v>
      </c>
      <c r="H129">
        <v>156</v>
      </c>
      <c r="I129">
        <v>92</v>
      </c>
    </row>
    <row r="130" spans="7:9" x14ac:dyDescent="0.25">
      <c r="G130" s="36">
        <v>43320</v>
      </c>
      <c r="H130">
        <v>192</v>
      </c>
      <c r="I130">
        <v>93</v>
      </c>
    </row>
    <row r="131" spans="7:9" x14ac:dyDescent="0.25">
      <c r="G131" s="36">
        <v>43321</v>
      </c>
      <c r="H131">
        <v>135</v>
      </c>
      <c r="I131">
        <v>90</v>
      </c>
    </row>
    <row r="132" spans="7:9" x14ac:dyDescent="0.25">
      <c r="G132" s="36">
        <v>43322</v>
      </c>
      <c r="H132">
        <v>143</v>
      </c>
      <c r="I132">
        <v>91</v>
      </c>
    </row>
    <row r="133" spans="7:9" x14ac:dyDescent="0.25">
      <c r="G133" s="36">
        <v>43323</v>
      </c>
      <c r="H133">
        <v>135</v>
      </c>
      <c r="I133">
        <v>83</v>
      </c>
    </row>
    <row r="134" spans="7:9" x14ac:dyDescent="0.25">
      <c r="G134" s="36">
        <v>43324</v>
      </c>
      <c r="H134">
        <v>117</v>
      </c>
      <c r="I134">
        <v>84</v>
      </c>
    </row>
    <row r="135" spans="7:9" x14ac:dyDescent="0.25">
      <c r="G135" s="36">
        <v>43325</v>
      </c>
      <c r="H135">
        <v>75</v>
      </c>
      <c r="I135">
        <v>75</v>
      </c>
    </row>
    <row r="136" spans="7:9" x14ac:dyDescent="0.25">
      <c r="G136" s="36">
        <v>43326</v>
      </c>
      <c r="H136">
        <v>111</v>
      </c>
      <c r="I136">
        <v>87</v>
      </c>
    </row>
    <row r="137" spans="7:9" x14ac:dyDescent="0.25">
      <c r="G137" s="36">
        <v>43327</v>
      </c>
      <c r="H137">
        <v>107</v>
      </c>
      <c r="I137">
        <v>91</v>
      </c>
    </row>
    <row r="138" spans="7:9" x14ac:dyDescent="0.25">
      <c r="G138" s="36">
        <v>43328</v>
      </c>
      <c r="H138">
        <v>111</v>
      </c>
      <c r="I138">
        <v>93</v>
      </c>
    </row>
    <row r="139" spans="7:9" x14ac:dyDescent="0.25">
      <c r="G139" s="36">
        <v>43329</v>
      </c>
      <c r="H139">
        <v>119</v>
      </c>
      <c r="I139">
        <v>91</v>
      </c>
    </row>
    <row r="140" spans="7:9" x14ac:dyDescent="0.25">
      <c r="G140" s="36">
        <v>43330</v>
      </c>
      <c r="H140">
        <v>116</v>
      </c>
      <c r="I140">
        <v>90</v>
      </c>
    </row>
    <row r="141" spans="7:9" x14ac:dyDescent="0.25">
      <c r="G141" s="36">
        <v>43331</v>
      </c>
      <c r="H141">
        <v>103</v>
      </c>
      <c r="I141">
        <v>75</v>
      </c>
    </row>
    <row r="142" spans="7:9" x14ac:dyDescent="0.25">
      <c r="G142" s="36">
        <v>43332</v>
      </c>
      <c r="H142">
        <v>75</v>
      </c>
      <c r="I142">
        <v>77</v>
      </c>
    </row>
    <row r="143" spans="7:9" x14ac:dyDescent="0.25">
      <c r="G143" s="36">
        <v>43333</v>
      </c>
      <c r="H143">
        <v>80</v>
      </c>
      <c r="I143">
        <v>81</v>
      </c>
    </row>
    <row r="144" spans="7:9" x14ac:dyDescent="0.25">
      <c r="G144" s="36">
        <v>43334</v>
      </c>
      <c r="H144">
        <v>76</v>
      </c>
      <c r="I144">
        <v>87</v>
      </c>
    </row>
    <row r="145" spans="7:9" x14ac:dyDescent="0.25">
      <c r="G145" s="36">
        <v>43335</v>
      </c>
      <c r="H145">
        <v>65</v>
      </c>
      <c r="I145">
        <v>80</v>
      </c>
    </row>
    <row r="146" spans="7:9" x14ac:dyDescent="0.25">
      <c r="G146" s="36">
        <v>43336</v>
      </c>
      <c r="H146">
        <v>70</v>
      </c>
      <c r="I146">
        <v>85</v>
      </c>
    </row>
    <row r="147" spans="7:9" x14ac:dyDescent="0.25">
      <c r="G147" s="36">
        <v>43337</v>
      </c>
      <c r="H147">
        <v>75</v>
      </c>
      <c r="I147">
        <v>81</v>
      </c>
    </row>
    <row r="148" spans="7:9" x14ac:dyDescent="0.25">
      <c r="G148" s="36">
        <v>43338</v>
      </c>
      <c r="H148">
        <v>83</v>
      </c>
      <c r="I148">
        <v>85</v>
      </c>
    </row>
    <row r="149" spans="7:9" x14ac:dyDescent="0.25">
      <c r="G149" s="36">
        <v>43339</v>
      </c>
      <c r="H149">
        <v>69</v>
      </c>
      <c r="I149">
        <v>91</v>
      </c>
    </row>
    <row r="150" spans="7:9" x14ac:dyDescent="0.25">
      <c r="G150" s="36">
        <v>43340</v>
      </c>
      <c r="H150">
        <v>87</v>
      </c>
      <c r="I150">
        <v>98</v>
      </c>
    </row>
    <row r="151" spans="7:9" x14ac:dyDescent="0.25">
      <c r="G151" s="36">
        <v>43341</v>
      </c>
      <c r="H151">
        <v>104</v>
      </c>
      <c r="I151">
        <v>97</v>
      </c>
    </row>
    <row r="152" spans="7:9" x14ac:dyDescent="0.25">
      <c r="G152" s="36">
        <v>43342</v>
      </c>
      <c r="H152">
        <v>80</v>
      </c>
      <c r="I152">
        <v>91</v>
      </c>
    </row>
    <row r="153" spans="7:9" x14ac:dyDescent="0.25">
      <c r="G153" s="36">
        <v>43343</v>
      </c>
      <c r="H153">
        <v>99</v>
      </c>
      <c r="I153">
        <v>79</v>
      </c>
    </row>
    <row r="154" spans="7:9" x14ac:dyDescent="0.25">
      <c r="G154" s="36">
        <v>43344</v>
      </c>
      <c r="H154">
        <v>94</v>
      </c>
      <c r="I154">
        <v>79</v>
      </c>
    </row>
    <row r="155" spans="7:9" x14ac:dyDescent="0.25">
      <c r="G155" s="36">
        <v>43345</v>
      </c>
      <c r="H155">
        <v>75</v>
      </c>
      <c r="I155">
        <v>82</v>
      </c>
    </row>
    <row r="156" spans="7:9" x14ac:dyDescent="0.25">
      <c r="G156" s="36">
        <v>43346</v>
      </c>
      <c r="H156">
        <v>111</v>
      </c>
      <c r="I156">
        <v>93</v>
      </c>
    </row>
    <row r="157" spans="7:9" x14ac:dyDescent="0.25">
      <c r="G157" s="36">
        <v>43347</v>
      </c>
      <c r="H157">
        <v>105</v>
      </c>
      <c r="I157">
        <v>93</v>
      </c>
    </row>
    <row r="158" spans="7:9" x14ac:dyDescent="0.25">
      <c r="G158" s="36">
        <v>43348</v>
      </c>
      <c r="H158">
        <v>107</v>
      </c>
      <c r="I158">
        <v>91</v>
      </c>
    </row>
    <row r="159" spans="7:9" x14ac:dyDescent="0.25">
      <c r="G159" s="36">
        <v>43349</v>
      </c>
      <c r="H159">
        <v>93</v>
      </c>
      <c r="I159">
        <v>96</v>
      </c>
    </row>
    <row r="160" spans="7:9" x14ac:dyDescent="0.25">
      <c r="G160" s="36">
        <v>43350</v>
      </c>
      <c r="H160">
        <v>66</v>
      </c>
      <c r="I160">
        <v>77</v>
      </c>
    </row>
    <row r="161" spans="7:9" x14ac:dyDescent="0.25">
      <c r="G161" s="36">
        <v>43351</v>
      </c>
      <c r="H161">
        <v>76</v>
      </c>
      <c r="I161">
        <v>73</v>
      </c>
    </row>
    <row r="162" spans="7:9" x14ac:dyDescent="0.25">
      <c r="G162" s="36">
        <v>43352</v>
      </c>
      <c r="H162">
        <v>61</v>
      </c>
      <c r="I162">
        <v>66</v>
      </c>
    </row>
    <row r="163" spans="7:9" x14ac:dyDescent="0.25">
      <c r="G163" s="36">
        <v>43353</v>
      </c>
      <c r="H163">
        <v>48</v>
      </c>
      <c r="I163">
        <v>67</v>
      </c>
    </row>
    <row r="164" spans="7:9" x14ac:dyDescent="0.25">
      <c r="G164" s="36">
        <v>43354</v>
      </c>
      <c r="H164">
        <v>45</v>
      </c>
      <c r="I164">
        <v>75</v>
      </c>
    </row>
    <row r="165" spans="7:9" x14ac:dyDescent="0.25">
      <c r="G165" s="36">
        <v>43355</v>
      </c>
      <c r="H165">
        <v>53</v>
      </c>
      <c r="I165">
        <v>78</v>
      </c>
    </row>
    <row r="166" spans="7:9" x14ac:dyDescent="0.25">
      <c r="G166" s="36">
        <v>43356</v>
      </c>
      <c r="H166">
        <v>47</v>
      </c>
      <c r="I166">
        <v>77</v>
      </c>
    </row>
    <row r="167" spans="7:9" x14ac:dyDescent="0.25">
      <c r="G167" s="36">
        <v>43357</v>
      </c>
      <c r="H167">
        <v>55</v>
      </c>
      <c r="I167">
        <v>77</v>
      </c>
    </row>
    <row r="168" spans="7:9" x14ac:dyDescent="0.25">
      <c r="G168" s="36">
        <v>43358</v>
      </c>
      <c r="H168">
        <v>63</v>
      </c>
      <c r="I168">
        <v>82</v>
      </c>
    </row>
    <row r="169" spans="7:9" x14ac:dyDescent="0.25">
      <c r="G169" s="36">
        <v>43359</v>
      </c>
      <c r="H169">
        <v>52</v>
      </c>
      <c r="I169">
        <v>86</v>
      </c>
    </row>
    <row r="170" spans="7:9" x14ac:dyDescent="0.25">
      <c r="G170" s="36">
        <v>43360</v>
      </c>
      <c r="H170">
        <v>40</v>
      </c>
      <c r="I170">
        <v>80</v>
      </c>
    </row>
    <row r="171" spans="7:9" x14ac:dyDescent="0.25">
      <c r="G171" s="36">
        <v>43361</v>
      </c>
      <c r="H171">
        <v>34</v>
      </c>
      <c r="I171">
        <v>83</v>
      </c>
    </row>
    <row r="172" spans="7:9" x14ac:dyDescent="0.25">
      <c r="G172" s="36">
        <v>43362</v>
      </c>
      <c r="H172">
        <v>48</v>
      </c>
      <c r="I172">
        <v>82</v>
      </c>
    </row>
    <row r="173" spans="7:9" x14ac:dyDescent="0.25">
      <c r="G173" s="36">
        <v>43363</v>
      </c>
      <c r="H173">
        <v>37</v>
      </c>
      <c r="I173">
        <v>73</v>
      </c>
    </row>
    <row r="174" spans="7:9" x14ac:dyDescent="0.25">
      <c r="G174" s="36">
        <v>43364</v>
      </c>
      <c r="H174">
        <v>39</v>
      </c>
      <c r="I174">
        <v>74</v>
      </c>
    </row>
    <row r="175" spans="7:9" x14ac:dyDescent="0.25">
      <c r="G175" s="36">
        <v>43365</v>
      </c>
      <c r="H175">
        <v>36</v>
      </c>
      <c r="I175">
        <v>76</v>
      </c>
    </row>
    <row r="176" spans="7:9" x14ac:dyDescent="0.25">
      <c r="G176" s="36">
        <v>43366</v>
      </c>
      <c r="H176">
        <v>49</v>
      </c>
      <c r="I176">
        <v>68</v>
      </c>
    </row>
    <row r="177" spans="7:9" x14ac:dyDescent="0.25">
      <c r="G177" s="36">
        <v>43367</v>
      </c>
      <c r="H177">
        <v>17</v>
      </c>
      <c r="I177">
        <v>72</v>
      </c>
    </row>
    <row r="178" spans="7:9" x14ac:dyDescent="0.25">
      <c r="G178" s="36">
        <v>43368</v>
      </c>
      <c r="H178">
        <v>38</v>
      </c>
      <c r="I178">
        <v>78</v>
      </c>
    </row>
    <row r="179" spans="7:9" x14ac:dyDescent="0.25">
      <c r="G179" s="36">
        <v>43369</v>
      </c>
      <c r="H179">
        <v>48</v>
      </c>
      <c r="I179">
        <v>83</v>
      </c>
    </row>
    <row r="180" spans="7:9" x14ac:dyDescent="0.25">
      <c r="G180" s="36">
        <v>43370</v>
      </c>
      <c r="H180">
        <v>32</v>
      </c>
      <c r="I180">
        <v>75</v>
      </c>
    </row>
    <row r="181" spans="7:9" x14ac:dyDescent="0.25">
      <c r="G181" s="36">
        <v>43371</v>
      </c>
      <c r="H181">
        <v>32</v>
      </c>
      <c r="I181">
        <v>66</v>
      </c>
    </row>
    <row r="182" spans="7:9" x14ac:dyDescent="0.25">
      <c r="G182" s="36">
        <v>43372</v>
      </c>
      <c r="H182">
        <v>37</v>
      </c>
      <c r="I182">
        <v>75</v>
      </c>
    </row>
    <row r="183" spans="7:9" x14ac:dyDescent="0.25">
      <c r="G183" s="36">
        <v>43373</v>
      </c>
      <c r="H183">
        <v>29</v>
      </c>
      <c r="I183">
        <v>73</v>
      </c>
    </row>
    <row r="184">
      <c r="G184" t="s">
        <v>105</v>
      </c>
      <c r="H184" t="n">
        <v>20.0</v>
      </c>
    </row>
    <row r="185">
      <c r="G185" t="s">
        <v>106</v>
      </c>
      <c r="H185" t="n">
        <v>26.0</v>
      </c>
    </row>
    <row r="186">
      <c r="G186" t="s">
        <v>107</v>
      </c>
      <c r="H186" t="n">
        <v>37.0</v>
      </c>
    </row>
    <row r="187">
      <c r="G187" t="s">
        <v>108</v>
      </c>
      <c r="H187" t="n">
        <v>42.0</v>
      </c>
    </row>
    <row r="188">
      <c r="G188" t="s">
        <v>109</v>
      </c>
      <c r="H188" t="n">
        <v>27.0</v>
      </c>
    </row>
    <row r="189">
      <c r="G189" t="s">
        <v>110</v>
      </c>
      <c r="H189" t="n">
        <v>31.0</v>
      </c>
    </row>
    <row r="190">
      <c r="G190" t="s">
        <v>111</v>
      </c>
      <c r="H190" t="n">
        <v>35.0</v>
      </c>
    </row>
    <row r="191">
      <c r="G191" t="s">
        <v>112</v>
      </c>
      <c r="H191" t="n">
        <v>3.0</v>
      </c>
    </row>
  </sheetData>
  <hyperlinks>
    <hyperlink r:id="rId1" ref="K1"/>
  </hyperlinks>
  <pageMargins bottom="0.75" footer="0.3" header="0.3" left="0.7" right="0.7" top="0.75"/>
  <pageSetup orientation="portrait" r:id="rId2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D28"/>
  <sheetViews>
    <sheetView workbookViewId="0">
      <selection sqref="A1:C1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43262</v>
      </c>
      <c r="B2" t="s">
        <v>0</v>
      </c>
      <c r="C2">
        <v>189</v>
      </c>
    </row>
    <row r="3" spans="1:3" x14ac:dyDescent="0.25">
      <c r="A3" s="4">
        <v>43262</v>
      </c>
      <c r="B3" t="s">
        <v>40</v>
      </c>
      <c r="C3">
        <v>1</v>
      </c>
    </row>
    <row r="4" spans="1:3" x14ac:dyDescent="0.25">
      <c r="A4" s="4">
        <v>43262</v>
      </c>
      <c r="B4" t="s">
        <v>1</v>
      </c>
      <c r="C4">
        <v>329</v>
      </c>
    </row>
    <row r="5" spans="1:3" x14ac:dyDescent="0.25">
      <c r="A5" s="4">
        <v>43262</v>
      </c>
      <c r="B5" t="s">
        <v>2</v>
      </c>
      <c r="C5">
        <v>27</v>
      </c>
    </row>
    <row r="6" spans="1:3" x14ac:dyDescent="0.25">
      <c r="A6" s="4">
        <v>43262</v>
      </c>
      <c r="B6" t="s">
        <v>41</v>
      </c>
      <c r="C6">
        <v>3</v>
      </c>
    </row>
    <row r="7" spans="1:3" x14ac:dyDescent="0.25">
      <c r="A7" s="4">
        <v>43262</v>
      </c>
      <c r="B7" t="s">
        <v>3</v>
      </c>
      <c r="C7">
        <v>519</v>
      </c>
    </row>
    <row r="8" spans="1:3" x14ac:dyDescent="0.25">
      <c r="A8" s="4">
        <v>43262</v>
      </c>
      <c r="B8" t="s">
        <v>4</v>
      </c>
      <c r="C8">
        <v>210</v>
      </c>
    </row>
    <row r="9" spans="1:3" x14ac:dyDescent="0.25">
      <c r="A9" s="4">
        <v>43262</v>
      </c>
      <c r="B9" t="s">
        <v>5</v>
      </c>
      <c r="C9">
        <v>111</v>
      </c>
    </row>
    <row r="10" spans="1:3" x14ac:dyDescent="0.25">
      <c r="A10" s="4">
        <v>43262</v>
      </c>
      <c r="B10" t="s">
        <v>6</v>
      </c>
      <c r="C10">
        <v>342</v>
      </c>
    </row>
    <row r="11" spans="1:3" x14ac:dyDescent="0.25">
      <c r="A11" s="4">
        <v>43262</v>
      </c>
      <c r="B11" t="s">
        <v>42</v>
      </c>
      <c r="C11">
        <v>8</v>
      </c>
    </row>
    <row r="12" spans="1:3" x14ac:dyDescent="0.25">
      <c r="A12" s="4">
        <v>43262</v>
      </c>
      <c r="B12" t="s">
        <v>7</v>
      </c>
      <c r="C12">
        <v>1091</v>
      </c>
    </row>
    <row r="13" spans="1:3" x14ac:dyDescent="0.25">
      <c r="A13" s="4">
        <v>43262</v>
      </c>
      <c r="B13" t="s">
        <v>8</v>
      </c>
      <c r="C13">
        <v>220</v>
      </c>
    </row>
    <row r="14" spans="1:3" x14ac:dyDescent="0.25">
      <c r="A14" s="4">
        <v>43262</v>
      </c>
      <c r="B14" t="s">
        <v>9</v>
      </c>
      <c r="C14">
        <v>3294</v>
      </c>
    </row>
    <row r="15" spans="1:3" x14ac:dyDescent="0.25">
      <c r="A15" s="4">
        <v>43262</v>
      </c>
      <c r="B15" t="s">
        <v>10</v>
      </c>
      <c r="C15">
        <v>999</v>
      </c>
    </row>
    <row r="16" spans="1:3" x14ac:dyDescent="0.25">
      <c r="A16" s="4">
        <v>43262</v>
      </c>
      <c r="B16" t="s">
        <v>11</v>
      </c>
      <c r="C16">
        <v>1365</v>
      </c>
    </row>
    <row r="17" spans="1:3" x14ac:dyDescent="0.25">
      <c r="A17" s="4">
        <v>43262</v>
      </c>
      <c r="B17" t="s">
        <v>24</v>
      </c>
      <c r="C17">
        <v>415</v>
      </c>
    </row>
    <row r="18" spans="1:3" x14ac:dyDescent="0.25">
      <c r="A18" s="4">
        <v>43262</v>
      </c>
      <c r="B18" t="s">
        <v>12</v>
      </c>
      <c r="C18">
        <v>315</v>
      </c>
    </row>
    <row r="19" spans="1:3" x14ac:dyDescent="0.25">
      <c r="A19" s="4">
        <v>43262</v>
      </c>
      <c r="B19" t="s">
        <v>13</v>
      </c>
      <c r="C19">
        <v>1609</v>
      </c>
    </row>
    <row r="20" spans="1:3" x14ac:dyDescent="0.25">
      <c r="A20" s="4">
        <v>43262</v>
      </c>
      <c r="B20" t="s">
        <v>23</v>
      </c>
      <c r="C20">
        <v>220</v>
      </c>
    </row>
    <row r="21" spans="1:3" x14ac:dyDescent="0.25">
      <c r="A21" s="4">
        <v>43262</v>
      </c>
      <c r="B21" t="s">
        <v>14</v>
      </c>
      <c r="C21">
        <v>302</v>
      </c>
    </row>
    <row r="22" spans="1:3" x14ac:dyDescent="0.25">
      <c r="A22" s="4">
        <v>43262</v>
      </c>
      <c r="B22" t="s">
        <v>15</v>
      </c>
      <c r="C22">
        <v>837</v>
      </c>
    </row>
    <row r="23" spans="1:3" x14ac:dyDescent="0.25">
      <c r="A23" s="4">
        <v>43262</v>
      </c>
      <c r="B23" t="s">
        <v>16</v>
      </c>
      <c r="C23">
        <v>442</v>
      </c>
    </row>
    <row r="24" spans="1:3" x14ac:dyDescent="0.25">
      <c r="A24" s="4">
        <v>43262</v>
      </c>
      <c r="B24" t="s">
        <v>43</v>
      </c>
      <c r="C24">
        <v>85</v>
      </c>
    </row>
    <row r="25" spans="1:3" x14ac:dyDescent="0.25">
      <c r="A25" s="4">
        <v>43262</v>
      </c>
      <c r="B25" t="s">
        <v>17</v>
      </c>
      <c r="C25">
        <v>8</v>
      </c>
    </row>
    <row r="26" spans="1:3" x14ac:dyDescent="0.25">
      <c r="A26" s="4">
        <v>43262</v>
      </c>
      <c r="B26" t="s">
        <v>42</v>
      </c>
      <c r="C26">
        <v>3</v>
      </c>
    </row>
    <row r="28" spans="1:3" x14ac:dyDescent="0.25">
      <c r="B28" t="s">
        <v>47</v>
      </c>
      <c r="C28">
        <f>SUM(C2:C26)</f>
        <v>12944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D28"/>
  <sheetViews>
    <sheetView workbookViewId="0">
      <selection activeCell="G34" sqref="G34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43259</v>
      </c>
      <c r="B2" t="s">
        <v>0</v>
      </c>
      <c r="C2">
        <v>180</v>
      </c>
    </row>
    <row r="3" spans="1:3" x14ac:dyDescent="0.25">
      <c r="A3" s="4">
        <v>43259</v>
      </c>
      <c r="B3" t="s">
        <v>40</v>
      </c>
      <c r="C3">
        <v>1</v>
      </c>
    </row>
    <row r="4" spans="1:3" x14ac:dyDescent="0.25">
      <c r="A4" s="4">
        <v>43259</v>
      </c>
      <c r="B4" t="s">
        <v>1</v>
      </c>
      <c r="C4">
        <v>291</v>
      </c>
    </row>
    <row r="5" spans="1:3" x14ac:dyDescent="0.25">
      <c r="A5" s="4">
        <v>43259</v>
      </c>
      <c r="B5" t="s">
        <v>2</v>
      </c>
      <c r="C5">
        <v>21</v>
      </c>
    </row>
    <row r="6" spans="1:3" x14ac:dyDescent="0.25">
      <c r="A6" s="4">
        <v>43259</v>
      </c>
      <c r="B6" t="s">
        <v>41</v>
      </c>
      <c r="C6">
        <v>1</v>
      </c>
    </row>
    <row r="7" spans="1:3" x14ac:dyDescent="0.25">
      <c r="A7" s="4">
        <v>43259</v>
      </c>
      <c r="B7" t="s">
        <v>3</v>
      </c>
      <c r="C7">
        <v>474</v>
      </c>
    </row>
    <row r="8" spans="1:3" x14ac:dyDescent="0.25">
      <c r="A8" s="4">
        <v>43259</v>
      </c>
      <c r="B8" t="s">
        <v>4</v>
      </c>
      <c r="C8">
        <v>193</v>
      </c>
    </row>
    <row r="9" spans="1:3" x14ac:dyDescent="0.25">
      <c r="A9" s="4">
        <v>43259</v>
      </c>
      <c r="B9" t="s">
        <v>5</v>
      </c>
      <c r="C9">
        <v>109</v>
      </c>
    </row>
    <row r="10" spans="1:3" x14ac:dyDescent="0.25">
      <c r="A10" s="4">
        <v>43259</v>
      </c>
      <c r="B10" t="s">
        <v>6</v>
      </c>
      <c r="C10">
        <v>263</v>
      </c>
    </row>
    <row r="11" spans="1:3" x14ac:dyDescent="0.25">
      <c r="A11" s="4">
        <v>43259</v>
      </c>
      <c r="B11" t="s">
        <v>42</v>
      </c>
      <c r="C11">
        <v>8</v>
      </c>
    </row>
    <row r="12" spans="1:3" x14ac:dyDescent="0.25">
      <c r="A12" s="4">
        <v>43259</v>
      </c>
      <c r="B12" t="s">
        <v>7</v>
      </c>
      <c r="C12">
        <v>993</v>
      </c>
    </row>
    <row r="13" spans="1:3" x14ac:dyDescent="0.25">
      <c r="A13" s="4">
        <v>43259</v>
      </c>
      <c r="B13" t="s">
        <v>8</v>
      </c>
      <c r="C13">
        <v>203</v>
      </c>
    </row>
    <row r="14" spans="1:3" x14ac:dyDescent="0.25">
      <c r="A14" s="4">
        <v>43259</v>
      </c>
      <c r="B14" t="s">
        <v>9</v>
      </c>
      <c r="C14">
        <v>3072</v>
      </c>
    </row>
    <row r="15" spans="1:3" x14ac:dyDescent="0.25">
      <c r="A15" s="4">
        <v>43259</v>
      </c>
      <c r="B15" t="s">
        <v>10</v>
      </c>
      <c r="C15">
        <v>908</v>
      </c>
    </row>
    <row r="16" spans="1:3" x14ac:dyDescent="0.25">
      <c r="A16" s="4">
        <v>43259</v>
      </c>
      <c r="B16" t="s">
        <v>11</v>
      </c>
      <c r="C16">
        <v>1229</v>
      </c>
    </row>
    <row r="17" spans="1:3" x14ac:dyDescent="0.25">
      <c r="A17" s="4">
        <v>43259</v>
      </c>
      <c r="B17" t="s">
        <v>24</v>
      </c>
      <c r="C17">
        <v>332</v>
      </c>
    </row>
    <row r="18" spans="1:3" x14ac:dyDescent="0.25">
      <c r="A18" s="4">
        <v>43259</v>
      </c>
      <c r="B18" t="s">
        <v>12</v>
      </c>
      <c r="C18">
        <v>299</v>
      </c>
    </row>
    <row r="19" spans="1:3" x14ac:dyDescent="0.25">
      <c r="A19" s="4">
        <v>43259</v>
      </c>
      <c r="B19" t="s">
        <v>13</v>
      </c>
      <c r="C19">
        <v>1496</v>
      </c>
    </row>
    <row r="20" spans="1:3" x14ac:dyDescent="0.25">
      <c r="A20" s="4">
        <v>43259</v>
      </c>
      <c r="B20" t="s">
        <v>23</v>
      </c>
      <c r="C20">
        <v>161</v>
      </c>
    </row>
    <row r="21" spans="1:3" x14ac:dyDescent="0.25">
      <c r="A21" s="4">
        <v>43259</v>
      </c>
      <c r="B21" t="s">
        <v>14</v>
      </c>
      <c r="C21">
        <v>288</v>
      </c>
    </row>
    <row r="22" spans="1:3" x14ac:dyDescent="0.25">
      <c r="A22" s="4">
        <v>43259</v>
      </c>
      <c r="B22" t="s">
        <v>15</v>
      </c>
      <c r="C22">
        <v>757</v>
      </c>
    </row>
    <row r="23" spans="1:3" x14ac:dyDescent="0.25">
      <c r="A23" s="4">
        <v>43259</v>
      </c>
      <c r="B23" t="s">
        <v>16</v>
      </c>
      <c r="C23">
        <v>393</v>
      </c>
    </row>
    <row r="24" spans="1:3" x14ac:dyDescent="0.25">
      <c r="A24" s="4">
        <v>43259</v>
      </c>
      <c r="B24" t="s">
        <v>43</v>
      </c>
      <c r="C24">
        <v>77</v>
      </c>
    </row>
    <row r="25" spans="1:3" x14ac:dyDescent="0.25">
      <c r="A25" s="4">
        <v>43259</v>
      </c>
      <c r="B25" t="s">
        <v>17</v>
      </c>
      <c r="C25">
        <v>8</v>
      </c>
    </row>
    <row r="26" spans="1:3" x14ac:dyDescent="0.25">
      <c r="A26" s="4">
        <v>43259</v>
      </c>
      <c r="B26" t="s">
        <v>42</v>
      </c>
      <c r="C26">
        <v>3</v>
      </c>
    </row>
    <row r="28" spans="1:3" x14ac:dyDescent="0.25">
      <c r="B28" t="s">
        <v>47</v>
      </c>
      <c r="C28">
        <f>SUM(C2:C26)</f>
        <v>11760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6"/>
  <dimension ref="A1:D28"/>
  <sheetViews>
    <sheetView workbookViewId="0">
      <selection activeCell="A19" sqref="A19"/>
    </sheetView>
  </sheetViews>
  <sheetFormatPr defaultRowHeight="15" x14ac:dyDescent="0.25"/>
  <cols>
    <col min="2" max="2" customWidth="true" width="15.710937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43248</v>
      </c>
      <c r="B2" t="s">
        <v>0</v>
      </c>
      <c r="C2">
        <v>149</v>
      </c>
    </row>
    <row r="3" spans="1:3" x14ac:dyDescent="0.25">
      <c r="A3" s="4">
        <v>43248</v>
      </c>
      <c r="B3" t="s">
        <v>40</v>
      </c>
      <c r="C3">
        <v>1</v>
      </c>
    </row>
    <row r="4" spans="1:3" x14ac:dyDescent="0.25">
      <c r="A4" s="4">
        <v>43248</v>
      </c>
      <c r="B4" t="s">
        <v>1</v>
      </c>
      <c r="C4">
        <v>219</v>
      </c>
    </row>
    <row r="5" spans="1:3" x14ac:dyDescent="0.25">
      <c r="A5" s="4">
        <v>43248</v>
      </c>
      <c r="B5" t="s">
        <v>2</v>
      </c>
      <c r="C5">
        <v>12</v>
      </c>
    </row>
    <row r="6" spans="1:3" x14ac:dyDescent="0.25">
      <c r="A6" s="4">
        <v>43248</v>
      </c>
      <c r="B6" t="s">
        <v>41</v>
      </c>
      <c r="C6">
        <v>2</v>
      </c>
    </row>
    <row r="7" spans="1:3" x14ac:dyDescent="0.25">
      <c r="A7" s="4">
        <v>43248</v>
      </c>
      <c r="B7" t="s">
        <v>3</v>
      </c>
      <c r="C7">
        <v>387</v>
      </c>
    </row>
    <row r="8" spans="1:3" x14ac:dyDescent="0.25">
      <c r="A8" s="4">
        <v>43248</v>
      </c>
      <c r="B8" t="s">
        <v>4</v>
      </c>
      <c r="C8">
        <v>158</v>
      </c>
    </row>
    <row r="9" spans="1:3" x14ac:dyDescent="0.25">
      <c r="A9" s="4">
        <v>43248</v>
      </c>
      <c r="B9" t="s">
        <v>5</v>
      </c>
      <c r="C9">
        <v>102</v>
      </c>
    </row>
    <row r="10" spans="1:3" x14ac:dyDescent="0.25">
      <c r="A10" s="4">
        <v>43248</v>
      </c>
      <c r="B10" t="s">
        <v>6</v>
      </c>
      <c r="C10">
        <v>187</v>
      </c>
    </row>
    <row r="11" spans="1:3" x14ac:dyDescent="0.25">
      <c r="A11" s="4">
        <v>43248</v>
      </c>
      <c r="B11" t="s">
        <v>42</v>
      </c>
      <c r="C11">
        <v>3</v>
      </c>
    </row>
    <row r="12" spans="1:3" x14ac:dyDescent="0.25">
      <c r="A12" s="4">
        <v>43248</v>
      </c>
      <c r="B12" t="s">
        <v>7</v>
      </c>
      <c r="C12">
        <v>733</v>
      </c>
    </row>
    <row r="13" spans="1:3" x14ac:dyDescent="0.25">
      <c r="A13" s="4">
        <v>43248</v>
      </c>
      <c r="B13" t="s">
        <v>8</v>
      </c>
      <c r="C13">
        <v>163</v>
      </c>
    </row>
    <row r="14" spans="1:3" x14ac:dyDescent="0.25">
      <c r="A14" s="4">
        <v>43248</v>
      </c>
      <c r="B14" t="s">
        <v>9</v>
      </c>
      <c r="C14">
        <v>2592</v>
      </c>
    </row>
    <row r="15" spans="1:3" x14ac:dyDescent="0.25">
      <c r="A15" s="4">
        <v>43248</v>
      </c>
      <c r="B15" t="s">
        <v>10</v>
      </c>
      <c r="C15">
        <v>785</v>
      </c>
    </row>
    <row r="16" spans="1:3" x14ac:dyDescent="0.25">
      <c r="A16" s="4">
        <v>43248</v>
      </c>
      <c r="B16" t="s">
        <v>11</v>
      </c>
      <c r="C16">
        <v>905</v>
      </c>
    </row>
    <row r="17" spans="1:3" x14ac:dyDescent="0.25">
      <c r="A17" s="4">
        <v>43248</v>
      </c>
      <c r="B17" t="s">
        <v>24</v>
      </c>
      <c r="C17">
        <v>154</v>
      </c>
    </row>
    <row r="18" spans="1:3" x14ac:dyDescent="0.25">
      <c r="A18" s="4">
        <v>43248</v>
      </c>
      <c r="B18" t="s">
        <v>12</v>
      </c>
      <c r="C18">
        <v>246</v>
      </c>
    </row>
    <row r="19" spans="1:3" x14ac:dyDescent="0.25">
      <c r="A19" s="4">
        <v>43248</v>
      </c>
      <c r="B19" t="s">
        <v>13</v>
      </c>
      <c r="C19">
        <v>1242</v>
      </c>
    </row>
    <row r="20" spans="1:3" x14ac:dyDescent="0.25">
      <c r="A20" s="4">
        <v>43248</v>
      </c>
      <c r="B20" t="s">
        <v>23</v>
      </c>
      <c r="C20">
        <v>86</v>
      </c>
    </row>
    <row r="21" spans="1:3" x14ac:dyDescent="0.25">
      <c r="A21" s="4">
        <v>43248</v>
      </c>
      <c r="B21" t="s">
        <v>14</v>
      </c>
      <c r="C21">
        <v>227</v>
      </c>
    </row>
    <row r="22" spans="1:3" x14ac:dyDescent="0.25">
      <c r="A22" s="4">
        <v>43248</v>
      </c>
      <c r="B22" t="s">
        <v>15</v>
      </c>
      <c r="C22">
        <v>610</v>
      </c>
    </row>
    <row r="23" spans="1:3" x14ac:dyDescent="0.25">
      <c r="A23" s="4">
        <v>43248</v>
      </c>
      <c r="B23" t="s">
        <v>16</v>
      </c>
      <c r="C23">
        <v>268</v>
      </c>
    </row>
    <row r="24" spans="1:3" x14ac:dyDescent="0.25">
      <c r="A24" s="4">
        <v>43248</v>
      </c>
      <c r="B24" t="s">
        <v>43</v>
      </c>
      <c r="C24">
        <v>41</v>
      </c>
    </row>
    <row r="25" spans="1:3" x14ac:dyDescent="0.25">
      <c r="A25" s="4">
        <v>43248</v>
      </c>
      <c r="B25" t="s">
        <v>17</v>
      </c>
      <c r="C25">
        <v>7</v>
      </c>
    </row>
    <row r="26" spans="1:3" x14ac:dyDescent="0.25">
      <c r="A26" s="4">
        <v>43248</v>
      </c>
      <c r="B26" t="s">
        <v>3</v>
      </c>
      <c r="C26">
        <v>3</v>
      </c>
    </row>
    <row r="28" spans="1:3" x14ac:dyDescent="0.25">
      <c r="B28" t="s">
        <v>46</v>
      </c>
      <c r="C28">
        <f>SUM(C2:C26)</f>
        <v>9282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7"/>
  <dimension ref="A1:D27"/>
  <sheetViews>
    <sheetView workbookViewId="0">
      <selection sqref="A1:C1"/>
    </sheetView>
  </sheetViews>
  <sheetFormatPr defaultRowHeight="15" x14ac:dyDescent="0.25"/>
  <cols>
    <col min="2" max="2" bestFit="true" customWidth="true" width="15.1406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43241</v>
      </c>
      <c r="B2" t="s">
        <v>0</v>
      </c>
      <c r="C2">
        <v>97</v>
      </c>
    </row>
    <row r="3" spans="1:3" x14ac:dyDescent="0.25">
      <c r="A3" s="4">
        <v>43241</v>
      </c>
      <c r="B3" t="s">
        <v>40</v>
      </c>
      <c r="C3">
        <v>1</v>
      </c>
    </row>
    <row r="4" spans="1:3" x14ac:dyDescent="0.25">
      <c r="A4" s="4">
        <v>43241</v>
      </c>
      <c r="B4" t="s">
        <v>1</v>
      </c>
      <c r="C4">
        <v>146</v>
      </c>
    </row>
    <row r="5" spans="1:3" x14ac:dyDescent="0.25">
      <c r="A5" s="4">
        <v>43241</v>
      </c>
      <c r="B5" t="s">
        <v>2</v>
      </c>
      <c r="C5">
        <v>6</v>
      </c>
    </row>
    <row r="6" spans="1:3" x14ac:dyDescent="0.25">
      <c r="A6" s="4">
        <v>43241</v>
      </c>
      <c r="B6" t="s">
        <v>41</v>
      </c>
      <c r="C6">
        <v>1</v>
      </c>
    </row>
    <row r="7" spans="1:3" x14ac:dyDescent="0.25">
      <c r="A7" s="4">
        <v>43241</v>
      </c>
      <c r="B7" t="s">
        <v>3</v>
      </c>
      <c r="C7">
        <v>304</v>
      </c>
    </row>
    <row r="8" spans="1:3" x14ac:dyDescent="0.25">
      <c r="A8" s="4">
        <v>43241</v>
      </c>
      <c r="B8" t="s">
        <v>42</v>
      </c>
      <c r="C8">
        <v>1</v>
      </c>
    </row>
    <row r="9" spans="1:3" x14ac:dyDescent="0.25">
      <c r="A9" s="4">
        <v>43241</v>
      </c>
      <c r="B9" t="s">
        <v>4</v>
      </c>
      <c r="C9">
        <v>147</v>
      </c>
    </row>
    <row r="10" spans="1:3" x14ac:dyDescent="0.25">
      <c r="A10" s="4">
        <v>43241</v>
      </c>
      <c r="B10" t="s">
        <v>5</v>
      </c>
      <c r="C10">
        <v>97</v>
      </c>
    </row>
    <row r="11" spans="1:3" x14ac:dyDescent="0.25">
      <c r="A11" s="4">
        <v>43241</v>
      </c>
      <c r="B11" t="s">
        <v>6</v>
      </c>
      <c r="C11">
        <v>129</v>
      </c>
    </row>
    <row r="12" spans="1:3" x14ac:dyDescent="0.25">
      <c r="A12" s="4">
        <v>43241</v>
      </c>
      <c r="B12" t="s">
        <v>7</v>
      </c>
      <c r="C12">
        <v>486</v>
      </c>
    </row>
    <row r="13" spans="1:3" x14ac:dyDescent="0.25">
      <c r="A13" s="4">
        <v>43241</v>
      </c>
      <c r="B13" t="s">
        <v>8</v>
      </c>
      <c r="C13">
        <v>101</v>
      </c>
    </row>
    <row r="14" spans="1:3" x14ac:dyDescent="0.25">
      <c r="A14" s="4">
        <v>43241</v>
      </c>
      <c r="B14" t="s">
        <v>9</v>
      </c>
      <c r="C14">
        <v>2098</v>
      </c>
    </row>
    <row r="15" spans="1:3" x14ac:dyDescent="0.25">
      <c r="A15" s="4">
        <v>43241</v>
      </c>
      <c r="B15" t="s">
        <v>10</v>
      </c>
      <c r="C15">
        <v>642</v>
      </c>
    </row>
    <row r="16" spans="1:3" x14ac:dyDescent="0.25">
      <c r="A16" s="4">
        <v>43241</v>
      </c>
      <c r="B16" t="s">
        <v>11</v>
      </c>
      <c r="C16">
        <v>615</v>
      </c>
    </row>
    <row r="17" spans="1:3" x14ac:dyDescent="0.25">
      <c r="A17" s="4">
        <v>43241</v>
      </c>
      <c r="B17" t="s">
        <v>24</v>
      </c>
      <c r="C17">
        <v>71</v>
      </c>
    </row>
    <row r="18" spans="1:3" x14ac:dyDescent="0.25">
      <c r="A18" s="4">
        <v>43241</v>
      </c>
      <c r="B18" t="s">
        <v>12</v>
      </c>
      <c r="C18">
        <v>198</v>
      </c>
    </row>
    <row r="19" spans="1:3" x14ac:dyDescent="0.25">
      <c r="A19" s="4">
        <v>43241</v>
      </c>
      <c r="B19" t="s">
        <v>13</v>
      </c>
      <c r="C19">
        <v>1001</v>
      </c>
    </row>
    <row r="20" spans="1:3" x14ac:dyDescent="0.25">
      <c r="A20" s="4">
        <v>43241</v>
      </c>
      <c r="B20" t="s">
        <v>23</v>
      </c>
      <c r="C20">
        <v>46</v>
      </c>
    </row>
    <row r="21" spans="1:3" x14ac:dyDescent="0.25">
      <c r="A21" s="4">
        <v>43241</v>
      </c>
      <c r="B21" t="s">
        <v>14</v>
      </c>
      <c r="C21">
        <v>166</v>
      </c>
    </row>
    <row r="22" spans="1:3" x14ac:dyDescent="0.25">
      <c r="A22" s="4">
        <v>43241</v>
      </c>
      <c r="B22" t="s">
        <v>15</v>
      </c>
      <c r="C22">
        <v>480</v>
      </c>
    </row>
    <row r="23" spans="1:3" x14ac:dyDescent="0.25">
      <c r="A23" s="4">
        <v>43241</v>
      </c>
      <c r="B23" t="s">
        <v>16</v>
      </c>
      <c r="C23">
        <v>167</v>
      </c>
    </row>
    <row r="24" spans="1:3" x14ac:dyDescent="0.25">
      <c r="A24" s="4">
        <v>43241</v>
      </c>
      <c r="B24" t="s">
        <v>43</v>
      </c>
      <c r="C24">
        <v>10</v>
      </c>
    </row>
    <row r="25" spans="1:3" x14ac:dyDescent="0.25">
      <c r="A25" s="4">
        <v>43241</v>
      </c>
      <c r="B25" t="s">
        <v>17</v>
      </c>
      <c r="C25">
        <v>7</v>
      </c>
    </row>
    <row r="27" spans="1:3" x14ac:dyDescent="0.25">
      <c r="B27" t="s">
        <v>39</v>
      </c>
      <c r="C27">
        <f>SUM(C2:C25)</f>
        <v>7017</v>
      </c>
    </row>
  </sheetData>
  <sortState ref="A2:C27">
    <sortCondition ref="B1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8"/>
  <dimension ref="A1:D23"/>
  <sheetViews>
    <sheetView workbookViewId="0">
      <selection activeCell="G22" sqref="G22"/>
    </sheetView>
  </sheetViews>
  <sheetFormatPr defaultRowHeight="15" x14ac:dyDescent="0.25"/>
  <cols>
    <col min="1" max="1" bestFit="true" customWidth="true" width="15.28515625" collapsed="false"/>
    <col min="2" max="2" bestFit="true" customWidth="true" width="15.140625" collapsed="false"/>
    <col min="3" max="3" bestFit="true" customWidth="true" width="12.57031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43234</v>
      </c>
      <c r="B2" t="s">
        <v>0</v>
      </c>
      <c r="C2">
        <v>79</v>
      </c>
    </row>
    <row r="3" spans="1:3" x14ac:dyDescent="0.25">
      <c r="A3" s="4">
        <v>43234</v>
      </c>
      <c r="B3" t="s">
        <v>1</v>
      </c>
      <c r="C3">
        <v>101</v>
      </c>
    </row>
    <row r="4" spans="1:3" x14ac:dyDescent="0.25">
      <c r="A4" s="4">
        <v>43234</v>
      </c>
      <c r="B4" t="s">
        <v>2</v>
      </c>
      <c r="C4">
        <v>2</v>
      </c>
    </row>
    <row r="5" spans="1:3" x14ac:dyDescent="0.25">
      <c r="A5" s="4">
        <v>43234</v>
      </c>
      <c r="B5" t="s">
        <v>3</v>
      </c>
      <c r="C5">
        <v>279</v>
      </c>
    </row>
    <row r="6" spans="1:3" x14ac:dyDescent="0.25">
      <c r="A6" s="4">
        <v>43234</v>
      </c>
      <c r="B6" t="s">
        <v>4</v>
      </c>
      <c r="C6">
        <v>121</v>
      </c>
    </row>
    <row r="7" spans="1:3" x14ac:dyDescent="0.25">
      <c r="A7" s="4">
        <v>43234</v>
      </c>
      <c r="B7" t="s">
        <v>5</v>
      </c>
      <c r="C7">
        <v>91</v>
      </c>
    </row>
    <row r="8" spans="1:3" x14ac:dyDescent="0.25">
      <c r="A8" s="4">
        <v>43234</v>
      </c>
      <c r="B8" t="s">
        <v>6</v>
      </c>
      <c r="C8">
        <v>74</v>
      </c>
    </row>
    <row r="9" spans="1:3" x14ac:dyDescent="0.25">
      <c r="A9" s="4">
        <v>43234</v>
      </c>
      <c r="B9" t="s">
        <v>7</v>
      </c>
      <c r="C9">
        <v>387</v>
      </c>
    </row>
    <row r="10" spans="1:3" x14ac:dyDescent="0.25">
      <c r="A10" s="4">
        <v>43234</v>
      </c>
      <c r="B10" t="s">
        <v>8</v>
      </c>
      <c r="C10">
        <v>58</v>
      </c>
    </row>
    <row r="11" spans="1:3" x14ac:dyDescent="0.25">
      <c r="A11" s="4">
        <v>43234</v>
      </c>
      <c r="B11" t="s">
        <v>9</v>
      </c>
      <c r="C11">
        <v>1765</v>
      </c>
    </row>
    <row r="12" spans="1:3" x14ac:dyDescent="0.25">
      <c r="A12" s="4">
        <v>43234</v>
      </c>
      <c r="B12" t="s">
        <v>10</v>
      </c>
      <c r="C12">
        <v>568</v>
      </c>
    </row>
    <row r="13" spans="1:3" x14ac:dyDescent="0.25">
      <c r="A13" s="4">
        <v>43234</v>
      </c>
      <c r="B13" t="s">
        <v>11</v>
      </c>
      <c r="C13">
        <v>470</v>
      </c>
    </row>
    <row r="14" spans="1:3" x14ac:dyDescent="0.25">
      <c r="A14" s="4">
        <v>43234</v>
      </c>
      <c r="B14" t="s">
        <v>24</v>
      </c>
      <c r="C14">
        <v>20</v>
      </c>
    </row>
    <row r="15" spans="1:3" x14ac:dyDescent="0.25">
      <c r="A15" s="4">
        <v>43234</v>
      </c>
      <c r="B15" t="s">
        <v>12</v>
      </c>
      <c r="C15">
        <v>159</v>
      </c>
    </row>
    <row r="16" spans="1:3" x14ac:dyDescent="0.25">
      <c r="A16" s="4">
        <v>43234</v>
      </c>
      <c r="B16" t="s">
        <v>13</v>
      </c>
      <c r="C16">
        <v>885</v>
      </c>
    </row>
    <row r="17" spans="1:3" x14ac:dyDescent="0.25">
      <c r="A17" s="4">
        <v>43234</v>
      </c>
      <c r="B17" t="s">
        <v>23</v>
      </c>
      <c r="C17">
        <v>18</v>
      </c>
    </row>
    <row r="18" spans="1:3" x14ac:dyDescent="0.25">
      <c r="A18" s="4">
        <v>43234</v>
      </c>
      <c r="B18" t="s">
        <v>14</v>
      </c>
      <c r="C18">
        <v>137</v>
      </c>
    </row>
    <row r="19" spans="1:3" x14ac:dyDescent="0.25">
      <c r="A19" s="4">
        <v>43234</v>
      </c>
      <c r="B19" t="s">
        <v>15</v>
      </c>
      <c r="C19">
        <v>390</v>
      </c>
    </row>
    <row r="20" spans="1:3" x14ac:dyDescent="0.25">
      <c r="A20" s="4">
        <v>43234</v>
      </c>
      <c r="B20" t="s">
        <v>16</v>
      </c>
      <c r="C20">
        <v>125</v>
      </c>
    </row>
    <row r="21" spans="1:3" x14ac:dyDescent="0.25">
      <c r="A21" s="4">
        <v>43234</v>
      </c>
      <c r="B21" t="s">
        <v>17</v>
      </c>
      <c r="C21">
        <v>7</v>
      </c>
    </row>
    <row r="23" spans="1:3" x14ac:dyDescent="0.25">
      <c r="B23" t="s">
        <v>39</v>
      </c>
      <c r="C23">
        <f>SUM(C2:C21)</f>
        <v>5736</v>
      </c>
    </row>
  </sheetData>
  <pageMargins bottom="0.75" footer="0.3" header="0.3" left="0.7" right="0.7" top="0.75"/>
  <drawing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9"/>
  <dimension ref="A1:D22"/>
  <sheetViews>
    <sheetView workbookViewId="0">
      <selection activeCell="B22" sqref="B22:C22"/>
    </sheetView>
  </sheetViews>
  <sheetFormatPr defaultRowHeight="15" x14ac:dyDescent="0.25"/>
  <cols>
    <col min="1" max="1" bestFit="true" customWidth="true" width="15.28515625" collapsed="false"/>
    <col min="2" max="2" bestFit="true" customWidth="true" width="15.140625" collapsed="false"/>
    <col min="3" max="3" bestFit="true" customWidth="true" width="12.57031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43227</v>
      </c>
      <c r="B2" t="s">
        <v>0</v>
      </c>
      <c r="C2">
        <v>59</v>
      </c>
    </row>
    <row r="3" spans="1:3" x14ac:dyDescent="0.25">
      <c r="A3" s="4">
        <v>43227</v>
      </c>
      <c r="B3" t="s">
        <v>1</v>
      </c>
      <c r="C3">
        <v>78</v>
      </c>
    </row>
    <row r="4" spans="1:3" x14ac:dyDescent="0.25">
      <c r="A4" s="4">
        <v>43227</v>
      </c>
      <c r="B4" t="s">
        <v>2</v>
      </c>
      <c r="C4">
        <v>2</v>
      </c>
    </row>
    <row r="5" spans="1:3" x14ac:dyDescent="0.25">
      <c r="A5" s="4">
        <v>43227</v>
      </c>
      <c r="B5" t="s">
        <v>3</v>
      </c>
      <c r="C5">
        <v>224</v>
      </c>
    </row>
    <row r="6" spans="1:3" x14ac:dyDescent="0.25">
      <c r="A6" s="4">
        <v>43227</v>
      </c>
      <c r="B6" t="s">
        <v>4</v>
      </c>
      <c r="C6">
        <v>79</v>
      </c>
    </row>
    <row r="7" spans="1:3" x14ac:dyDescent="0.25">
      <c r="A7" s="4">
        <v>43227</v>
      </c>
      <c r="B7" t="s">
        <v>5</v>
      </c>
      <c r="C7">
        <v>86</v>
      </c>
    </row>
    <row r="8" spans="1:3" x14ac:dyDescent="0.25">
      <c r="A8" s="4">
        <v>43227</v>
      </c>
      <c r="B8" t="s">
        <v>6</v>
      </c>
      <c r="C8">
        <v>53</v>
      </c>
    </row>
    <row r="9" spans="1:3" x14ac:dyDescent="0.25">
      <c r="A9" s="4">
        <v>43227</v>
      </c>
      <c r="B9" t="s">
        <v>7</v>
      </c>
      <c r="C9">
        <v>315</v>
      </c>
    </row>
    <row r="10" spans="1:3" x14ac:dyDescent="0.25">
      <c r="A10" s="4">
        <v>43227</v>
      </c>
      <c r="B10" t="s">
        <v>8</v>
      </c>
      <c r="C10">
        <v>27</v>
      </c>
    </row>
    <row r="11" spans="1:3" x14ac:dyDescent="0.25">
      <c r="A11" s="4">
        <v>43227</v>
      </c>
      <c r="B11" t="s">
        <v>9</v>
      </c>
      <c r="C11">
        <v>1214</v>
      </c>
    </row>
    <row r="12" spans="1:3" x14ac:dyDescent="0.25">
      <c r="A12" s="4">
        <v>43227</v>
      </c>
      <c r="B12" t="s">
        <v>10</v>
      </c>
      <c r="C12">
        <v>519</v>
      </c>
    </row>
    <row r="13" spans="1:3" x14ac:dyDescent="0.25">
      <c r="A13" s="4">
        <v>43227</v>
      </c>
      <c r="B13" t="s">
        <v>11</v>
      </c>
      <c r="C13">
        <v>372</v>
      </c>
    </row>
    <row r="14" spans="1:3" x14ac:dyDescent="0.25">
      <c r="A14" s="4">
        <v>43227</v>
      </c>
      <c r="B14" t="s">
        <v>12</v>
      </c>
      <c r="C14">
        <v>129</v>
      </c>
    </row>
    <row r="15" spans="1:3" x14ac:dyDescent="0.25">
      <c r="A15" s="4">
        <v>43227</v>
      </c>
      <c r="B15" t="s">
        <v>13</v>
      </c>
      <c r="C15">
        <v>703</v>
      </c>
    </row>
    <row r="16" spans="1:3" x14ac:dyDescent="0.25">
      <c r="A16" s="4">
        <v>43227</v>
      </c>
      <c r="B16" t="s">
        <v>23</v>
      </c>
      <c r="C16">
        <v>7</v>
      </c>
    </row>
    <row r="17" spans="1:3" x14ac:dyDescent="0.25">
      <c r="A17" s="4">
        <v>43227</v>
      </c>
      <c r="B17" t="s">
        <v>14</v>
      </c>
      <c r="C17">
        <v>93</v>
      </c>
    </row>
    <row r="18" spans="1:3" x14ac:dyDescent="0.25">
      <c r="A18" s="4">
        <v>43227</v>
      </c>
      <c r="B18" t="s">
        <v>15</v>
      </c>
      <c r="C18">
        <v>290</v>
      </c>
    </row>
    <row r="19" spans="1:3" x14ac:dyDescent="0.25">
      <c r="A19" s="4">
        <v>43227</v>
      </c>
      <c r="B19" t="s">
        <v>16</v>
      </c>
      <c r="C19">
        <v>94</v>
      </c>
    </row>
    <row r="20" spans="1:3" x14ac:dyDescent="0.25">
      <c r="A20" s="4">
        <v>43227</v>
      </c>
      <c r="B20" t="s">
        <v>17</v>
      </c>
      <c r="C20">
        <v>7</v>
      </c>
    </row>
    <row r="22" spans="1:3" x14ac:dyDescent="0.25">
      <c r="B22" t="s">
        <v>39</v>
      </c>
      <c r="C22">
        <f>SUM(C2:C20)</f>
        <v>4351</v>
      </c>
    </row>
  </sheetData>
  <pageMargins bottom="0.75" footer="0.3" header="0.3" left="0.7" right="0.7" top="0.75"/>
  <drawing r:id="rId1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0"/>
  <dimension ref="A1:D21"/>
  <sheetViews>
    <sheetView workbookViewId="0">
      <selection activeCell="B21" sqref="B21:C21"/>
    </sheetView>
  </sheetViews>
  <sheetFormatPr defaultRowHeight="15" x14ac:dyDescent="0.25"/>
  <cols>
    <col min="1" max="1" bestFit="true" customWidth="true" width="15.28515625" collapsed="false"/>
    <col min="2" max="2" bestFit="true" customWidth="true" width="15.140625" collapsed="false"/>
    <col min="3" max="3" bestFit="true" customWidth="true" width="12.57031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43223</v>
      </c>
      <c r="B2" t="s">
        <v>0</v>
      </c>
      <c r="C2">
        <v>36</v>
      </c>
    </row>
    <row r="3" spans="1:3" x14ac:dyDescent="0.25">
      <c r="A3" s="4">
        <v>43223</v>
      </c>
      <c r="B3" t="s">
        <v>1</v>
      </c>
      <c r="C3">
        <v>66</v>
      </c>
    </row>
    <row r="4" spans="1:3" x14ac:dyDescent="0.25">
      <c r="A4" s="4">
        <v>43223</v>
      </c>
      <c r="B4" t="s">
        <v>2</v>
      </c>
      <c r="C4">
        <v>2</v>
      </c>
    </row>
    <row r="5" spans="1:3" x14ac:dyDescent="0.25">
      <c r="A5" s="4">
        <v>43223</v>
      </c>
      <c r="B5" t="s">
        <v>3</v>
      </c>
      <c r="C5">
        <v>166</v>
      </c>
    </row>
    <row r="6" spans="1:3" x14ac:dyDescent="0.25">
      <c r="A6" s="4">
        <v>43223</v>
      </c>
      <c r="B6" t="s">
        <v>4</v>
      </c>
      <c r="C6">
        <v>55</v>
      </c>
    </row>
    <row r="7" spans="1:3" x14ac:dyDescent="0.25">
      <c r="A7" s="4">
        <v>43223</v>
      </c>
      <c r="B7" t="s">
        <v>5</v>
      </c>
      <c r="C7">
        <v>82</v>
      </c>
    </row>
    <row r="8" spans="1:3" x14ac:dyDescent="0.25">
      <c r="A8" s="4">
        <v>43223</v>
      </c>
      <c r="B8" t="s">
        <v>6</v>
      </c>
      <c r="C8">
        <v>49</v>
      </c>
    </row>
    <row r="9" spans="1:3" x14ac:dyDescent="0.25">
      <c r="A9" s="4">
        <v>43223</v>
      </c>
      <c r="B9" t="s">
        <v>7</v>
      </c>
      <c r="C9">
        <v>132</v>
      </c>
    </row>
    <row r="10" spans="1:3" x14ac:dyDescent="0.25">
      <c r="A10" s="4">
        <v>43223</v>
      </c>
      <c r="B10" t="s">
        <v>8</v>
      </c>
      <c r="C10">
        <v>15</v>
      </c>
    </row>
    <row r="11" spans="1:3" x14ac:dyDescent="0.25">
      <c r="A11" s="4">
        <v>43223</v>
      </c>
      <c r="B11" t="s">
        <v>9</v>
      </c>
      <c r="C11">
        <v>854</v>
      </c>
    </row>
    <row r="12" spans="1:3" x14ac:dyDescent="0.25">
      <c r="A12" s="4">
        <v>43223</v>
      </c>
      <c r="B12" t="s">
        <v>10</v>
      </c>
      <c r="C12">
        <v>337</v>
      </c>
    </row>
    <row r="13" spans="1:3" x14ac:dyDescent="0.25">
      <c r="A13" s="4">
        <v>43223</v>
      </c>
      <c r="B13" t="s">
        <v>11</v>
      </c>
      <c r="C13">
        <v>171</v>
      </c>
    </row>
    <row r="14" spans="1:3" x14ac:dyDescent="0.25">
      <c r="A14" s="4">
        <v>43223</v>
      </c>
      <c r="B14" t="s">
        <v>12</v>
      </c>
      <c r="C14">
        <v>86</v>
      </c>
    </row>
    <row r="15" spans="1:3" x14ac:dyDescent="0.25">
      <c r="A15" s="4">
        <v>43223</v>
      </c>
      <c r="B15" t="s">
        <v>13</v>
      </c>
      <c r="C15">
        <v>445</v>
      </c>
    </row>
    <row r="16" spans="1:3" x14ac:dyDescent="0.25">
      <c r="A16" s="4">
        <v>43223</v>
      </c>
      <c r="B16" t="s">
        <v>14</v>
      </c>
      <c r="C16">
        <v>41</v>
      </c>
    </row>
    <row r="17" spans="1:3" x14ac:dyDescent="0.25">
      <c r="A17" s="4">
        <v>43223</v>
      </c>
      <c r="B17" t="s">
        <v>15</v>
      </c>
      <c r="C17">
        <v>177</v>
      </c>
    </row>
    <row r="18" spans="1:3" x14ac:dyDescent="0.25">
      <c r="A18" s="4">
        <v>43223</v>
      </c>
      <c r="B18" t="s">
        <v>16</v>
      </c>
      <c r="C18">
        <v>38</v>
      </c>
    </row>
    <row r="19" spans="1:3" x14ac:dyDescent="0.25">
      <c r="A19" s="4">
        <v>43223</v>
      </c>
      <c r="B19" t="s">
        <v>17</v>
      </c>
      <c r="C19">
        <v>7</v>
      </c>
    </row>
    <row r="21" spans="1:3" x14ac:dyDescent="0.25">
      <c r="B21" t="s">
        <v>39</v>
      </c>
      <c r="C21">
        <f>SUM(C2:C19)</f>
        <v>2759</v>
      </c>
    </row>
  </sheetData>
  <pageMargins bottom="0.75" footer="0.3" header="0.3" left="0.7" right="0.7" top="0.75"/>
  <drawing r:id="rId1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1"/>
  <dimension ref="A1:D20"/>
  <sheetViews>
    <sheetView workbookViewId="0">
      <selection activeCell="C2" sqref="C2:C18"/>
    </sheetView>
  </sheetViews>
  <sheetFormatPr defaultRowHeight="15" x14ac:dyDescent="0.25"/>
  <cols>
    <col min="1" max="1" bestFit="true" customWidth="true" width="15.28515625" collapsed="false"/>
    <col min="2" max="2" bestFit="true" customWidth="true" width="15.140625" collapsed="false"/>
    <col min="3" max="3" bestFit="true" customWidth="true" width="12.57031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43213</v>
      </c>
      <c r="B2" t="s">
        <v>0</v>
      </c>
      <c r="C2">
        <v>17</v>
      </c>
    </row>
    <row r="3" spans="1:3" x14ac:dyDescent="0.25">
      <c r="A3" s="4">
        <v>43213</v>
      </c>
      <c r="B3" t="s">
        <v>1</v>
      </c>
      <c r="C3">
        <v>45</v>
      </c>
    </row>
    <row r="4" spans="1:3" x14ac:dyDescent="0.25">
      <c r="A4" s="4">
        <v>43213</v>
      </c>
      <c r="B4" t="s">
        <v>2</v>
      </c>
      <c r="C4">
        <v>1</v>
      </c>
    </row>
    <row r="5" spans="1:3" x14ac:dyDescent="0.25">
      <c r="A5" s="4">
        <v>43213</v>
      </c>
      <c r="B5" t="s">
        <v>3</v>
      </c>
      <c r="C5">
        <v>116</v>
      </c>
    </row>
    <row r="6" spans="1:3" x14ac:dyDescent="0.25">
      <c r="A6" s="4">
        <v>43213</v>
      </c>
      <c r="B6" t="s">
        <v>4</v>
      </c>
      <c r="C6">
        <v>29</v>
      </c>
    </row>
    <row r="7" spans="1:3" x14ac:dyDescent="0.25">
      <c r="A7" s="4">
        <v>43213</v>
      </c>
      <c r="B7" t="s">
        <v>5</v>
      </c>
      <c r="C7">
        <v>75</v>
      </c>
    </row>
    <row r="8" spans="1:3" x14ac:dyDescent="0.25">
      <c r="A8" s="4">
        <v>43213</v>
      </c>
      <c r="B8" t="s">
        <v>6</v>
      </c>
      <c r="C8">
        <v>36</v>
      </c>
    </row>
    <row r="9" spans="1:3" x14ac:dyDescent="0.25">
      <c r="A9" s="4">
        <v>43213</v>
      </c>
      <c r="B9" t="s">
        <v>7</v>
      </c>
      <c r="C9">
        <v>41</v>
      </c>
    </row>
    <row r="10" spans="1:3" x14ac:dyDescent="0.25">
      <c r="A10" s="4">
        <v>43213</v>
      </c>
      <c r="B10" t="s">
        <v>9</v>
      </c>
      <c r="C10">
        <v>574</v>
      </c>
    </row>
    <row r="11" spans="1:3" x14ac:dyDescent="0.25">
      <c r="A11" s="4">
        <v>43213</v>
      </c>
      <c r="B11" t="s">
        <v>10</v>
      </c>
      <c r="C11">
        <v>164</v>
      </c>
    </row>
    <row r="12" spans="1:3" x14ac:dyDescent="0.25">
      <c r="A12" s="4">
        <v>43213</v>
      </c>
      <c r="B12" t="s">
        <v>11</v>
      </c>
      <c r="C12">
        <v>70</v>
      </c>
    </row>
    <row r="13" spans="1:3" x14ac:dyDescent="0.25">
      <c r="A13" s="4">
        <v>43213</v>
      </c>
      <c r="B13" t="s">
        <v>12</v>
      </c>
      <c r="C13">
        <v>61</v>
      </c>
    </row>
    <row r="14" spans="1:3" x14ac:dyDescent="0.25">
      <c r="A14" s="4">
        <v>43213</v>
      </c>
      <c r="B14" t="s">
        <v>13</v>
      </c>
      <c r="C14">
        <v>273</v>
      </c>
    </row>
    <row r="15" spans="1:3" x14ac:dyDescent="0.25">
      <c r="A15" s="4">
        <v>43213</v>
      </c>
      <c r="B15" t="s">
        <v>14</v>
      </c>
      <c r="C15">
        <v>16</v>
      </c>
    </row>
    <row r="16" spans="1:3" x14ac:dyDescent="0.25">
      <c r="A16" s="4">
        <v>43213</v>
      </c>
      <c r="B16" t="s">
        <v>15</v>
      </c>
      <c r="C16">
        <v>98</v>
      </c>
    </row>
    <row r="17" spans="1:3" x14ac:dyDescent="0.25">
      <c r="A17" s="4">
        <v>43213</v>
      </c>
      <c r="B17" t="s">
        <v>16</v>
      </c>
      <c r="C17">
        <v>10</v>
      </c>
    </row>
    <row r="18" spans="1:3" x14ac:dyDescent="0.25">
      <c r="A18" s="4">
        <v>43213</v>
      </c>
      <c r="B18" t="s">
        <v>17</v>
      </c>
      <c r="C18">
        <v>7</v>
      </c>
    </row>
    <row r="20" spans="1:3" x14ac:dyDescent="0.25">
      <c r="B20" t="s">
        <v>39</v>
      </c>
      <c r="C20">
        <f>SUM(C1:C18)</f>
        <v>1633</v>
      </c>
    </row>
  </sheetData>
  <pageMargins bottom="0.75" footer="0.3" header="0.3" left="0.7" right="0.7" top="0.75"/>
  <drawing r:id="rId1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2"/>
  <dimension ref="A1:D21"/>
  <sheetViews>
    <sheetView workbookViewId="0">
      <selection activeCell="A21" sqref="A21:B21"/>
    </sheetView>
  </sheetViews>
  <sheetFormatPr defaultRowHeight="12.75" x14ac:dyDescent="0.2"/>
  <cols>
    <col min="1" max="1" bestFit="true" customWidth="true" style="2" width="15.85546875" collapsed="false"/>
    <col min="2" max="2" bestFit="true" customWidth="true" style="2" width="12.5703125" collapsed="false"/>
    <col min="3" max="3" bestFit="true" customWidth="true" style="2" width="15.140625" collapsed="false"/>
    <col min="4" max="16384" style="2" width="9.140625" collapsed="false"/>
  </cols>
  <sheetData>
    <row ht="15.75" r="1" spans="1:3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16</v>
      </c>
      <c r="C2" s="3">
        <v>43191</v>
      </c>
    </row>
    <row r="3" spans="1:3" x14ac:dyDescent="0.2">
      <c r="A3" s="2" t="s">
        <v>1</v>
      </c>
      <c r="B3" s="2">
        <v>51</v>
      </c>
      <c r="C3" s="3">
        <v>43191</v>
      </c>
    </row>
    <row r="4" spans="1:3" x14ac:dyDescent="0.2">
      <c r="A4" s="2" t="s">
        <v>2</v>
      </c>
      <c r="B4" s="2">
        <v>1</v>
      </c>
      <c r="C4" s="3">
        <v>43191</v>
      </c>
    </row>
    <row r="5" spans="1:3" x14ac:dyDescent="0.2">
      <c r="A5" s="2" t="s">
        <v>3</v>
      </c>
      <c r="B5" s="2">
        <v>78</v>
      </c>
      <c r="C5" s="3">
        <v>43191</v>
      </c>
    </row>
    <row r="6" spans="1:3" x14ac:dyDescent="0.2">
      <c r="A6" s="2" t="s">
        <v>4</v>
      </c>
      <c r="B6" s="2">
        <v>41</v>
      </c>
      <c r="C6" s="3">
        <v>43191</v>
      </c>
    </row>
    <row r="7" spans="1:3" x14ac:dyDescent="0.2">
      <c r="A7" s="2" t="s">
        <v>5</v>
      </c>
      <c r="B7" s="2">
        <v>13</v>
      </c>
      <c r="C7" s="3">
        <v>43191</v>
      </c>
    </row>
    <row r="8" spans="1:3" x14ac:dyDescent="0.2">
      <c r="A8" s="2" t="s">
        <v>6</v>
      </c>
      <c r="B8" s="2">
        <v>44</v>
      </c>
      <c r="C8" s="3">
        <v>43191</v>
      </c>
    </row>
    <row r="9" spans="1:3" x14ac:dyDescent="0.2">
      <c r="A9" s="2" t="s">
        <v>7</v>
      </c>
      <c r="B9" s="2">
        <v>63</v>
      </c>
      <c r="C9" s="3">
        <v>43191</v>
      </c>
    </row>
    <row r="10" spans="1:3" x14ac:dyDescent="0.2">
      <c r="A10" s="2" t="s">
        <v>8</v>
      </c>
      <c r="B10" s="2">
        <v>3</v>
      </c>
      <c r="C10" s="3">
        <v>43191</v>
      </c>
    </row>
    <row r="11" spans="1:3" x14ac:dyDescent="0.2">
      <c r="A11" s="2" t="s">
        <v>9</v>
      </c>
      <c r="B11" s="2">
        <v>331</v>
      </c>
      <c r="C11" s="3">
        <v>43191</v>
      </c>
    </row>
    <row r="12" spans="1:3" x14ac:dyDescent="0.2">
      <c r="A12" s="2" t="s">
        <v>10</v>
      </c>
      <c r="B12" s="2">
        <v>174</v>
      </c>
      <c r="C12" s="3">
        <v>43191</v>
      </c>
    </row>
    <row r="13" spans="1:3" x14ac:dyDescent="0.2">
      <c r="A13" s="2" t="s">
        <v>11</v>
      </c>
      <c r="B13" s="2">
        <v>90</v>
      </c>
      <c r="C13" s="3">
        <v>43191</v>
      </c>
    </row>
    <row r="14" spans="1:3" x14ac:dyDescent="0.2">
      <c r="A14" s="2" t="s">
        <v>12</v>
      </c>
      <c r="B14" s="2">
        <v>26</v>
      </c>
      <c r="C14" s="3">
        <v>43191</v>
      </c>
    </row>
    <row r="15" spans="1:3" x14ac:dyDescent="0.2">
      <c r="A15" s="2" t="s">
        <v>13</v>
      </c>
      <c r="B15" s="2">
        <v>174</v>
      </c>
      <c r="C15" s="3">
        <v>43191</v>
      </c>
    </row>
    <row r="16" spans="1:3" x14ac:dyDescent="0.2">
      <c r="A16" s="2" t="s">
        <v>14</v>
      </c>
      <c r="B16" s="2">
        <v>21</v>
      </c>
      <c r="C16" s="3">
        <v>43191</v>
      </c>
    </row>
    <row r="17" spans="1:3" x14ac:dyDescent="0.2">
      <c r="A17" s="2" t="s">
        <v>15</v>
      </c>
      <c r="B17" s="2">
        <v>99</v>
      </c>
      <c r="C17" s="3">
        <v>43191</v>
      </c>
    </row>
    <row r="18" spans="1:3" x14ac:dyDescent="0.2">
      <c r="A18" s="2" t="s">
        <v>16</v>
      </c>
      <c r="B18" s="2">
        <v>26</v>
      </c>
      <c r="C18" s="3">
        <v>43191</v>
      </c>
    </row>
    <row r="19" spans="1:3" x14ac:dyDescent="0.2">
      <c r="A19" s="2" t="s">
        <v>17</v>
      </c>
      <c r="B19" s="2">
        <v>2</v>
      </c>
      <c r="C19" s="3">
        <v>43191</v>
      </c>
    </row>
    <row ht="15" r="21" spans="1:3" x14ac:dyDescent="0.25">
      <c r="A21" t="s">
        <v>39</v>
      </c>
      <c r="B21">
        <f>SUM(B2:B19)</f>
        <v>1253</v>
      </c>
    </row>
  </sheetData>
  <pageMargins bottom="1" footer="0.5" header="0.5" left="0.75" right="0.75" top="1"/>
  <pageSetup horizontalDpi="300" orientation="portrait" r:id="rId1" verticalDpi="300"/>
  <headerFooter alignWithMargins="0"/>
  <drawing r:id="rId2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3"/>
  <dimension ref="A1:D16"/>
  <sheetViews>
    <sheetView workbookViewId="0">
      <selection activeCell="A16" sqref="A16:B16"/>
    </sheetView>
  </sheetViews>
  <sheetFormatPr defaultRowHeight="12.75" x14ac:dyDescent="0.2"/>
  <cols>
    <col min="1" max="1" bestFit="true" customWidth="true" style="2" width="15.5703125" collapsed="false"/>
    <col min="2" max="2" bestFit="true" customWidth="true" style="2" width="12.5703125" collapsed="false"/>
    <col min="3" max="3" bestFit="true" customWidth="true" style="2" width="15.140625" collapsed="false"/>
    <col min="4" max="16384" style="2" width="9.140625" collapsed="false"/>
  </cols>
  <sheetData>
    <row ht="15.75" r="1" spans="1:3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5</v>
      </c>
      <c r="C2" s="3">
        <v>43160</v>
      </c>
    </row>
    <row r="3" spans="1:3" x14ac:dyDescent="0.2">
      <c r="A3" s="2" t="s">
        <v>1</v>
      </c>
      <c r="B3" s="2">
        <v>11</v>
      </c>
      <c r="C3" s="3">
        <v>43160</v>
      </c>
    </row>
    <row r="4" spans="1:3" x14ac:dyDescent="0.2">
      <c r="A4" s="2" t="s">
        <v>3</v>
      </c>
      <c r="B4" s="2">
        <v>22</v>
      </c>
      <c r="C4" s="3">
        <v>43160</v>
      </c>
    </row>
    <row r="5" spans="1:3" x14ac:dyDescent="0.2">
      <c r="A5" s="2" t="s">
        <v>4</v>
      </c>
      <c r="B5" s="2">
        <v>3</v>
      </c>
      <c r="C5" s="3">
        <v>43160</v>
      </c>
    </row>
    <row r="6" spans="1:3" x14ac:dyDescent="0.2">
      <c r="A6" s="2" t="s">
        <v>5</v>
      </c>
      <c r="B6" s="2">
        <v>28</v>
      </c>
      <c r="C6" s="3">
        <v>43160</v>
      </c>
    </row>
    <row r="7" spans="1:3" x14ac:dyDescent="0.2">
      <c r="A7" s="2" t="s">
        <v>7</v>
      </c>
      <c r="B7" s="2">
        <v>5</v>
      </c>
      <c r="C7" s="3">
        <v>43160</v>
      </c>
    </row>
    <row r="8" spans="1:3" x14ac:dyDescent="0.2">
      <c r="A8" s="2" t="s">
        <v>9</v>
      </c>
      <c r="B8" s="2">
        <v>160</v>
      </c>
      <c r="C8" s="3">
        <v>43160</v>
      </c>
    </row>
    <row r="9" spans="1:3" x14ac:dyDescent="0.2">
      <c r="A9" s="2" t="s">
        <v>10</v>
      </c>
      <c r="B9" s="2">
        <v>33</v>
      </c>
      <c r="C9" s="3">
        <v>43160</v>
      </c>
    </row>
    <row r="10" spans="1:3" x14ac:dyDescent="0.2">
      <c r="A10" s="2" t="s">
        <v>11</v>
      </c>
      <c r="B10" s="2">
        <v>11</v>
      </c>
      <c r="C10" s="3">
        <v>43160</v>
      </c>
    </row>
    <row r="11" spans="1:3" x14ac:dyDescent="0.2">
      <c r="A11" s="2" t="s">
        <v>12</v>
      </c>
      <c r="B11" s="2">
        <v>22</v>
      </c>
      <c r="C11" s="3">
        <v>43160</v>
      </c>
    </row>
    <row r="12" spans="1:3" x14ac:dyDescent="0.2">
      <c r="A12" s="2" t="s">
        <v>13</v>
      </c>
      <c r="B12" s="2">
        <v>65</v>
      </c>
      <c r="C12" s="3">
        <v>43160</v>
      </c>
    </row>
    <row r="13" spans="1:3" x14ac:dyDescent="0.2">
      <c r="A13" s="2" t="s">
        <v>14</v>
      </c>
      <c r="B13" s="2">
        <v>2</v>
      </c>
      <c r="C13" s="3">
        <v>43160</v>
      </c>
    </row>
    <row r="14" spans="1:3" x14ac:dyDescent="0.2">
      <c r="A14" s="2" t="s">
        <v>15</v>
      </c>
      <c r="B14" s="2">
        <v>17</v>
      </c>
      <c r="C14" s="3">
        <v>43160</v>
      </c>
    </row>
    <row r="16" spans="1:3" x14ac:dyDescent="0.2">
      <c r="A16" s="2" t="s">
        <v>39</v>
      </c>
      <c r="B16" s="2">
        <f>SUM(B2:B14)</f>
        <v>384</v>
      </c>
    </row>
  </sheetData>
  <pageMargins bottom="1" footer="0.5" header="0.5" left="0.75" right="0.75" top="1"/>
  <pageSetup horizontalDpi="300" orientation="portrait" verticalDpi="300"/>
  <headerFooter alignWithMargins="0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AL19"/>
  <sheetViews>
    <sheetView tabSelected="1" topLeftCell="I1" workbookViewId="0">
      <selection activeCell="U33" sqref="U33"/>
    </sheetView>
  </sheetViews>
  <sheetFormatPr defaultRowHeight="15" x14ac:dyDescent="0.25"/>
  <cols>
    <col min="1" max="1" customWidth="true" width="15.140625" collapsed="false"/>
    <col min="2" max="2" bestFit="true" customWidth="true" width="6.0" collapsed="false"/>
    <col min="3" max="3" customWidth="true" width="9.140625" collapsed="false"/>
    <col min="5" max="5" bestFit="true" customWidth="true" width="8.5703125" collapsed="false"/>
    <col min="9" max="9" bestFit="true" customWidth="true" width="15.140625" collapsed="false"/>
    <col min="23" max="25" customWidth="true" width="9.140625" collapsed="false"/>
  </cols>
  <sheetData>
    <row ht="15.75" r="1" spans="1:36" thickBot="1" x14ac:dyDescent="0.3">
      <c r="A1" s="5" t="s">
        <v>19</v>
      </c>
      <c r="B1" s="6" t="s">
        <v>29</v>
      </c>
      <c r="C1" s="6" t="s">
        <v>30</v>
      </c>
      <c r="P1" s="10"/>
    </row>
    <row ht="15.75" r="2" spans="1:36" thickBot="1" x14ac:dyDescent="0.3">
      <c r="A2" s="7" t="s">
        <v>25</v>
      </c>
      <c r="B2">
        <f>SUM(AK6,AK7:AK10)</f>
      </c>
      <c r="C2" s="8">
        <f>(B2/(B$2+B$3+B$4+B$5))</f>
        <v>0.82267640234748196</v>
      </c>
      <c r="I2" s="19" t="s">
        <v>19</v>
      </c>
      <c r="J2" s="25">
        <v>43101</v>
      </c>
      <c r="K2" s="25">
        <v>43132</v>
      </c>
      <c r="L2" s="25">
        <v>43160</v>
      </c>
      <c r="M2" s="25">
        <v>43213</v>
      </c>
      <c r="N2" s="25">
        <v>43223</v>
      </c>
      <c r="O2" s="25">
        <v>43227</v>
      </c>
      <c r="P2" s="25">
        <v>43234</v>
      </c>
      <c r="Q2" s="9">
        <v>43241</v>
      </c>
      <c r="R2" s="9">
        <v>43248</v>
      </c>
      <c r="S2" s="9">
        <v>43255</v>
      </c>
      <c r="T2" s="9">
        <v>43262</v>
      </c>
      <c r="U2" s="9">
        <v>43269</v>
      </c>
      <c r="V2" s="9">
        <v>43276</v>
      </c>
      <c r="W2" s="9">
        <v>43283</v>
      </c>
      <c r="X2" s="9">
        <v>43290</v>
      </c>
      <c r="Y2" s="9">
        <v>43297</v>
      </c>
      <c r="Z2" s="9" t="s">
        <v>55</v>
      </c>
      <c r="AA2" s="9" t="s">
        <v>60</v>
      </c>
      <c r="AB2" s="9" t="s">
        <v>62</v>
      </c>
      <c r="AC2" s="9" t="s">
        <v>64</v>
      </c>
      <c r="AD2" s="9" t="s">
        <v>66</v>
      </c>
      <c r="AE2" s="9" t="s">
        <v>67</v>
      </c>
      <c r="AF2" s="9" t="s">
        <v>69</v>
      </c>
      <c r="AG2" s="9" t="s">
        <v>71</v>
      </c>
      <c r="AH2" s="9" t="s">
        <v>72</v>
      </c>
      <c r="AI2" s="9" t="s">
        <v>74</v>
      </c>
      <c r="AJ2" s="9" t="s">
        <v>75</v>
      </c>
      <c r="AK2" t="s">
        <v>104</v>
      </c>
    </row>
    <row r="3" spans="1:36" x14ac:dyDescent="0.25">
      <c r="A3" s="7" t="s">
        <v>27</v>
      </c>
      <c r="B3">
        <f>SUM(AK4:AK5)</f>
      </c>
      <c r="C3" s="8">
        <f ref="C3:C5" si="0" t="shared">(B3/(B$2+B$3+B$4+B$5))</f>
        <v>0.10911696465128976</v>
      </c>
      <c r="I3" s="20" t="s">
        <v>32</v>
      </c>
      <c r="J3" s="26">
        <v>0</v>
      </c>
      <c r="K3" s="26">
        <v>0</v>
      </c>
      <c r="L3" s="26">
        <v>11</v>
      </c>
      <c r="M3" s="28">
        <f>SUMIF('Apr 23'!$B$2:$B$100,($I3&amp;"*"),'Apr 23'!$C$2:$C$100)</f>
        <v>46</v>
      </c>
      <c r="N3" s="26">
        <f>SUMIF('May 3'!$B$2:$B$100,($I3&amp;"*"),'May 3'!$C$2:$C$100)</f>
        <v>68</v>
      </c>
      <c r="O3" s="26">
        <f>SUMIF('May 7'!$B$2:$B$100,($I3&amp;"*"),'May 7'!$C$2:$C$100)</f>
        <v>80</v>
      </c>
      <c r="P3" s="28">
        <f>SUMIF('May 14'!$B$2:$B$100,($I3&amp;"*"),'May 14'!$C$2:$C$100)</f>
        <v>103</v>
      </c>
      <c r="Q3" s="11">
        <f>SUMIF('May 21'!$B$2:$B$100,($I3&amp;"*"),'May 21'!$C$2:$C$100)</f>
        <v>153</v>
      </c>
      <c r="R3" s="11">
        <f>SUMIF('May 28'!$B$2:$B$100,($I3&amp;"*"),'May 28'!$C$2:$C$100)</f>
        <v>232</v>
      </c>
      <c r="S3" s="11">
        <f>SUMIF('Jun 4'!$B$2:$B$100,($I3&amp;"*"),'Jun 4'!$C$2:$C$100)</f>
        <v>313</v>
      </c>
      <c r="T3" s="11">
        <f>SUMIF('Jun 11'!$B$2:$B$100,($I3&amp;"*"),'Jun 11'!$C$2:$C$100)</f>
        <v>357</v>
      </c>
      <c r="U3" s="11">
        <f>SUMIF('Jun 18'!$B$2:$B$100,($I3&amp;"*"),'Jun 18'!$C$2:$C$100)</f>
        <v>399</v>
      </c>
      <c r="V3" s="11">
        <f>SUMIF('Jun 25'!$B$2:$B$100,($I3&amp;"*"),'Jun 25'!$C$2:$C$100)</f>
        <v>467</v>
      </c>
      <c r="W3" s="11">
        <f>SUMIF('Jul 2'!$B$2:$B$100,($I3&amp;"*"),'Jul 2'!$C$2:$C$100)</f>
        <v>537</v>
      </c>
      <c r="X3" s="11">
        <f>SUMIF('Jul 9'!$B$2:$B$100,($I3&amp;"*"),'Jul 9'!$C$2:$C$100)</f>
        <v>617</v>
      </c>
      <c r="Y3" s="11">
        <f>SUMIF('Jul 16'!$B$2:$B$100,($I3&amp;"*"),'Jul 16'!$C$2:$C$100)</f>
        <v>700</v>
      </c>
      <c r="Z3" s="11">
        <f>SUMIF('Jul 23'!$B$2:$B$100,($I3&amp;"*"),'Jul 23'!$C$2:$C$100)</f>
        <v>766</v>
      </c>
      <c r="AA3" s="11">
        <f>SUMIF('Jul 30'!$B$2:$B$100,($I3&amp;"*"),'Jul 30'!$C$2:$C$100)</f>
        <v>830</v>
      </c>
      <c r="AB3" s="11">
        <f>SUMIF('Aug 07'!$B$2:$B$100,($I3&amp;"*"),'Aug 07'!$C$2:$C$100)</f>
        <v>920</v>
      </c>
      <c r="AC3" s="11">
        <f>SUMIF('Aug 13'!$B$2:$B$100,($I3&amp;"*"),'Aug 13'!$C$2:$C$100)</f>
        <v>1048</v>
      </c>
      <c r="AD3" s="11">
        <f>SUMIF('Aug 20'!$B$2:$B$100,($I3&amp;"*"),'Aug 20'!$C$2:$C$100)</f>
        <v>1171</v>
      </c>
      <c r="AE3" s="11">
        <f>SUMIF('Aug 27'!$B$2:$B$100,($I3&amp;"*"),'Aug 27'!$C$2:$C$100)</f>
        <v>1299</v>
      </c>
      <c r="AF3" s="11">
        <f>SUMIF('Sep 05'!$B$2:$B$100,($I3&amp;"*"),'Sep 05'!$C$2:$C$100)</f>
        <v>1444</v>
      </c>
      <c r="AG3" s="11">
        <f>SUMIF('Sep 10'!$B$2:$B$100,($I3&amp;"*"),'Sep 10'!$C$2:$C$100)</f>
        <v>1608</v>
      </c>
      <c r="AH3" s="11">
        <f>SUMIF('Sep 17'!$B$2:$B$100,($I3&amp;"*"),'Sep 17'!$C$2:$C$100)</f>
        <v>1750</v>
      </c>
      <c r="AI3" s="11">
        <f>SUMIF('Sep 24'!$B$2:$B$100,($I3&amp;"*"),'Sep 24'!$C$2:$C$100)</f>
        <v>1868</v>
      </c>
      <c r="AJ3" s="11">
        <f>SUMIF('Oct 03'!$B$2:$B$100,($I3&amp;"*"),'Oct 03'!$C$2:$C$100)</f>
        <v>1991</v>
      </c>
      <c r="AK3">
        <f>SUMIF('Oct 08'!$B$2:$B$100,($I3&amp;"*"),'Oct 08'!$C$2:$C$100)</f>
      </c>
    </row>
    <row r="4" spans="1:36" x14ac:dyDescent="0.25">
      <c r="A4" s="7" t="s">
        <v>26</v>
      </c>
      <c r="B4">
        <f>SUM(AK3:AK3)</f>
      </c>
      <c r="C4" s="8">
        <f si="0" t="shared"/>
        <v>6.7933669987716661E-2</v>
      </c>
      <c r="H4" s="18"/>
      <c r="I4" s="21" t="s">
        <v>44</v>
      </c>
      <c r="J4" s="26">
        <v>0</v>
      </c>
      <c r="K4" s="26">
        <v>0</v>
      </c>
      <c r="L4" s="26">
        <v>0</v>
      </c>
      <c r="M4" s="26">
        <f>SUMIF('Apr 23'!$B$2:$B$100,($I4&amp;"*"),'Apr 23'!$C$2:$C$100)</f>
        <v>0</v>
      </c>
      <c r="N4" s="26">
        <f>SUMIF('May 3'!$B$2:$B$100,($I4&amp;"*"),'May 3'!$C$2:$C$100)</f>
        <v>0</v>
      </c>
      <c r="O4" s="26">
        <f>SUMIF('May 7'!$B$2:$B$100,($I4&amp;"*"),'May 7'!$C$2:$C$100)</f>
        <v>0</v>
      </c>
      <c r="P4" s="26">
        <f>SUMIF('May 14'!$B$2:$B$100,($I4&amp;"*"),'May 14'!$C$2:$C$100)</f>
        <v>0</v>
      </c>
      <c r="Q4" s="11">
        <f>SUMIF('May 21'!$B$2:$B$100,($I4&amp;"*"),'May 21'!$C$2:$C$100)</f>
        <v>1</v>
      </c>
      <c r="R4" s="11">
        <f>SUMIF('May 28'!$B$2:$B$100,($I4&amp;"*"),'May 28'!$C$2:$C$100)</f>
        <v>2</v>
      </c>
      <c r="S4" s="11">
        <f>SUMIF('Jun 4'!$B$2:$B$100,($I4&amp;"*"),'Jun 4'!$C$2:$C$100)</f>
        <v>1</v>
      </c>
      <c r="T4" s="11">
        <f>SUMIF('Jun 11'!$B$2:$B$100,($I4&amp;"*"),'Jun 11'!$C$2:$C$100)</f>
        <v>3</v>
      </c>
      <c r="U4" s="11">
        <f>SUMIF('Jun 18'!$B$2:$B$100,($I4&amp;"*"),'Jun 18'!$C$2:$C$100)</f>
        <v>14</v>
      </c>
      <c r="V4" s="11">
        <f>SUMIF('Jun 25'!$B$2:$B$100,($I4&amp;"*"),'Jun 25'!$C$2:$C$100)</f>
        <v>16</v>
      </c>
      <c r="W4" s="11">
        <f>SUMIF('Jul 2'!$B$2:$B$100,($I4&amp;"*"),'Jul 2'!$C$2:$C$100)</f>
        <v>20</v>
      </c>
      <c r="X4" s="11">
        <f>SUMIF('Jul 9'!$B$2:$B$100,($I4&amp;"*"),'Jul 9'!$C$2:$C$100)</f>
        <v>23</v>
      </c>
      <c r="Y4" s="11">
        <f>SUMIF('Jul 16'!$B$2:$B$100,($I4&amp;"*"),'Jul 16'!$C$2:$C$100)</f>
        <v>31</v>
      </c>
      <c r="Z4" s="11">
        <f>SUMIF('Jul 23'!$B$2:$B$100,($I4&amp;"*"),'Jul 23'!$C$2:$C$100)</f>
        <v>38</v>
      </c>
      <c r="AA4" s="11">
        <f>SUMIF('Jul 30'!$B$2:$B$100,($I4&amp;"*"),'Jul 30'!$C$2:$C$100)</f>
        <v>42</v>
      </c>
      <c r="AB4" s="11">
        <f>SUMIF('Aug 07'!$B$2:$B$100,($I4&amp;"*"),'Aug 07'!$C$2:$C$100)</f>
        <v>45</v>
      </c>
      <c r="AC4" s="11">
        <f>SUMIF('Aug 13'!$B$2:$B$100,($I4&amp;"*"),'Aug 13'!$C$2:$C$100)</f>
        <v>49</v>
      </c>
      <c r="AD4" s="11">
        <f>SUMIF('Aug 20'!$B$2:$B$100,($I4&amp;"*"),'Aug 20'!$C$2:$C$100)</f>
        <v>51</v>
      </c>
      <c r="AE4" s="11">
        <f>SUMIF('Aug 27'!$B$2:$B$100,($I4&amp;"*"),'Aug 27'!$C$2:$C$100)</f>
        <v>54</v>
      </c>
      <c r="AF4" s="11">
        <f>SUMIF('Sep 05'!$B$2:$B$100,($I4&amp;"*"),'Sep 05'!$C$2:$C$100)</f>
        <v>54</v>
      </c>
      <c r="AG4" s="11">
        <f>SUMIF('Sep 10'!$B$2:$B$100,($I4&amp;"*"),'Sep 10'!$C$2:$C$100)</f>
        <v>57</v>
      </c>
      <c r="AH4" s="11">
        <f>SUMIF('Sep 17'!$B$2:$B$100,($I4&amp;"*"),'Sep 17'!$C$2:$C$100)</f>
        <v>59</v>
      </c>
      <c r="AI4" s="11">
        <f>SUMIF('Sep 24'!$B$2:$B$100,($I4&amp;"*"),'Sep 24'!$C$2:$C$100)</f>
        <v>59</v>
      </c>
      <c r="AJ4" s="11">
        <f>SUMIF('Oct 03'!$B$2:$B$100,($I4&amp;"*"),'Oct 03'!$C$2:$C$100)</f>
        <v>60</v>
      </c>
      <c r="AK4">
        <f>SUMIF('Oct 08'!$B$2:$B$100,($I4&amp;"*"),'Oct 08'!$C$2:$C$100)</f>
      </c>
    </row>
    <row r="5" spans="1:36" x14ac:dyDescent="0.25">
      <c r="A5" s="7" t="s">
        <v>28</v>
      </c>
      <c r="B5">
        <f>SUM(AK11)</f>
      </c>
      <c r="C5" s="8">
        <f si="0" t="shared"/>
        <v>2.729630135116692E-4</v>
      </c>
      <c r="I5" s="21" t="s">
        <v>33</v>
      </c>
      <c r="J5" s="26">
        <v>18</v>
      </c>
      <c r="K5" s="26">
        <v>55</v>
      </c>
      <c r="L5" s="26">
        <v>53</v>
      </c>
      <c r="M5" s="26">
        <f>SUMIF('Apr 23'!$B$2:$B$100,($I5&amp;"*"),'Apr 23'!$C$2:$C$100)</f>
        <v>256</v>
      </c>
      <c r="N5" s="26">
        <f>SUMIF('May 3'!$B$2:$B$100,($I5&amp;"*"),'May 3'!$C$2:$C$100)</f>
        <v>352</v>
      </c>
      <c r="O5" s="26">
        <f>SUMIF('May 7'!$B$2:$B$100,($I5&amp;"*"),'May 7'!$C$2:$C$100)</f>
        <v>442</v>
      </c>
      <c r="P5" s="26">
        <f>SUMIF('May 14'!$B$2:$B$100,($I5&amp;"*"),'May 14'!$C$2:$C$100)</f>
        <v>565</v>
      </c>
      <c r="Q5" s="11">
        <f>SUMIF('May 21'!$B$2:$B$100,($I5&amp;"*"),'May 21'!$C$2:$C$100)</f>
        <v>678</v>
      </c>
      <c r="R5" s="11">
        <f>SUMIF('May 28'!$B$2:$B$100,($I5&amp;"*"),'May 28'!$C$2:$C$100)</f>
        <v>840</v>
      </c>
      <c r="S5" s="11">
        <f>SUMIF('Jun 4'!$B$2:$B$100,($I5&amp;"*"),'Jun 4'!$C$2:$C$100)</f>
        <v>1050</v>
      </c>
      <c r="T5" s="11">
        <f>SUMIF('Jun 11'!$B$2:$B$100,($I5&amp;"*"),'Jun 11'!$C$2:$C$100)</f>
        <v>1193</v>
      </c>
      <c r="U5" s="11">
        <f>SUMIF('Jun 18'!$B$2:$B$100,($I5&amp;"*"),'Jun 18'!$C$2:$C$100)</f>
        <v>1394</v>
      </c>
      <c r="V5" s="11">
        <f>SUMIF('Jun 25'!$B$2:$B$100,($I5&amp;"*"),'Jun 25'!$C$2:$C$100)</f>
        <v>1583</v>
      </c>
      <c r="W5" s="11">
        <f>SUMIF('Jul 2'!$B$2:$B$100,($I5&amp;"*"),'Jul 2'!$C$2:$C$100)</f>
        <v>1743</v>
      </c>
      <c r="X5" s="11">
        <f>SUMIF('Jul 9'!$B$2:$B$100,($I5&amp;"*"),'Jul 9'!$C$2:$C$100)</f>
        <v>2084</v>
      </c>
      <c r="Y5" s="11">
        <f>SUMIF('Jul 16'!$B$2:$B$100,($I5&amp;"*"),'Jul 16'!$C$2:$C$100)</f>
        <v>2316</v>
      </c>
      <c r="Z5" s="11">
        <f>SUMIF('Jul 23'!$B$2:$B$100,($I5&amp;"*"),'Jul 23'!$C$2:$C$100)</f>
        <v>2487</v>
      </c>
      <c r="AA5" s="11">
        <f>SUMIF('Jul 30'!$B$2:$B$100,($I5&amp;"*"),'Jul 30'!$C$2:$C$100)</f>
        <v>2650</v>
      </c>
      <c r="AB5" s="11">
        <f>SUMIF('Aug 07'!$B$2:$B$100,($I5&amp;"*"),'Aug 07'!$C$2:$C$100)</f>
        <v>2783</v>
      </c>
      <c r="AC5" s="11">
        <f>SUMIF('Aug 13'!$B$2:$B$100,($I5&amp;"*"),'Aug 13'!$C$2:$C$100)</f>
        <v>2901</v>
      </c>
      <c r="AD5" s="11">
        <f>SUMIF('Aug 20'!$B$2:$B$100,($I5&amp;"*"),'Aug 20'!$C$2:$C$100)</f>
        <v>3003</v>
      </c>
      <c r="AE5" s="11">
        <f>SUMIF('Aug 27'!$B$2:$B$100,($I5&amp;"*"),'Aug 27'!$C$2:$C$100)</f>
        <v>3038</v>
      </c>
      <c r="AF5" s="11">
        <f>SUMIF('Sep 05'!$B$2:$B$100,($I5&amp;"*"),'Sep 05'!$C$2:$C$100)</f>
        <v>3069</v>
      </c>
      <c r="AG5" s="11">
        <f>SUMIF('Sep 10'!$B$2:$B$100,($I5&amp;"*"),'Sep 10'!$C$2:$C$100)</f>
        <v>3094</v>
      </c>
      <c r="AH5" s="11">
        <f>SUMIF('Sep 17'!$B$2:$B$100,($I5&amp;"*"),'Sep 17'!$C$2:$C$100)</f>
        <v>3112</v>
      </c>
      <c r="AI5" s="11">
        <f>SUMIF('Sep 24'!$B$2:$B$100,($I5&amp;"*"),'Sep 24'!$C$2:$C$100)</f>
        <v>3125</v>
      </c>
      <c r="AJ5" s="11">
        <f>SUMIF('Oct 03'!$B$2:$B$100,($I5&amp;"*"),'Oct 03'!$C$2:$C$100)</f>
        <v>3138</v>
      </c>
      <c r="AK5">
        <f>SUMIF('Oct 08'!$B$2:$B$100,($I5&amp;"*"),'Oct 08'!$C$2:$C$100)</f>
      </c>
    </row>
    <row r="6" spans="1:36" x14ac:dyDescent="0.25">
      <c r="A6" s="7" t="s">
        <v>21</v>
      </c>
      <c r="B6" s="763">
        <f>SUM(B2:B5)</f>
        <v>29308</v>
      </c>
      <c r="C6" s="763"/>
      <c r="I6" s="22" t="s">
        <v>31</v>
      </c>
      <c r="J6" s="26">
        <v>1</v>
      </c>
      <c r="K6" s="26">
        <v>2</v>
      </c>
      <c r="L6" s="26">
        <v>5</v>
      </c>
      <c r="M6" s="26">
        <f>SUMIF('Apr 23'!$B$2:$B$100,($I6&amp;"*"),'Apr 23'!$C$2:$C$100)</f>
        <v>17</v>
      </c>
      <c r="N6" s="26">
        <f>SUMIF('May 3'!$B$2:$B$100,($I6&amp;"*"),'May 3'!$C$2:$C$100)</f>
        <v>36</v>
      </c>
      <c r="O6" s="26">
        <f>SUMIF('May 7'!$B$2:$B$100,($I6&amp;"*"),'May 7'!$C$2:$C$100)</f>
        <v>59</v>
      </c>
      <c r="P6" s="26">
        <f>SUMIF('May 14'!$B$2:$B$100,($I6&amp;"*"),'May 14'!$C$2:$C$100)</f>
        <v>79</v>
      </c>
      <c r="Q6" s="11">
        <f>SUMIF('May 21'!$B$2:$B$100,($I6&amp;"*"),'May 21'!$C$2:$C$100)</f>
        <v>97</v>
      </c>
      <c r="R6" s="11">
        <f>SUMIF('May 28'!$B$2:$B$100,($I6&amp;"*"),'May 28'!$C$2:$C$100)</f>
        <v>149</v>
      </c>
      <c r="S6" s="11">
        <f>SUMIF('Jun 4'!$B$2:$B$100,($I6&amp;"*"),'Jun 4'!$C$2:$C$100)</f>
        <v>180</v>
      </c>
      <c r="T6" s="11">
        <f>SUMIF('Jun 11'!$B$2:$B$100,($I6&amp;"*"),'Jun 11'!$C$2:$C$100)</f>
        <v>189</v>
      </c>
      <c r="U6" s="11">
        <f>SUMIF('Jun 18'!$B$2:$B$100,($I6&amp;"*"),'Jun 18'!$C$2:$C$100)</f>
        <v>201</v>
      </c>
      <c r="V6" s="11">
        <f>SUMIF('Jun 25'!$B$2:$B$100,($I6&amp;"*"),'Jun 25'!$C$2:$C$100)</f>
        <v>224</v>
      </c>
      <c r="W6" s="11">
        <f>SUMIF('Jul 2'!$B$2:$B$100,($I6&amp;"*"),'Jul 2'!$C$2:$C$100)</f>
        <v>234</v>
      </c>
      <c r="X6" s="11">
        <f>SUMIF('Jul 9'!$B$2:$B$100,($I6&amp;"*"),'Jul 9'!$C$2:$C$100)</f>
        <v>242</v>
      </c>
      <c r="Y6" s="11">
        <f>SUMIF('Jul 16'!$B$2:$B$100,($I6&amp;"*"),'Jul 16'!$C$2:$C$100)</f>
        <v>251</v>
      </c>
      <c r="Z6" s="11">
        <f>SUMIF('Jul 23'!$B$2:$B$100,($I6&amp;"*"),'Jul 23'!$C$2:$C$100)</f>
        <v>257</v>
      </c>
      <c r="AA6" s="11">
        <f>SUMIF('Jul 30'!$B$2:$B$100,($I6&amp;"*"),'Jul 30'!$C$2:$C$100)</f>
        <v>265</v>
      </c>
      <c r="AB6" s="11">
        <f>SUMIF('Aug 07'!$B$2:$B$100,($I6&amp;"*"),'Aug 07'!$C$2:$C$100)</f>
        <v>272</v>
      </c>
      <c r="AC6" s="11">
        <f>SUMIF('Aug 13'!$B$2:$B$100,($I6&amp;"*"),'Aug 13'!$C$2:$C$100)</f>
        <v>283</v>
      </c>
      <c r="AD6" s="11">
        <f>SUMIF('Aug 20'!$B$2:$B$100,($I6&amp;"*"),'Aug 20'!$C$2:$C$100)</f>
        <v>286</v>
      </c>
      <c r="AE6" s="11">
        <f>SUMIF('Aug 27'!$B$2:$B$100,($I6&amp;"*"),'Aug 27'!$C$2:$C$100)</f>
        <v>287</v>
      </c>
      <c r="AF6" s="11">
        <f>SUMIF('Sep 05'!$B$2:$B$100,($I6&amp;"*"),'Sep 05'!$C$2:$C$100)</f>
        <v>290</v>
      </c>
      <c r="AG6" s="11">
        <f>SUMIF('Sep 10'!$B$2:$B$100,($I6&amp;"*"),'Sep 10'!$C$2:$C$100)</f>
        <v>292</v>
      </c>
      <c r="AH6" s="11">
        <f>SUMIF('Sep 17'!$B$2:$B$100,($I6&amp;"*"),'Sep 17'!$C$2:$C$100)</f>
        <v>295</v>
      </c>
      <c r="AI6" s="11">
        <f>SUMIF('Sep 24'!$B$2:$B$100,($I6&amp;"*"),'Sep 24'!$C$2:$C$100)</f>
        <v>298</v>
      </c>
      <c r="AJ6" s="11">
        <f>SUMIF('Oct 03'!$B$2:$B$100,($I6&amp;"*"),'Oct 03'!$C$2:$C$100)</f>
        <v>299</v>
      </c>
      <c r="AK6">
        <f>SUMIF('Oct 08'!$B$2:$B$100,($I6&amp;"*"),'Oct 08'!$C$2:$C$100)</f>
      </c>
    </row>
    <row r="7" spans="1:36" x14ac:dyDescent="0.25">
      <c r="I7" s="22" t="s">
        <v>34</v>
      </c>
      <c r="J7" s="26">
        <v>0</v>
      </c>
      <c r="K7" s="26">
        <v>0</v>
      </c>
      <c r="L7" s="26">
        <v>5</v>
      </c>
      <c r="M7" s="26">
        <f>SUMIF('Apr 23'!$B$2:$B$100,($I7&amp;"*"),'Apr 23'!$C$2:$C$100)</f>
        <v>41</v>
      </c>
      <c r="N7" s="26">
        <f>SUMIF('May 3'!$B$2:$B$100,($I7&amp;"*"),'May 3'!$C$2:$C$100)</f>
        <v>147</v>
      </c>
      <c r="O7" s="26">
        <f>SUMIF('May 7'!$B$2:$B$100,($I7&amp;"*"),'May 7'!$C$2:$C$100)</f>
        <v>342</v>
      </c>
      <c r="P7" s="26">
        <f>SUMIF('May 14'!$B$2:$B$100,($I7&amp;"*"),'May 14'!$C$2:$C$100)</f>
        <v>445</v>
      </c>
      <c r="Q7" s="11">
        <f>SUMIF('May 21'!$B$2:$B$100,($I7&amp;"*"),'May 21'!$C$2:$C$100)</f>
        <v>587</v>
      </c>
      <c r="R7" s="11">
        <f>SUMIF('May 28'!$B$2:$B$100,($I7&amp;"*"),'May 28'!$C$2:$C$100)</f>
        <v>896</v>
      </c>
      <c r="S7" s="11">
        <f>SUMIF('Jun 4'!$B$2:$B$100,($I7&amp;"*"),'Jun 4'!$C$2:$C$100)</f>
        <v>1196</v>
      </c>
      <c r="T7" s="11">
        <f>SUMIF('Jun 11'!$B$2:$B$100,($I7&amp;"*"),'Jun 11'!$C$2:$C$100)</f>
        <v>1311</v>
      </c>
      <c r="U7" s="11">
        <f>SUMIF('Jun 18'!$B$2:$B$100,($I7&amp;"*"),'Jun 18'!$C$2:$C$100)</f>
        <v>1487</v>
      </c>
      <c r="V7" s="11">
        <f>SUMIF('Jun 25'!$B$2:$B$100,($I7&amp;"*"),'Jun 25'!$C$2:$C$100)</f>
        <v>1718</v>
      </c>
      <c r="W7" s="11">
        <f>SUMIF('Jul 2'!$B$2:$B$100,($I7&amp;"*"),'Jul 2'!$C$2:$C$100)</f>
        <v>1976</v>
      </c>
      <c r="X7" s="11">
        <f>SUMIF('Jul 9'!$B$2:$B$100,($I7&amp;"*"),'Jul 9'!$C$2:$C$100)</f>
        <v>2312</v>
      </c>
      <c r="Y7" s="11">
        <f>SUMIF('Jul 16'!$B$2:$B$100,($I7&amp;"*"),'Jul 16'!$C$2:$C$100)</f>
        <v>2449</v>
      </c>
      <c r="Z7" s="11">
        <f>SUMIF('Jul 23'!$B$2:$B$100,($I7&amp;"*"),'Jul 23'!$C$2:$C$100)</f>
        <v>2571</v>
      </c>
      <c r="AA7" s="11">
        <f>SUMIF('Jul 30'!$B$2:$B$100,($I7&amp;"*"),'Jul 30'!$C$2:$C$100)</f>
        <v>2659</v>
      </c>
      <c r="AB7" s="11">
        <f>SUMIF('Aug 07'!$B$2:$B$100,($I7&amp;"*"),'Aug 07'!$C$2:$C$100)</f>
        <v>2752</v>
      </c>
      <c r="AC7" s="11">
        <f>SUMIF('Aug 13'!$B$2:$B$100,($I7&amp;"*"),'Aug 13'!$C$2:$C$100)</f>
        <v>2850</v>
      </c>
      <c r="AD7" s="11">
        <f>SUMIF('Aug 20'!$B$2:$B$100,($I7&amp;"*"),'Aug 20'!$C$2:$C$100)</f>
        <v>2920</v>
      </c>
      <c r="AE7" s="11">
        <f>SUMIF('Aug 27'!$B$2:$B$100,($I7&amp;"*"),'Aug 27'!$C$2:$C$100)</f>
        <v>2971</v>
      </c>
      <c r="AF7" s="11">
        <f>SUMIF('Sep 05'!$B$2:$B$100,($I7&amp;"*"),'Sep 05'!$C$2:$C$100)</f>
        <v>3016</v>
      </c>
      <c r="AG7" s="11">
        <f>SUMIF('Sep 10'!$B$2:$B$100,($I7&amp;"*"),'Sep 10'!$C$2:$C$100)</f>
        <v>3069</v>
      </c>
      <c r="AH7" s="11">
        <f>SUMIF('Sep 17'!$B$2:$B$100,($I7&amp;"*"),'Sep 17'!$C$2:$C$100)</f>
        <v>3093</v>
      </c>
      <c r="AI7" s="11">
        <f>SUMIF('Sep 24'!$B$2:$B$100,($I7&amp;"*"),'Sep 24'!$C$2:$C$100)</f>
        <v>3107</v>
      </c>
      <c r="AJ7" s="11">
        <f>SUMIF('Oct 03'!$B$2:$B$100,($I7&amp;"*"),'Oct 03'!$C$2:$C$100)</f>
        <v>3120</v>
      </c>
      <c r="AK7">
        <f>SUMIF('Oct 08'!$B$2:$B$100,($I7&amp;"*"),'Oct 08'!$C$2:$C$100)</f>
      </c>
    </row>
    <row r="8" spans="1:36" x14ac:dyDescent="0.25">
      <c r="I8" s="22" t="s">
        <v>35</v>
      </c>
      <c r="J8" s="26">
        <v>42</v>
      </c>
      <c r="K8" s="26">
        <v>169</v>
      </c>
      <c r="L8" s="26">
        <v>204</v>
      </c>
      <c r="M8" s="26">
        <f>SUMIF('Apr 23'!$B$2:$B$100,($I8&amp;"*"),'Apr 23'!$C$2:$C$100)</f>
        <v>808</v>
      </c>
      <c r="N8" s="26">
        <f>SUMIF('May 3'!$B$2:$B$100,($I8&amp;"*"),'May 3'!$C$2:$C$100)</f>
        <v>1362</v>
      </c>
      <c r="O8" s="26">
        <f>SUMIF('May 7'!$B$2:$B$100,($I8&amp;"*"),'May 7'!$C$2:$C$100)</f>
        <v>2105</v>
      </c>
      <c r="P8" s="26">
        <f>SUMIF('May 14'!$B$2:$B$100,($I8&amp;"*"),'May 14'!$C$2:$C$100)</f>
        <v>2823</v>
      </c>
      <c r="Q8" s="11">
        <f>SUMIF('May 21'!$B$2:$B$100,($I8&amp;"*"),'May 21'!$C$2:$C$100)</f>
        <v>3426</v>
      </c>
      <c r="R8" s="11">
        <f>SUMIF('May 28'!$B$2:$B$100,($I8&amp;"*"),'May 28'!$C$2:$C$100)</f>
        <v>4436</v>
      </c>
      <c r="S8" s="11">
        <f>SUMIF('Jun 4'!$B$2:$B$100,($I8&amp;"*"),'Jun 4'!$C$2:$C$100)</f>
        <v>5541</v>
      </c>
      <c r="T8" s="11">
        <f>SUMIF('Jun 11'!$B$2:$B$100,($I8&amp;"*"),'Jun 11'!$C$2:$C$100)</f>
        <v>6073</v>
      </c>
      <c r="U8" s="11">
        <f>SUMIF('Jun 18'!$B$2:$B$100,($I8&amp;"*"),'Jun 18'!$C$2:$C$100)</f>
        <v>6655</v>
      </c>
      <c r="V8" s="11">
        <f>SUMIF('Jun 25'!$B$2:$B$100,($I8&amp;"*"),'Jun 25'!$C$2:$C$100)</f>
        <v>7480</v>
      </c>
      <c r="W8" s="11">
        <f>SUMIF('Jul 2'!$B$2:$B$100,($I8&amp;"*"),'Jul 2'!$C$2:$C$100)</f>
        <v>8205</v>
      </c>
      <c r="X8" s="11">
        <f>SUMIF('Jul 9'!$B$2:$B$100,($I8&amp;"*"),'Jul 9'!$C$2:$C$100)</f>
        <v>9244</v>
      </c>
      <c r="Y8" s="11">
        <f>SUMIF('Jul 16'!$B$2:$B$100,($I8&amp;"*"),'Jul 16'!$C$2:$C$100)</f>
        <v>9697</v>
      </c>
      <c r="Z8" s="11">
        <f>SUMIF('Jul 23'!$B$2:$B$100,($I8&amp;"*"),'Jul 23'!$C$2:$C$100)</f>
        <v>10127</v>
      </c>
      <c r="AA8" s="11">
        <f>SUMIF('Jul 30'!$B$2:$B$100,($I8&amp;"*"),'Jul 30'!$C$2:$C$100)</f>
        <v>10499</v>
      </c>
      <c r="AB8" s="11">
        <f>SUMIF('Aug 07'!$B$2:$B$100,($I8&amp;"*"),'Aug 07'!$C$2:$C$100)</f>
        <v>10799</v>
      </c>
      <c r="AC8" s="11">
        <f>SUMIF('Aug 13'!$B$2:$B$100,($I8&amp;"*"),'Aug 13'!$C$2:$C$100)</f>
        <v>11206</v>
      </c>
      <c r="AD8" s="11">
        <f>SUMIF('Aug 20'!$B$2:$B$100,($I8&amp;"*"),'Aug 20'!$C$2:$C$100)</f>
        <v>11465</v>
      </c>
      <c r="AE8" s="11">
        <f>SUMIF('Aug 27'!$B$2:$B$100,($I8&amp;"*"),'Aug 27'!$C$2:$C$100)</f>
        <v>11649</v>
      </c>
      <c r="AF8" s="11">
        <f>SUMIF('Sep 05'!$B$2:$B$100,($I8&amp;"*"),'Sep 05'!$C$2:$C$100)</f>
        <v>11875</v>
      </c>
      <c r="AG8" s="11">
        <f>SUMIF('Sep 10'!$B$2:$B$100,($I8&amp;"*"),'Sep 10'!$C$2:$C$100)</f>
        <v>12110</v>
      </c>
      <c r="AH8" s="11">
        <f>SUMIF('Sep 17'!$B$2:$B$100,($I8&amp;"*"),'Sep 17'!$C$2:$C$100)</f>
        <v>12205</v>
      </c>
      <c r="AI8" s="11">
        <f>SUMIF('Sep 24'!$B$2:$B$100,($I8&amp;"*"),'Sep 24'!$C$2:$C$100)</f>
        <v>12271</v>
      </c>
      <c r="AJ8" s="11">
        <f>SUMIF('Oct 03'!$B$2:$B$100,($I8&amp;"*"),'Oct 03'!$C$2:$C$100)</f>
        <v>12304</v>
      </c>
      <c r="AK8">
        <f>SUMIF('Oct 08'!$B$2:$B$100,($I8&amp;"*"),'Oct 08'!$C$2:$C$100)</f>
      </c>
    </row>
    <row r="9" spans="1:36" x14ac:dyDescent="0.25">
      <c r="I9" s="22" t="s">
        <v>36</v>
      </c>
      <c r="J9" s="26">
        <v>28</v>
      </c>
      <c r="K9" s="26">
        <v>83</v>
      </c>
      <c r="L9" s="26">
        <v>87</v>
      </c>
      <c r="M9" s="26">
        <f>SUMIF('Apr 23'!$B$2:$B$100,($I9&amp;"*"),'Apr 23'!$C$2:$C$100)</f>
        <v>334</v>
      </c>
      <c r="N9" s="26">
        <f>SUMIF('May 3'!$B$2:$B$100,($I9&amp;"*"),'May 3'!$C$2:$C$100)</f>
        <v>531</v>
      </c>
      <c r="O9" s="26">
        <f>SUMIF('May 7'!$B$2:$B$100,($I9&amp;"*"),'May 7'!$C$2:$C$100)</f>
        <v>839</v>
      </c>
      <c r="P9" s="26">
        <f>SUMIF('May 14'!$B$2:$B$100,($I9&amp;"*"),'May 14'!$C$2:$C$100)</f>
        <v>1062</v>
      </c>
      <c r="Q9" s="11">
        <f>SUMIF('May 21'!$B$2:$B$100,($I9&amp;"*"),'May 21'!$C$2:$C$100)</f>
        <v>1245</v>
      </c>
      <c r="R9" s="11">
        <f>SUMIF('May 28'!$B$2:$B$100,($I9&amp;"*"),'May 28'!$C$2:$C$100)</f>
        <v>1574</v>
      </c>
      <c r="S9" s="11">
        <f>SUMIF('Jun 4'!$B$2:$B$100,($I9&amp;"*"),'Jun 4'!$C$2:$C$100)</f>
        <v>1956</v>
      </c>
      <c r="T9" s="11">
        <f>SUMIF('Jun 11'!$B$2:$B$100,($I9&amp;"*"),'Jun 11'!$C$2:$C$100)</f>
        <v>2144</v>
      </c>
      <c r="U9" s="11">
        <f>SUMIF('Jun 18'!$B$2:$B$100,($I9&amp;"*"),'Jun 18'!$C$2:$C$100)</f>
        <v>2376</v>
      </c>
      <c r="V9" s="11">
        <f>SUMIF('Jun 25'!$B$2:$B$100,($I9&amp;"*"),'Jun 25'!$C$2:$C$100)</f>
        <v>2631</v>
      </c>
      <c r="W9" s="11">
        <f>SUMIF('Jul 2'!$B$2:$B$100,($I9&amp;"*"),'Jul 2'!$C$2:$C$100)</f>
        <v>2945</v>
      </c>
      <c r="X9" s="11">
        <f>SUMIF('Jul 9'!$B$2:$B$100,($I9&amp;"*"),'Jul 9'!$C$2:$C$100)</f>
        <v>3310</v>
      </c>
      <c r="Y9" s="11">
        <f>SUMIF('Jul 16'!$B$2:$B$100,($I9&amp;"*"),'Jul 16'!$C$2:$C$100)</f>
        <v>3512</v>
      </c>
      <c r="Z9" s="11">
        <f>SUMIF('Jul 23'!$B$2:$B$100,($I9&amp;"*"),'Jul 23'!$C$2:$C$100)</f>
        <v>3663</v>
      </c>
      <c r="AA9" s="11">
        <f>SUMIF('Jul 30'!$B$2:$B$100,($I9&amp;"*"),'Jul 30'!$C$2:$C$100)</f>
        <v>3788</v>
      </c>
      <c r="AB9" s="11">
        <f>SUMIF('Aug 07'!$B$2:$B$100,($I9&amp;"*"),'Aug 07'!$C$2:$C$100)</f>
        <v>3932</v>
      </c>
      <c r="AC9" s="11">
        <f>SUMIF('Aug 13'!$B$2:$B$100,($I9&amp;"*"),'Aug 13'!$C$2:$C$100)</f>
        <v>4089</v>
      </c>
      <c r="AD9" s="11">
        <f>SUMIF('Aug 20'!$B$2:$B$100,($I9&amp;"*"),'Aug 20'!$C$2:$C$100)</f>
        <v>4198</v>
      </c>
      <c r="AE9" s="11">
        <f>SUMIF('Aug 27'!$B$2:$B$100,($I9&amp;"*"),'Aug 27'!$C$2:$C$100)</f>
        <v>4270</v>
      </c>
      <c r="AF9" s="11">
        <f>SUMIF('Sep 05'!$B$2:$B$100,($I9&amp;"*"),'Sep 05'!$C$2:$C$100)</f>
        <v>4367</v>
      </c>
      <c r="AG9" s="11">
        <f>SUMIF('Sep 10'!$B$2:$B$100,($I9&amp;"*"),'Sep 10'!$C$2:$C$100)</f>
        <v>4471</v>
      </c>
      <c r="AH9" s="11">
        <f>SUMIF('Sep 17'!$B$2:$B$100,($I9&amp;"*"),'Sep 17'!$C$2:$C$100)</f>
        <v>4525</v>
      </c>
      <c r="AI9" s="11">
        <f>SUMIF('Sep 24'!$B$2:$B$100,($I9&amp;"*"),'Sep 24'!$C$2:$C$100)</f>
        <v>4557</v>
      </c>
      <c r="AJ9" s="11">
        <f>SUMIF('Oct 03'!$B$2:$B$100,($I9&amp;"*"),'Oct 03'!$C$2:$C$100)</f>
        <v>4587</v>
      </c>
      <c r="AK9">
        <f>SUMIF('Oct 08'!$B$2:$B$100,($I9&amp;"*"),'Oct 08'!$C$2:$C$100)</f>
      </c>
    </row>
    <row r="10" spans="1:36" x14ac:dyDescent="0.25">
      <c r="I10" s="22" t="s">
        <v>37</v>
      </c>
      <c r="J10" s="26">
        <v>6</v>
      </c>
      <c r="K10" s="26">
        <v>12</v>
      </c>
      <c r="L10" s="26">
        <v>19</v>
      </c>
      <c r="M10" s="26">
        <f>SUMIF('Apr 23'!$B$2:$B$100,($I10&amp;"*"),'Apr 23'!$C$2:$C$100)</f>
        <v>124</v>
      </c>
      <c r="N10" s="26">
        <f>SUMIF('May 3'!$B$2:$B$100,($I10&amp;"*"),'May 3'!$C$2:$C$100)</f>
        <v>256</v>
      </c>
      <c r="O10" s="26">
        <f>SUMIF('May 7'!$B$2:$B$100,($I10&amp;"*"),'May 7'!$C$2:$C$100)</f>
        <v>477</v>
      </c>
      <c r="P10" s="26">
        <f>SUMIF('May 14'!$B$2:$B$100,($I10&amp;"*"),'May 14'!$C$2:$C$100)</f>
        <v>652</v>
      </c>
      <c r="Q10" s="11">
        <f>SUMIF('May 21'!$B$2:$B$100,($I10&amp;"*"),'May 21'!$C$2:$C$100)</f>
        <v>823</v>
      </c>
      <c r="R10" s="11">
        <f>SUMIF('May 28'!$B$2:$B$100,($I10&amp;"*"),'May 28'!$C$2:$C$100)</f>
        <v>1146</v>
      </c>
      <c r="S10" s="11">
        <f>SUMIF('Jun 4'!$B$2:$B$100,($I10&amp;"*"),'Jun 4'!$C$2:$C$100)</f>
        <v>1515</v>
      </c>
      <c r="T10" s="11">
        <f>SUMIF('Jun 11'!$B$2:$B$100,($I10&amp;"*"),'Jun 11'!$C$2:$C$100)</f>
        <v>1666</v>
      </c>
      <c r="U10" s="11">
        <f>SUMIF('Jun 18'!$B$2:$B$100,($I10&amp;"*"),'Jun 18'!$C$2:$C$100)</f>
        <v>1857</v>
      </c>
      <c r="V10" s="11">
        <f>SUMIF('Jun 25'!$B$2:$B$100,($I10&amp;"*"),'Jun 25'!$C$2:$C$100)</f>
        <v>2146</v>
      </c>
      <c r="W10" s="11">
        <f>SUMIF('Jul 2'!$B$2:$B$100,($I10&amp;"*"),'Jul 2'!$C$2:$C$100)</f>
        <v>2430</v>
      </c>
      <c r="X10" s="11">
        <f>SUMIF('Jul 9'!$B$2:$B$100,($I10&amp;"*"),'Jul 9'!$C$2:$C$100)</f>
        <v>2784</v>
      </c>
      <c r="Y10" s="11">
        <f>SUMIF('Jul 16'!$B$2:$B$100,($I10&amp;"*"),'Jul 16'!$C$2:$C$100)</f>
        <v>2983</v>
      </c>
      <c r="Z10" s="11">
        <f>SUMIF('Jul 23'!$B$2:$B$100,($I10&amp;"*"),'Jul 23'!$C$2:$C$100)</f>
        <v>3130</v>
      </c>
      <c r="AA10" s="11">
        <f>SUMIF('Jul 30'!$B$2:$B$100,($I10&amp;"*"),'Jul 30'!$C$2:$C$100)</f>
        <v>3265</v>
      </c>
      <c r="AB10" s="11">
        <f>SUMIF('Aug 07'!$B$2:$B$100,($I10&amp;"*"),'Aug 07'!$C$2:$C$100)</f>
        <v>3387</v>
      </c>
      <c r="AC10" s="11">
        <f>SUMIF('Aug 13'!$B$2:$B$100,($I10&amp;"*"),'Aug 13'!$C$2:$C$100)</f>
        <v>3523</v>
      </c>
      <c r="AD10" s="11">
        <f>SUMIF('Aug 20'!$B$2:$B$100,($I10&amp;"*"),'Aug 20'!$C$2:$C$100)</f>
        <v>3618</v>
      </c>
      <c r="AE10" s="11">
        <f>SUMIF('Aug 27'!$B$2:$B$100,($I10&amp;"*"),'Aug 27'!$C$2:$C$100)</f>
        <v>3664</v>
      </c>
      <c r="AF10" s="11">
        <f>SUMIF('Sep 05'!$B$2:$B$100,($I10&amp;"*"),'Sep 05'!$C$2:$C$100)</f>
        <v>3707</v>
      </c>
      <c r="AG10" s="11">
        <f>SUMIF('Sep 10'!$B$2:$B$100,($I10&amp;"*"),'Sep 10'!$C$2:$C$100)</f>
        <v>3740</v>
      </c>
      <c r="AH10" s="11">
        <f>SUMIF('Sep 17'!$B$2:$B$100,($I10&amp;"*"),'Sep 17'!$C$2:$C$100)</f>
        <v>3763</v>
      </c>
      <c r="AI10" s="11">
        <f>SUMIF('Sep 24'!$B$2:$B$100,($I10&amp;"*"),'Sep 24'!$C$2:$C$100)</f>
        <v>3780</v>
      </c>
      <c r="AJ10" s="11">
        <f>SUMIF('Oct 03'!$B$2:$B$100,($I10&amp;"*"),'Oct 03'!$C$2:$C$100)</f>
        <v>3801</v>
      </c>
      <c r="AK10">
        <f>SUMIF('Oct 08'!$B$2:$B$100,($I10&amp;"*"),'Oct 08'!$C$2:$C$100)</f>
      </c>
    </row>
    <row r="11" spans="1:36" x14ac:dyDescent="0.25">
      <c r="I11" s="23" t="s">
        <v>38</v>
      </c>
      <c r="J11" s="27">
        <v>3</v>
      </c>
      <c r="K11" s="27">
        <v>2</v>
      </c>
      <c r="L11" s="27">
        <v>0</v>
      </c>
      <c r="M11" s="27">
        <f>SUMIF('Apr 23'!$B$2:$B$100,($I11&amp;"*"),'Apr 23'!$C$2:$C$100)</f>
        <v>7</v>
      </c>
      <c r="N11" s="27">
        <f>SUMIF('May 3'!$B$2:$B$100,($I11&amp;"*"),'May 3'!$C$2:$C$100)</f>
        <v>7</v>
      </c>
      <c r="O11" s="27">
        <f>SUMIF('May 7'!$B$2:$B$100,($I11&amp;"*"),'May 7'!$C$2:$C$100)</f>
        <v>7</v>
      </c>
      <c r="P11" s="27">
        <f>SUMIF('May 14'!$B$2:$B$100,($I11&amp;"*"),'May 14'!$C$2:$C$100)</f>
        <v>7</v>
      </c>
      <c r="Q11" s="13">
        <f>SUMIF('May 21'!$B$2:$B$100,($I11&amp;"*"),'May 21'!$C$2:$C$100)</f>
        <v>7</v>
      </c>
      <c r="R11" s="13">
        <f>SUMIF('May 28'!$B$2:$B$100,($I11&amp;"*"),'May 28'!$C$2:$C$100)</f>
        <v>7</v>
      </c>
      <c r="S11" s="13">
        <f>SUMIF('Jun 4'!$B$2:$B$100,($I11&amp;"*"),'Jun 4'!$C$2:$C$100)</f>
        <v>8</v>
      </c>
      <c r="T11" s="13">
        <f>SUMIF('Jun 11'!$B$2:$B$100,($I11&amp;"*"),'Jun 11'!$C$2:$C$100)</f>
        <v>8</v>
      </c>
      <c r="U11" s="13">
        <f>SUMIF('Jun 18'!$B$2:$B$100,($I11&amp;"*"),'Jun 18'!$C$2:$C$100)</f>
        <v>8</v>
      </c>
      <c r="V11" s="13">
        <f>SUMIF('Jun 25'!$B$2:$B$100,($I11&amp;"*"),'Jun 25'!$C$2:$C$100)</f>
        <v>8</v>
      </c>
      <c r="W11" s="13">
        <f>SUMIF('Jul 2'!$B$2:$B$100,($I11&amp;"*"),'Jul 2'!$C$2:$C$100)</f>
        <v>8</v>
      </c>
      <c r="X11" s="13">
        <f>SUMIF('Jul 9'!$B$2:$B$100,($I11&amp;"*"),'Jul 9'!$C$2:$C$100)</f>
        <v>8</v>
      </c>
      <c r="Y11" s="13">
        <f>SUMIF('Jul 16'!$B$2:$B$100,($I11&amp;"*"),'Jul 16'!$C$2:$C$100)</f>
        <v>8</v>
      </c>
      <c r="Z11" s="13">
        <f>SUMIF('Jul 23'!$B$2:$B$100,($I11&amp;"*"),'Jul 23'!$C$2:$C$100)</f>
        <v>8</v>
      </c>
      <c r="AA11" s="13">
        <f>SUMIF('Jul 30'!$B$2:$B$100,($I11&amp;"*"),'Jul 30'!$C$2:$C$100)</f>
        <v>8</v>
      </c>
      <c r="AB11" s="13">
        <f>SUMIF('Aug 07'!$B$2:$B$100,($I11&amp;"*"),'Aug 07'!$C$2:$C$100)</f>
        <v>8</v>
      </c>
      <c r="AC11" s="13">
        <f>SUMIF('Aug 13'!$B$2:$B$100,($I11&amp;"*"),'Aug 13'!$C$2:$C$100)</f>
        <v>8</v>
      </c>
      <c r="AD11" s="13">
        <f>SUMIF('Aug 20'!$B$2:$B$100,($I11&amp;"*"),'Aug 20'!$C$2:$C$100)</f>
        <v>8</v>
      </c>
      <c r="AE11" s="13">
        <f>SUMIF('Aug 27'!$B$2:$B$100,($I11&amp;"*"),'Aug 27'!$C$2:$C$100)</f>
        <v>8</v>
      </c>
      <c r="AF11" s="13">
        <f>SUMIF('Sep 05'!$B$2:$B$100,($I11&amp;"*"),'Sep 05'!$C$2:$C$100)</f>
        <v>8</v>
      </c>
      <c r="AG11" s="13">
        <f>SUMIF('Sep 10'!$B$2:$B$100,($I11&amp;"*"),'Sep 10'!$C$2:$C$100)</f>
        <v>8</v>
      </c>
      <c r="AH11" s="13">
        <f>SUMIF('Sep 17'!$B$2:$B$100,($I11&amp;"*"),'Sep 17'!$C$2:$C$100)</f>
        <v>8</v>
      </c>
      <c r="AI11" s="13">
        <f>SUMIF('Sep 24'!$B$2:$B$100,($I11&amp;"*"),'Sep 24'!$C$2:$C$100)</f>
        <v>8</v>
      </c>
      <c r="AJ11" s="13">
        <f>SUMIF('Oct 03'!$B$2:$B$100,($I11&amp;"*"),'Oct 03'!$C$2:$C$100)</f>
        <v>8</v>
      </c>
      <c r="AK11">
        <f>SUMIF('Oct 08'!$B$2:$B$100,($I11&amp;"*"),'Oct 08'!$C$2:$C$100)</f>
      </c>
    </row>
    <row r="12" spans="1:36" x14ac:dyDescent="0.25">
      <c r="I12" s="24" t="s">
        <v>21</v>
      </c>
      <c r="J12" s="24">
        <f ref="J12:Q12" si="1" t="shared">SUM(J3:J11)</f>
        <v>98</v>
      </c>
      <c r="K12" s="24">
        <f si="1" t="shared"/>
        <v>323</v>
      </c>
      <c r="L12" s="24">
        <f si="1" t="shared"/>
        <v>384</v>
      </c>
      <c r="M12" s="24">
        <f si="1" t="shared"/>
        <v>1633</v>
      </c>
      <c r="N12" s="24">
        <f si="1" t="shared"/>
        <v>2759</v>
      </c>
      <c r="O12" s="24">
        <f si="1" t="shared"/>
        <v>4351</v>
      </c>
      <c r="P12" s="24">
        <f si="1" t="shared"/>
        <v>5736</v>
      </c>
      <c r="Q12" s="14">
        <f si="1" t="shared"/>
        <v>7017</v>
      </c>
      <c r="R12" s="14">
        <f ref="R12:S12" si="2" t="shared">SUM(R3:R11)</f>
        <v>9282</v>
      </c>
      <c r="S12" s="14">
        <f si="2" t="shared"/>
        <v>11760</v>
      </c>
      <c r="T12" s="14">
        <f ref="T12:U12" si="3" t="shared">SUM(T3:T11)</f>
        <v>12944</v>
      </c>
      <c r="U12" s="14">
        <f si="3" t="shared"/>
        <v>14391</v>
      </c>
      <c r="V12" s="14">
        <f ref="V12:W12" si="4" t="shared">SUM(V3:V11)</f>
        <v>16273</v>
      </c>
      <c r="W12" s="14">
        <f si="4" t="shared"/>
        <v>18098</v>
      </c>
      <c r="X12" s="14">
        <f ref="X12:Y12" si="5" t="shared">SUM(X3:X11)</f>
        <v>20624</v>
      </c>
      <c r="Y12" s="14">
        <f si="5" t="shared"/>
        <v>21947</v>
      </c>
      <c r="Z12" s="14">
        <f ref="Z12:AE12" si="6" t="shared">SUM(Z3:Z11)</f>
        <v>23047</v>
      </c>
      <c r="AA12" s="14">
        <f si="6" t="shared"/>
        <v>24006</v>
      </c>
      <c r="AB12" s="14">
        <f si="6" t="shared"/>
        <v>24898</v>
      </c>
      <c r="AC12" s="14">
        <f si="6" t="shared"/>
        <v>25957</v>
      </c>
      <c r="AD12" s="14">
        <f si="6" t="shared"/>
        <v>26720</v>
      </c>
      <c r="AE12" s="14">
        <f si="6" t="shared"/>
        <v>27240</v>
      </c>
      <c r="AF12" s="14">
        <f>SUM(AF3:AF11)</f>
        <v>27830</v>
      </c>
      <c r="AG12" s="14">
        <f>SUM(AG3:AG11)</f>
        <v>28449</v>
      </c>
      <c r="AH12" s="14">
        <f>SUM(AH3:AH11)</f>
        <v>28810</v>
      </c>
      <c r="AI12" s="14">
        <f>SUM(AI3:AI11)</f>
        <v>29073</v>
      </c>
      <c r="AJ12" s="14">
        <f>SUM(AJ3:AJ11)</f>
        <v>29308</v>
      </c>
      <c r="AK12">
        <f>SUM(AK3:AK11)</f>
      </c>
    </row>
    <row r="13" spans="1:36" x14ac:dyDescent="0.25">
      <c r="P13" s="10"/>
    </row>
    <row r="14" spans="1:36" x14ac:dyDescent="0.25">
      <c r="J14" s="12"/>
      <c r="K14" s="12"/>
      <c r="L14" s="12"/>
      <c r="M14" s="12"/>
      <c r="N14" s="12"/>
      <c r="O14" s="12"/>
      <c r="P14" s="12"/>
    </row>
    <row ht="15.75" r="15" spans="1:36" thickBot="1" x14ac:dyDescent="0.3">
      <c r="I15" s="29" t="s">
        <v>19</v>
      </c>
      <c r="J15" s="33">
        <f ref="J15:P15" si="7" t="shared">J2</f>
        <v>43101</v>
      </c>
      <c r="K15" s="34">
        <f si="7" t="shared"/>
        <v>43132</v>
      </c>
      <c r="L15" s="33">
        <f si="7" t="shared"/>
        <v>43160</v>
      </c>
      <c r="M15" s="34">
        <f si="7" t="shared"/>
        <v>43213</v>
      </c>
      <c r="N15" s="34">
        <f si="7" t="shared"/>
        <v>43223</v>
      </c>
      <c r="O15" s="34">
        <f si="7" t="shared"/>
        <v>43227</v>
      </c>
      <c r="P15" s="34">
        <f si="7" t="shared"/>
        <v>43234</v>
      </c>
      <c r="Q15" s="15">
        <f ref="Q15:V15" si="8" t="shared">Q2</f>
        <v>43241</v>
      </c>
      <c r="R15" s="15">
        <f si="8" t="shared"/>
        <v>43248</v>
      </c>
      <c r="S15" s="15">
        <f si="8" t="shared"/>
        <v>43255</v>
      </c>
      <c r="T15" s="15">
        <f si="8" t="shared"/>
        <v>43262</v>
      </c>
      <c r="U15" s="15">
        <f si="8" t="shared"/>
        <v>43269</v>
      </c>
      <c r="V15" s="15">
        <f si="8" t="shared"/>
        <v>43276</v>
      </c>
      <c r="W15" s="15">
        <f ref="W15:X15" si="9" t="shared">W2</f>
        <v>43283</v>
      </c>
      <c r="X15" s="15">
        <f si="9" t="shared"/>
        <v>43290</v>
      </c>
      <c r="Y15" s="15">
        <f ref="Y15" si="10" t="shared">Y2</f>
        <v>43297</v>
      </c>
      <c r="Z15" s="15" t="s">
        <v>55</v>
      </c>
      <c r="AA15" s="15" t="s">
        <v>60</v>
      </c>
      <c r="AB15" s="15" t="s">
        <v>62</v>
      </c>
      <c r="AC15" s="15" t="s">
        <v>64</v>
      </c>
      <c r="AD15" s="15" t="s">
        <v>66</v>
      </c>
      <c r="AE15" s="15" t="s">
        <v>67</v>
      </c>
      <c r="AF15" s="15" t="s">
        <v>69</v>
      </c>
      <c r="AG15" s="15" t="s">
        <v>71</v>
      </c>
      <c r="AH15" s="15" t="s">
        <v>72</v>
      </c>
      <c r="AI15" s="15" t="s">
        <v>74</v>
      </c>
      <c r="AJ15" s="15" t="s">
        <v>75</v>
      </c>
      <c r="AK15" t="s">
        <v>104</v>
      </c>
    </row>
    <row r="16" spans="1:36" x14ac:dyDescent="0.25">
      <c r="I16" s="30" t="s">
        <v>25</v>
      </c>
      <c r="J16" s="16">
        <f ref="J16:Q16" si="11" t="shared">SUM(J6,J7:J10)</f>
        <v>77</v>
      </c>
      <c r="K16" s="30">
        <f si="11" t="shared"/>
        <v>266</v>
      </c>
      <c r="L16" s="16">
        <f si="11" t="shared"/>
        <v>320</v>
      </c>
      <c r="M16" s="30">
        <f si="11" t="shared"/>
        <v>1324</v>
      </c>
      <c r="N16" s="30">
        <f si="11" t="shared"/>
        <v>2332</v>
      </c>
      <c r="O16" s="32">
        <f si="11" t="shared"/>
        <v>3822</v>
      </c>
      <c r="P16" s="30">
        <f si="11" t="shared"/>
        <v>5061</v>
      </c>
      <c r="Q16" s="16">
        <f si="11" t="shared"/>
        <v>6178</v>
      </c>
      <c r="R16" s="16">
        <f ref="R16:S16" si="12" t="shared">SUM(R6,R7:R10)</f>
        <v>8201</v>
      </c>
      <c r="S16" s="16">
        <f si="12" t="shared"/>
        <v>10388</v>
      </c>
      <c r="T16" s="16">
        <f ref="T16:U16" si="13" t="shared">SUM(T6,T7:T10)</f>
        <v>11383</v>
      </c>
      <c r="U16" s="16">
        <f si="13" t="shared"/>
        <v>12576</v>
      </c>
      <c r="V16" s="16">
        <f ref="V16:W16" si="14" t="shared">SUM(V6,V7:V10)</f>
        <v>14199</v>
      </c>
      <c r="W16" s="16">
        <f si="14" t="shared"/>
        <v>15790</v>
      </c>
      <c r="X16" s="16">
        <f ref="X16:Y16" si="15" t="shared">SUM(X6,X7:X10)</f>
        <v>17892</v>
      </c>
      <c r="Y16" s="16">
        <f si="15" t="shared"/>
        <v>18892</v>
      </c>
      <c r="Z16" s="16">
        <f ref="Z16:AE16" si="16" t="shared">SUM(Z6,Z7:Z10)</f>
        <v>19748</v>
      </c>
      <c r="AA16" s="16">
        <f si="16" t="shared"/>
        <v>20476</v>
      </c>
      <c r="AB16" s="16">
        <f si="16" t="shared"/>
        <v>21142</v>
      </c>
      <c r="AC16" s="16">
        <f si="16" t="shared"/>
        <v>21951</v>
      </c>
      <c r="AD16" s="16">
        <f si="16" t="shared"/>
        <v>22487</v>
      </c>
      <c r="AE16" s="16">
        <f si="16" t="shared"/>
        <v>22841</v>
      </c>
      <c r="AF16" s="16">
        <f>SUM(AF6,AF7:AF10)</f>
        <v>23255</v>
      </c>
      <c r="AG16" s="16">
        <f>SUM(AG6,AG7:AG10)</f>
        <v>23682</v>
      </c>
      <c r="AH16" s="16">
        <f>SUM(AH6,AH7:AH10)</f>
        <v>23881</v>
      </c>
      <c r="AI16" s="620">
        <f>SUM(AI6,AI7:AI10)</f>
        <v>24013</v>
      </c>
      <c r="AJ16" s="687">
        <f>SUM(AJ6,AJ7:AJ10)</f>
        <v>24111</v>
      </c>
      <c r="AK16">
        <f>SUM(AK6,AK7:AK10)</f>
      </c>
    </row>
    <row r="17" spans="9:36" x14ac:dyDescent="0.25">
      <c r="I17" s="30" t="s">
        <v>27</v>
      </c>
      <c r="J17" s="16">
        <f ref="J17:P17" si="17" t="shared">SUM(J5:J5)</f>
        <v>18</v>
      </c>
      <c r="K17" s="30">
        <f si="17" t="shared"/>
        <v>55</v>
      </c>
      <c r="L17" s="16">
        <f si="17" t="shared"/>
        <v>53</v>
      </c>
      <c r="M17" s="30">
        <f si="17" t="shared"/>
        <v>256</v>
      </c>
      <c r="N17" s="30">
        <f si="17" t="shared"/>
        <v>352</v>
      </c>
      <c r="O17" s="30">
        <f si="17" t="shared"/>
        <v>442</v>
      </c>
      <c r="P17" s="30">
        <f si="17" t="shared"/>
        <v>565</v>
      </c>
      <c r="Q17" s="16">
        <f ref="Q17:AE17" si="18" t="shared">SUM(Q4:Q5)</f>
        <v>679</v>
      </c>
      <c r="R17" s="16">
        <f si="18" t="shared"/>
        <v>842</v>
      </c>
      <c r="S17" s="16">
        <f si="18" t="shared"/>
        <v>1051</v>
      </c>
      <c r="T17" s="16">
        <f si="18" t="shared"/>
        <v>1196</v>
      </c>
      <c r="U17" s="16">
        <f si="18" t="shared"/>
        <v>1408</v>
      </c>
      <c r="V17" s="16">
        <f si="18" t="shared"/>
        <v>1599</v>
      </c>
      <c r="W17" s="16">
        <f si="18" t="shared"/>
        <v>1763</v>
      </c>
      <c r="X17" s="16">
        <f si="18" t="shared"/>
        <v>2107</v>
      </c>
      <c r="Y17" s="16">
        <f si="18" t="shared"/>
        <v>2347</v>
      </c>
      <c r="Z17" s="16">
        <f si="18" t="shared"/>
        <v>2525</v>
      </c>
      <c r="AA17" s="16">
        <f si="18" t="shared"/>
        <v>2692</v>
      </c>
      <c r="AB17" s="16">
        <f si="18" t="shared"/>
        <v>2828</v>
      </c>
      <c r="AC17" s="16">
        <f si="18" t="shared"/>
        <v>2950</v>
      </c>
      <c r="AD17" s="16">
        <f si="18" t="shared"/>
        <v>3054</v>
      </c>
      <c r="AE17" s="16">
        <f si="18" t="shared"/>
        <v>3092</v>
      </c>
      <c r="AF17" s="16">
        <f>SUM(AF4:AF5)</f>
        <v>3123</v>
      </c>
      <c r="AG17" s="16">
        <f>SUM(AG4:AG5)</f>
        <v>3151</v>
      </c>
      <c r="AH17" s="16">
        <f>SUM(AH4:AH5)</f>
        <v>3171</v>
      </c>
      <c r="AI17" s="620">
        <f>SUM(AI4:AI5)</f>
        <v>3184</v>
      </c>
      <c r="AJ17" s="687">
        <f>SUM(AJ4:AJ5)</f>
        <v>3198</v>
      </c>
      <c r="AK17">
        <f>SUM(AK4:AK5)</f>
      </c>
    </row>
    <row r="18" spans="9:36" x14ac:dyDescent="0.25">
      <c r="I18" s="30" t="s">
        <v>26</v>
      </c>
      <c r="J18" s="16">
        <f ref="J18:Q18" si="19" t="shared">SUM(J3:J3)</f>
        <v>0</v>
      </c>
      <c r="K18" s="30">
        <f si="19" t="shared"/>
        <v>0</v>
      </c>
      <c r="L18" s="16">
        <f si="19" t="shared"/>
        <v>11</v>
      </c>
      <c r="M18" s="30">
        <f si="19" t="shared"/>
        <v>46</v>
      </c>
      <c r="N18" s="30">
        <f si="19" t="shared"/>
        <v>68</v>
      </c>
      <c r="O18" s="30">
        <f si="19" t="shared"/>
        <v>80</v>
      </c>
      <c r="P18" s="30">
        <f si="19" t="shared"/>
        <v>103</v>
      </c>
      <c r="Q18" s="16">
        <f si="19" t="shared"/>
        <v>153</v>
      </c>
      <c r="R18" s="16">
        <f ref="R18:S18" si="20" t="shared">SUM(R3:R3)</f>
        <v>232</v>
      </c>
      <c r="S18" s="16">
        <f si="20" t="shared"/>
        <v>313</v>
      </c>
      <c r="T18" s="16">
        <f ref="T18:U18" si="21" t="shared">SUM(T3:T3)</f>
        <v>357</v>
      </c>
      <c r="U18" s="16">
        <f si="21" t="shared"/>
        <v>399</v>
      </c>
      <c r="V18" s="16">
        <f ref="V18:W18" si="22" t="shared">SUM(V3:V3)</f>
        <v>467</v>
      </c>
      <c r="W18" s="16">
        <f si="22" t="shared"/>
        <v>537</v>
      </c>
      <c r="X18" s="16">
        <f ref="X18:Y18" si="23" t="shared">SUM(X3:X3)</f>
        <v>617</v>
      </c>
      <c r="Y18" s="16">
        <f si="23" t="shared"/>
        <v>700</v>
      </c>
      <c r="Z18" s="16">
        <f ref="Z18:AE18" si="24" t="shared">SUM(Z3:Z3)</f>
        <v>766</v>
      </c>
      <c r="AA18" s="16">
        <f si="24" t="shared"/>
        <v>830</v>
      </c>
      <c r="AB18" s="16">
        <f si="24" t="shared"/>
        <v>920</v>
      </c>
      <c r="AC18" s="16">
        <f si="24" t="shared"/>
        <v>1048</v>
      </c>
      <c r="AD18" s="16">
        <f si="24" t="shared"/>
        <v>1171</v>
      </c>
      <c r="AE18" s="16">
        <f si="24" t="shared"/>
        <v>1299</v>
      </c>
      <c r="AF18" s="16">
        <f>SUM(AF3:AF3)</f>
        <v>1444</v>
      </c>
      <c r="AG18" s="16">
        <f>SUM(AG3:AG3)</f>
        <v>1608</v>
      </c>
      <c r="AH18" s="16">
        <f>SUM(AH3:AH3)</f>
        <v>1750</v>
      </c>
      <c r="AI18" s="620">
        <f>SUM(AI3:AI3)</f>
        <v>1868</v>
      </c>
      <c r="AJ18" s="687">
        <f>SUM(AJ3:AJ3)</f>
        <v>1991</v>
      </c>
      <c r="AK18">
        <f>SUM(AK3:AK3)</f>
      </c>
    </row>
    <row r="19" spans="9:36" x14ac:dyDescent="0.25">
      <c r="I19" s="31" t="s">
        <v>28</v>
      </c>
      <c r="J19" s="17">
        <f>SUM(J11)</f>
        <v>3</v>
      </c>
      <c r="K19" s="31">
        <f>SUM(K11)</f>
        <v>2</v>
      </c>
      <c r="L19" s="17">
        <f ref="L19:P19" si="25" t="shared">SUM(L11)</f>
        <v>0</v>
      </c>
      <c r="M19" s="31">
        <f si="25" t="shared"/>
        <v>7</v>
      </c>
      <c r="N19" s="31">
        <f si="25" t="shared"/>
        <v>7</v>
      </c>
      <c r="O19" s="31">
        <f si="25" t="shared"/>
        <v>7</v>
      </c>
      <c r="P19" s="31">
        <f si="25" t="shared"/>
        <v>7</v>
      </c>
      <c r="Q19" s="17">
        <f ref="Q19:R19" si="26" t="shared">SUM(Q11)</f>
        <v>7</v>
      </c>
      <c r="R19" s="17">
        <f si="26" t="shared"/>
        <v>7</v>
      </c>
      <c r="S19" s="17">
        <f ref="S19:T19" si="27" t="shared">SUM(S11)</f>
        <v>8</v>
      </c>
      <c r="T19" s="17">
        <f si="27" t="shared"/>
        <v>8</v>
      </c>
      <c r="U19" s="17">
        <f ref="U19:V19" si="28" t="shared">SUM(U11)</f>
        <v>8</v>
      </c>
      <c r="V19" s="17">
        <f si="28" t="shared"/>
        <v>8</v>
      </c>
      <c r="W19" s="17">
        <f ref="W19:X19" si="29" t="shared">SUM(W11)</f>
        <v>8</v>
      </c>
      <c r="X19" s="17">
        <f si="29" t="shared"/>
        <v>8</v>
      </c>
      <c r="Y19" s="17">
        <f ref="Y19" si="30" t="shared">SUM(Y11)</f>
        <v>8</v>
      </c>
      <c r="Z19" s="17">
        <f ref="Z19:AE19" si="31" t="shared">SUM(Z11)</f>
        <v>8</v>
      </c>
      <c r="AA19" s="17">
        <f si="31" t="shared"/>
        <v>8</v>
      </c>
      <c r="AB19" s="17">
        <f si="31" t="shared"/>
        <v>8</v>
      </c>
      <c r="AC19" s="17">
        <f si="31" t="shared"/>
        <v>8</v>
      </c>
      <c r="AD19" s="17">
        <f si="31" t="shared"/>
        <v>8</v>
      </c>
      <c r="AE19" s="17">
        <f si="31" t="shared"/>
        <v>8</v>
      </c>
      <c r="AF19" s="17">
        <f>SUM(AF11)</f>
        <v>8</v>
      </c>
      <c r="AG19" s="17">
        <f>SUM(AG11)</f>
        <v>8</v>
      </c>
      <c r="AH19" s="17">
        <f>SUM(AH11)</f>
        <v>8</v>
      </c>
      <c r="AI19" s="621">
        <f>SUM(AI11)</f>
        <v>8</v>
      </c>
      <c r="AJ19" s="688">
        <f>SUM(AJ11)</f>
        <v>8</v>
      </c>
      <c r="AK19">
        <f>SUM(AK11)</f>
      </c>
    </row>
  </sheetData>
  <sortState ref="I3:P20">
    <sortCondition ref="I2"/>
  </sortState>
  <mergeCells count="1">
    <mergeCell ref="B6:C6"/>
  </mergeCells>
  <pageMargins bottom="0.75" footer="0.3" header="0.3" left="0.7" right="0.7" top="0.75"/>
  <pageSetup orientation="portrait" r:id="rId1"/>
  <drawing r:id="rId2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4"/>
  <dimension ref="A1:D13"/>
  <sheetViews>
    <sheetView workbookViewId="0">
      <selection activeCell="A13" sqref="A13:B13"/>
    </sheetView>
  </sheetViews>
  <sheetFormatPr defaultRowHeight="12.75" x14ac:dyDescent="0.2"/>
  <cols>
    <col min="1" max="1" bestFit="true" customWidth="true" style="2" width="15.5703125" collapsed="false"/>
    <col min="2" max="2" bestFit="true" customWidth="true" style="2" width="12.5703125" collapsed="false"/>
    <col min="3" max="3" bestFit="true" customWidth="true" style="2" width="15.140625" collapsed="false"/>
    <col min="4" max="16384" style="2" width="9.140625" collapsed="false"/>
  </cols>
  <sheetData>
    <row ht="15.75" r="1" spans="1:3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2</v>
      </c>
      <c r="C2" s="3">
        <v>43132</v>
      </c>
    </row>
    <row r="3" spans="1:3" x14ac:dyDescent="0.2">
      <c r="A3" s="2" t="s">
        <v>3</v>
      </c>
      <c r="B3" s="2">
        <v>30</v>
      </c>
      <c r="C3" s="3">
        <v>43132</v>
      </c>
    </row>
    <row r="4" spans="1:3" x14ac:dyDescent="0.2">
      <c r="A4" s="2" t="s">
        <v>5</v>
      </c>
      <c r="B4" s="2">
        <v>25</v>
      </c>
      <c r="C4" s="3">
        <v>43132</v>
      </c>
    </row>
    <row r="5" spans="1:3" x14ac:dyDescent="0.2">
      <c r="A5" s="2" t="s">
        <v>9</v>
      </c>
      <c r="B5" s="2">
        <v>145</v>
      </c>
      <c r="C5" s="3">
        <v>43132</v>
      </c>
    </row>
    <row r="6" spans="1:3" x14ac:dyDescent="0.2">
      <c r="A6" s="2" t="s">
        <v>10</v>
      </c>
      <c r="B6" s="2">
        <v>24</v>
      </c>
      <c r="C6" s="3">
        <v>43132</v>
      </c>
    </row>
    <row r="7" spans="1:3" x14ac:dyDescent="0.2">
      <c r="A7" s="2" t="s">
        <v>12</v>
      </c>
      <c r="B7" s="2">
        <v>18</v>
      </c>
      <c r="C7" s="3">
        <v>43132</v>
      </c>
    </row>
    <row r="8" spans="1:3" x14ac:dyDescent="0.2">
      <c r="A8" s="2" t="s">
        <v>13</v>
      </c>
      <c r="B8" s="2">
        <v>65</v>
      </c>
      <c r="C8" s="3">
        <v>43132</v>
      </c>
    </row>
    <row r="9" spans="1:3" x14ac:dyDescent="0.2">
      <c r="A9" s="2" t="s">
        <v>14</v>
      </c>
      <c r="B9" s="2">
        <v>4</v>
      </c>
      <c r="C9" s="3">
        <v>43132</v>
      </c>
    </row>
    <row r="10" spans="1:3" x14ac:dyDescent="0.2">
      <c r="A10" s="2" t="s">
        <v>15</v>
      </c>
      <c r="B10" s="2">
        <v>8</v>
      </c>
      <c r="C10" s="3">
        <v>43132</v>
      </c>
    </row>
    <row r="11" spans="1:3" x14ac:dyDescent="0.2">
      <c r="A11" s="2" t="s">
        <v>17</v>
      </c>
      <c r="B11" s="2">
        <v>2</v>
      </c>
      <c r="C11" s="3">
        <v>43132</v>
      </c>
    </row>
    <row r="13" spans="1:3" x14ac:dyDescent="0.2">
      <c r="A13" s="2" t="s">
        <v>39</v>
      </c>
      <c r="B13" s="2">
        <f>SUM(B2:B11)</f>
        <v>323</v>
      </c>
    </row>
  </sheetData>
  <pageMargins bottom="1" footer="0.5" header="0.5" left="0.75" right="0.75" top="1"/>
  <pageSetup horizontalDpi="300" orientation="portrait" verticalDpi="300"/>
  <headerFooter alignWithMargins="0"/>
  <drawing r:id="rId1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5"/>
  <dimension ref="A1:D12"/>
  <sheetViews>
    <sheetView topLeftCell="A2" workbookViewId="0">
      <selection activeCell="A12" sqref="A12:B12"/>
    </sheetView>
  </sheetViews>
  <sheetFormatPr defaultRowHeight="12.75" x14ac:dyDescent="0.2"/>
  <cols>
    <col min="1" max="1" bestFit="true" customWidth="true" style="2" width="15.5703125" collapsed="false"/>
    <col min="2" max="2" bestFit="true" customWidth="true" style="2" width="12.5703125" collapsed="false"/>
    <col min="3" max="3" bestFit="true" customWidth="true" style="2" width="15.140625" collapsed="false"/>
    <col min="4" max="16384" style="2" width="9.140625" collapsed="false"/>
  </cols>
  <sheetData>
    <row ht="15.75" r="1" spans="1:3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1</v>
      </c>
      <c r="C2" s="3">
        <v>43101</v>
      </c>
    </row>
    <row r="3" spans="1:3" x14ac:dyDescent="0.2">
      <c r="A3" s="2" t="s">
        <v>3</v>
      </c>
      <c r="B3" s="2">
        <v>9</v>
      </c>
      <c r="C3" s="3">
        <v>43101</v>
      </c>
    </row>
    <row r="4" spans="1:3" x14ac:dyDescent="0.2">
      <c r="A4" s="2" t="s">
        <v>5</v>
      </c>
      <c r="B4" s="2">
        <v>9</v>
      </c>
      <c r="C4" s="3">
        <v>43101</v>
      </c>
    </row>
    <row r="5" spans="1:3" x14ac:dyDescent="0.2">
      <c r="A5" s="2" t="s">
        <v>9</v>
      </c>
      <c r="B5" s="2">
        <v>38</v>
      </c>
      <c r="C5" s="3">
        <v>43101</v>
      </c>
    </row>
    <row r="6" spans="1:3" x14ac:dyDescent="0.2">
      <c r="A6" s="2" t="s">
        <v>10</v>
      </c>
      <c r="B6" s="2">
        <v>4</v>
      </c>
      <c r="C6" s="3">
        <v>43101</v>
      </c>
    </row>
    <row r="7" spans="1:3" x14ac:dyDescent="0.2">
      <c r="A7" s="2" t="s">
        <v>12</v>
      </c>
      <c r="B7" s="2">
        <v>2</v>
      </c>
      <c r="C7" s="3">
        <v>43101</v>
      </c>
    </row>
    <row r="8" spans="1:3" x14ac:dyDescent="0.2">
      <c r="A8" s="2" t="s">
        <v>13</v>
      </c>
      <c r="B8" s="2">
        <v>26</v>
      </c>
      <c r="C8" s="3">
        <v>43101</v>
      </c>
    </row>
    <row r="9" spans="1:3" x14ac:dyDescent="0.2">
      <c r="A9" s="2" t="s">
        <v>15</v>
      </c>
      <c r="B9" s="2">
        <v>6</v>
      </c>
      <c r="C9" s="3">
        <v>43101</v>
      </c>
    </row>
    <row r="10" spans="1:3" x14ac:dyDescent="0.2">
      <c r="A10" s="2" t="s">
        <v>17</v>
      </c>
      <c r="B10" s="2">
        <v>3</v>
      </c>
      <c r="C10" s="3">
        <v>43101</v>
      </c>
    </row>
    <row r="12" spans="1:3" x14ac:dyDescent="0.2">
      <c r="A12" s="2" t="s">
        <v>39</v>
      </c>
      <c r="B12" s="2">
        <f>SUM(B2:B10)</f>
        <v>98</v>
      </c>
    </row>
  </sheetData>
  <pageMargins bottom="1" footer="0.5" header="0.5" left="0.75" right="0.75" top="1"/>
  <pageSetup horizontalDpi="300" orientation="portrait" verticalDpi="300"/>
  <headerFooter alignWithMargins="0"/>
  <drawing r:id="rId1"/>
</worksheet>
</file>

<file path=xl/worksheets/sheet37.xml><?xml version="1.0" encoding="utf-8"?>
<worksheet xmlns="http://schemas.openxmlformats.org/spreadsheetml/2006/main">
  <dimension ref="A1:D34"/>
  <sheetViews>
    <sheetView workbookViewId="0"/>
  </sheetViews>
  <sheetFormatPr defaultRowHeight="15.0"/>
  <sheetData>
    <row r="1">
      <c r="A1" s="764" t="s">
        <v>20</v>
      </c>
      <c r="B1" s="765" t="s">
        <v>19</v>
      </c>
      <c r="C1" s="766" t="s">
        <v>18</v>
      </c>
    </row>
    <row r="2">
      <c r="A2" t="s">
        <v>104</v>
      </c>
      <c r="B2" s="767" t="s">
        <v>65</v>
      </c>
      <c r="C2" s="768" t="n">
        <v>1.0</v>
      </c>
    </row>
    <row r="3">
      <c r="A3" t="s">
        <v>104</v>
      </c>
      <c r="B3" s="769" t="s">
        <v>0</v>
      </c>
      <c r="C3" s="770" t="n">
        <v>300.0</v>
      </c>
    </row>
    <row r="4">
      <c r="A4" t="s">
        <v>104</v>
      </c>
      <c r="B4" s="771" t="s">
        <v>61</v>
      </c>
      <c r="C4" s="772" t="n">
        <v>5.0</v>
      </c>
    </row>
    <row r="5">
      <c r="A5" t="s">
        <v>104</v>
      </c>
      <c r="B5" s="773" t="s">
        <v>1</v>
      </c>
      <c r="C5" s="774" t="n">
        <v>1600.0</v>
      </c>
    </row>
    <row r="6">
      <c r="A6" t="s">
        <v>104</v>
      </c>
      <c r="B6" s="775" t="s">
        <v>63</v>
      </c>
      <c r="C6" s="776" t="n">
        <v>138.0</v>
      </c>
    </row>
    <row r="7">
      <c r="A7" t="s">
        <v>104</v>
      </c>
      <c r="B7" s="777" t="s">
        <v>2</v>
      </c>
      <c r="C7" s="778" t="n">
        <v>365.0</v>
      </c>
    </row>
    <row r="8">
      <c r="A8" t="s">
        <v>104</v>
      </c>
      <c r="B8" s="779" t="s">
        <v>50</v>
      </c>
      <c r="C8" s="780" t="n">
        <v>12.0</v>
      </c>
    </row>
    <row r="9">
      <c r="A9" t="s">
        <v>104</v>
      </c>
      <c r="B9" s="781" t="s">
        <v>41</v>
      </c>
      <c r="C9" s="782" t="n">
        <v>47.0</v>
      </c>
    </row>
    <row r="10">
      <c r="A10" t="s">
        <v>104</v>
      </c>
      <c r="B10" s="783" t="s">
        <v>3</v>
      </c>
      <c r="C10" s="784" t="n">
        <v>1442.0</v>
      </c>
    </row>
    <row r="11">
      <c r="A11" t="s">
        <v>104</v>
      </c>
      <c r="B11" s="785" t="s">
        <v>4</v>
      </c>
      <c r="C11" s="786" t="n">
        <v>586.0</v>
      </c>
    </row>
    <row r="12">
      <c r="A12" t="s">
        <v>104</v>
      </c>
      <c r="B12" s="787" t="s">
        <v>5</v>
      </c>
      <c r="C12" s="788" t="n">
        <v>133.0</v>
      </c>
    </row>
    <row r="13">
      <c r="A13" t="s">
        <v>104</v>
      </c>
      <c r="B13" s="789" t="s">
        <v>6</v>
      </c>
      <c r="C13" s="790" t="n">
        <v>952.0</v>
      </c>
    </row>
    <row r="14">
      <c r="A14" t="s">
        <v>104</v>
      </c>
      <c r="B14" s="791" t="s">
        <v>42</v>
      </c>
      <c r="C14" s="792" t="n">
        <v>37.0</v>
      </c>
    </row>
    <row r="15">
      <c r="A15" t="s">
        <v>104</v>
      </c>
      <c r="B15" s="793" t="s">
        <v>7</v>
      </c>
      <c r="C15" s="794" t="n">
        <v>2347.0</v>
      </c>
    </row>
    <row r="16">
      <c r="A16" t="s">
        <v>104</v>
      </c>
      <c r="B16" s="795" t="s">
        <v>8</v>
      </c>
      <c r="C16" s="796" t="n">
        <v>782.0</v>
      </c>
    </row>
    <row r="17">
      <c r="A17" t="s">
        <v>104</v>
      </c>
      <c r="B17" s="797" t="s">
        <v>9</v>
      </c>
      <c r="C17" s="798" t="n">
        <v>4984.0</v>
      </c>
    </row>
    <row r="18">
      <c r="A18" t="s">
        <v>104</v>
      </c>
      <c r="B18" s="799" t="s">
        <v>10</v>
      </c>
      <c r="C18" s="800" t="n">
        <v>1452.0</v>
      </c>
    </row>
    <row r="19">
      <c r="A19" t="s">
        <v>104</v>
      </c>
      <c r="B19" s="801" t="s">
        <v>68</v>
      </c>
      <c r="C19" s="802" t="n">
        <v>1.0</v>
      </c>
    </row>
    <row r="20">
      <c r="A20" t="s">
        <v>104</v>
      </c>
      <c r="B20" s="803" t="s">
        <v>59</v>
      </c>
      <c r="C20" s="804" t="n">
        <v>1.0</v>
      </c>
    </row>
    <row r="21">
      <c r="A21" t="s">
        <v>104</v>
      </c>
      <c r="B21" s="805" t="s">
        <v>11</v>
      </c>
      <c r="C21" s="806" t="n">
        <v>4817.0</v>
      </c>
    </row>
    <row r="22">
      <c r="A22" t="s">
        <v>104</v>
      </c>
      <c r="B22" s="807" t="s">
        <v>24</v>
      </c>
      <c r="C22" s="808" t="n">
        <v>1085.0</v>
      </c>
    </row>
    <row r="23">
      <c r="A23" t="s">
        <v>104</v>
      </c>
      <c r="B23" s="809" t="s">
        <v>12</v>
      </c>
      <c r="C23" s="810" t="n">
        <v>544.0</v>
      </c>
    </row>
    <row r="24">
      <c r="A24" t="s">
        <v>104</v>
      </c>
      <c r="B24" s="811" t="s">
        <v>13</v>
      </c>
      <c r="C24" s="812" t="n">
        <v>3316.0</v>
      </c>
    </row>
    <row r="25">
      <c r="A25" t="s">
        <v>104</v>
      </c>
      <c r="B25" s="813" t="s">
        <v>51</v>
      </c>
      <c r="C25" s="814" t="n">
        <v>115.0</v>
      </c>
    </row>
    <row r="26">
      <c r="A26" t="s">
        <v>104</v>
      </c>
      <c r="B26" s="815" t="s">
        <v>23</v>
      </c>
      <c r="C26" s="816" t="n">
        <v>627.0</v>
      </c>
    </row>
    <row r="27">
      <c r="A27" t="s">
        <v>104</v>
      </c>
      <c r="B27" s="817" t="s">
        <v>14</v>
      </c>
      <c r="C27" s="818" t="n">
        <v>488.0</v>
      </c>
    </row>
    <row r="28">
      <c r="A28" t="s">
        <v>104</v>
      </c>
      <c r="B28" s="819" t="s">
        <v>15</v>
      </c>
      <c r="C28" s="820" t="n">
        <v>1926.0</v>
      </c>
    </row>
    <row r="29">
      <c r="A29" t="s">
        <v>104</v>
      </c>
      <c r="B29" s="821" t="s">
        <v>16</v>
      </c>
      <c r="C29" s="822" t="n">
        <v>995.0</v>
      </c>
    </row>
    <row r="30">
      <c r="A30" t="s">
        <v>104</v>
      </c>
      <c r="B30" s="823" t="s">
        <v>43</v>
      </c>
      <c r="C30" s="824" t="n">
        <v>407.0</v>
      </c>
    </row>
    <row r="31">
      <c r="A31" t="s">
        <v>104</v>
      </c>
      <c r="B31" s="825" t="s">
        <v>17</v>
      </c>
      <c r="C31" s="826" t="n">
        <v>8.0</v>
      </c>
    </row>
    <row r="32">
      <c r="A32" t="s">
        <v>104</v>
      </c>
      <c r="B32" s="827" t="s">
        <v>54</v>
      </c>
      <c r="C32" s="828" t="n">
        <v>8.0</v>
      </c>
    </row>
    <row r="33"/>
    <row r="34">
      <c r="B34" t="s">
        <v>56</v>
      </c>
      <c r="C34">
        <f>SUM(C2:C32)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4"/>
  <sheetViews>
    <sheetView topLeftCell="A25" workbookViewId="0"/>
  </sheetViews>
  <sheetFormatPr defaultRowHeight="15" x14ac:dyDescent="0.25"/>
  <sheetData>
    <row r="1" spans="1:3" x14ac:dyDescent="0.25">
      <c r="A1" s="689" t="s">
        <v>20</v>
      </c>
      <c r="B1" s="690" t="s">
        <v>19</v>
      </c>
      <c r="C1" s="691" t="s">
        <v>18</v>
      </c>
    </row>
    <row r="2" spans="1:3" x14ac:dyDescent="0.25">
      <c r="A2" t="s">
        <v>75</v>
      </c>
      <c r="B2" s="692" t="s">
        <v>65</v>
      </c>
      <c r="C2" s="693">
        <v>1</v>
      </c>
    </row>
    <row r="3" spans="1:3" x14ac:dyDescent="0.25">
      <c r="A3" t="s">
        <v>75</v>
      </c>
      <c r="B3" s="694" t="s">
        <v>0</v>
      </c>
      <c r="C3" s="695">
        <v>299</v>
      </c>
    </row>
    <row r="4" spans="1:3" x14ac:dyDescent="0.25">
      <c r="A4" t="s">
        <v>75</v>
      </c>
      <c r="B4" s="696" t="s">
        <v>61</v>
      </c>
      <c r="C4" s="697">
        <v>5</v>
      </c>
    </row>
    <row r="5" spans="1:3" x14ac:dyDescent="0.25">
      <c r="A5" t="s">
        <v>75</v>
      </c>
      <c r="B5" s="698" t="s">
        <v>1</v>
      </c>
      <c r="C5" s="699">
        <v>1530</v>
      </c>
    </row>
    <row r="6" spans="1:3" x14ac:dyDescent="0.25">
      <c r="A6" t="s">
        <v>75</v>
      </c>
      <c r="B6" s="700" t="s">
        <v>63</v>
      </c>
      <c r="C6" s="701">
        <v>113</v>
      </c>
    </row>
    <row r="7" spans="1:3" x14ac:dyDescent="0.25">
      <c r="A7" t="s">
        <v>75</v>
      </c>
      <c r="B7" s="702" t="s">
        <v>2</v>
      </c>
      <c r="C7" s="703">
        <v>343</v>
      </c>
    </row>
    <row r="8" spans="1:3" x14ac:dyDescent="0.25">
      <c r="A8" t="s">
        <v>75</v>
      </c>
      <c r="B8" s="704" t="s">
        <v>50</v>
      </c>
      <c r="C8" s="705">
        <v>12</v>
      </c>
    </row>
    <row r="9" spans="1:3" x14ac:dyDescent="0.25">
      <c r="A9" t="s">
        <v>75</v>
      </c>
      <c r="B9" s="706" t="s">
        <v>41</v>
      </c>
      <c r="C9" s="707">
        <v>48</v>
      </c>
    </row>
    <row r="10" spans="1:3" x14ac:dyDescent="0.25">
      <c r="A10" t="s">
        <v>75</v>
      </c>
      <c r="B10" s="708" t="s">
        <v>3</v>
      </c>
      <c r="C10" s="709">
        <v>1435</v>
      </c>
    </row>
    <row r="11" spans="1:3" x14ac:dyDescent="0.25">
      <c r="A11" t="s">
        <v>75</v>
      </c>
      <c r="B11" s="710" t="s">
        <v>4</v>
      </c>
      <c r="C11" s="711">
        <v>581</v>
      </c>
    </row>
    <row r="12" spans="1:3" x14ac:dyDescent="0.25">
      <c r="A12" t="s">
        <v>75</v>
      </c>
      <c r="B12" s="712" t="s">
        <v>5</v>
      </c>
      <c r="C12" s="713">
        <v>133</v>
      </c>
    </row>
    <row r="13" spans="1:3" x14ac:dyDescent="0.25">
      <c r="A13" t="s">
        <v>75</v>
      </c>
      <c r="B13" s="714" t="s">
        <v>6</v>
      </c>
      <c r="C13" s="715">
        <v>945</v>
      </c>
    </row>
    <row r="14" spans="1:3" x14ac:dyDescent="0.25">
      <c r="A14" t="s">
        <v>75</v>
      </c>
      <c r="B14" s="716" t="s">
        <v>42</v>
      </c>
      <c r="C14" s="717">
        <v>36</v>
      </c>
    </row>
    <row r="15" spans="1:3" x14ac:dyDescent="0.25">
      <c r="A15" t="s">
        <v>75</v>
      </c>
      <c r="B15" s="718" t="s">
        <v>7</v>
      </c>
      <c r="C15" s="719">
        <v>2342</v>
      </c>
    </row>
    <row r="16" spans="1:3" x14ac:dyDescent="0.25">
      <c r="A16" t="s">
        <v>75</v>
      </c>
      <c r="B16" s="720" t="s">
        <v>8</v>
      </c>
      <c r="C16" s="721">
        <v>778</v>
      </c>
    </row>
    <row r="17" spans="1:3" x14ac:dyDescent="0.25">
      <c r="A17" t="s">
        <v>75</v>
      </c>
      <c r="B17" s="722" t="s">
        <v>9</v>
      </c>
      <c r="C17" s="723">
        <v>4976</v>
      </c>
    </row>
    <row r="18" spans="1:3" x14ac:dyDescent="0.25">
      <c r="A18" t="s">
        <v>75</v>
      </c>
      <c r="B18" s="724" t="s">
        <v>10</v>
      </c>
      <c r="C18" s="725">
        <v>1450</v>
      </c>
    </row>
    <row r="19" spans="1:3" x14ac:dyDescent="0.25">
      <c r="A19" t="s">
        <v>75</v>
      </c>
      <c r="B19" s="726" t="s">
        <v>68</v>
      </c>
      <c r="C19" s="727">
        <v>1</v>
      </c>
    </row>
    <row r="20" spans="1:3" x14ac:dyDescent="0.25">
      <c r="A20" t="s">
        <v>75</v>
      </c>
      <c r="B20" s="728" t="s">
        <v>59</v>
      </c>
      <c r="C20" s="729">
        <v>1</v>
      </c>
    </row>
    <row r="21" spans="1:3" x14ac:dyDescent="0.25">
      <c r="A21" t="s">
        <v>75</v>
      </c>
      <c r="B21" s="730" t="s">
        <v>11</v>
      </c>
      <c r="C21" s="731">
        <v>4790</v>
      </c>
    </row>
    <row r="22" spans="1:3" x14ac:dyDescent="0.25">
      <c r="A22" t="s">
        <v>75</v>
      </c>
      <c r="B22" s="732" t="s">
        <v>24</v>
      </c>
      <c r="C22" s="733">
        <v>1086</v>
      </c>
    </row>
    <row r="23" spans="1:3" x14ac:dyDescent="0.25">
      <c r="A23" t="s">
        <v>75</v>
      </c>
      <c r="B23" s="734" t="s">
        <v>12</v>
      </c>
      <c r="C23" s="735">
        <v>541</v>
      </c>
    </row>
    <row r="24" spans="1:3" x14ac:dyDescent="0.25">
      <c r="A24" t="s">
        <v>75</v>
      </c>
      <c r="B24" s="736" t="s">
        <v>13</v>
      </c>
      <c r="C24" s="737">
        <v>3306</v>
      </c>
    </row>
    <row r="25" spans="1:3" x14ac:dyDescent="0.25">
      <c r="A25" t="s">
        <v>75</v>
      </c>
      <c r="B25" s="738" t="s">
        <v>51</v>
      </c>
      <c r="C25" s="739">
        <v>115</v>
      </c>
    </row>
    <row r="26" spans="1:3" x14ac:dyDescent="0.25">
      <c r="A26" t="s">
        <v>75</v>
      </c>
      <c r="B26" s="740" t="s">
        <v>23</v>
      </c>
      <c r="C26" s="741">
        <v>625</v>
      </c>
    </row>
    <row r="27" spans="1:3" x14ac:dyDescent="0.25">
      <c r="A27" t="s">
        <v>75</v>
      </c>
      <c r="B27" s="742" t="s">
        <v>14</v>
      </c>
      <c r="C27" s="743">
        <v>487</v>
      </c>
    </row>
    <row r="28" spans="1:3" x14ac:dyDescent="0.25">
      <c r="A28" t="s">
        <v>75</v>
      </c>
      <c r="B28" s="744" t="s">
        <v>15</v>
      </c>
      <c r="C28" s="745">
        <v>1917</v>
      </c>
    </row>
    <row r="29" spans="1:3" x14ac:dyDescent="0.25">
      <c r="A29" t="s">
        <v>75</v>
      </c>
      <c r="B29" s="746" t="s">
        <v>16</v>
      </c>
      <c r="C29" s="747">
        <v>991</v>
      </c>
    </row>
    <row r="30" spans="1:3" x14ac:dyDescent="0.25">
      <c r="A30" t="s">
        <v>75</v>
      </c>
      <c r="B30" s="748" t="s">
        <v>43</v>
      </c>
      <c r="C30" s="749">
        <v>406</v>
      </c>
    </row>
    <row r="31" spans="1:3" x14ac:dyDescent="0.25">
      <c r="A31" t="s">
        <v>75</v>
      </c>
      <c r="B31" s="750" t="s">
        <v>17</v>
      </c>
      <c r="C31" s="751">
        <v>8</v>
      </c>
    </row>
    <row r="32" spans="1:3" x14ac:dyDescent="0.25">
      <c r="A32" t="s">
        <v>75</v>
      </c>
      <c r="B32" s="752" t="s">
        <v>54</v>
      </c>
      <c r="C32" s="753">
        <v>8</v>
      </c>
    </row>
    <row r="34" spans="2:3" x14ac:dyDescent="0.25">
      <c r="B34" t="s">
        <v>56</v>
      </c>
      <c r="C34">
        <f>SUM(C2:C32)</f>
        <v>29309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4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s="622" t="s">
        <v>20</v>
      </c>
      <c r="B1" s="623" t="s">
        <v>19</v>
      </c>
      <c r="C1" s="624" t="s">
        <v>18</v>
      </c>
    </row>
    <row r="2" spans="1:3" x14ac:dyDescent="0.25">
      <c r="A2" t="s">
        <v>74</v>
      </c>
      <c r="B2" s="625" t="s">
        <v>65</v>
      </c>
      <c r="C2" s="626">
        <v>1</v>
      </c>
    </row>
    <row r="3" spans="1:3" x14ac:dyDescent="0.25">
      <c r="A3" t="s">
        <v>74</v>
      </c>
      <c r="B3" s="627" t="s">
        <v>0</v>
      </c>
      <c r="C3" s="628">
        <v>298</v>
      </c>
    </row>
    <row r="4" spans="1:3" x14ac:dyDescent="0.25">
      <c r="A4" t="s">
        <v>74</v>
      </c>
      <c r="B4" s="629" t="s">
        <v>61</v>
      </c>
      <c r="C4" s="630">
        <v>3</v>
      </c>
    </row>
    <row r="5" spans="1:3" x14ac:dyDescent="0.25">
      <c r="A5" t="s">
        <v>74</v>
      </c>
      <c r="B5" s="631" t="s">
        <v>1</v>
      </c>
      <c r="C5" s="632">
        <v>1456</v>
      </c>
    </row>
    <row r="6" spans="1:3" x14ac:dyDescent="0.25">
      <c r="A6" t="s">
        <v>74</v>
      </c>
      <c r="B6" s="633" t="s">
        <v>63</v>
      </c>
      <c r="C6" s="634">
        <v>99</v>
      </c>
    </row>
    <row r="7" spans="1:3" x14ac:dyDescent="0.25">
      <c r="A7" t="s">
        <v>74</v>
      </c>
      <c r="B7" s="635" t="s">
        <v>2</v>
      </c>
      <c r="C7" s="636">
        <v>310</v>
      </c>
    </row>
    <row r="8" spans="1:3" x14ac:dyDescent="0.25">
      <c r="A8" t="s">
        <v>74</v>
      </c>
      <c r="B8" s="637" t="s">
        <v>50</v>
      </c>
      <c r="C8" s="638">
        <v>11</v>
      </c>
    </row>
    <row r="9" spans="1:3" x14ac:dyDescent="0.25">
      <c r="A9" t="s">
        <v>74</v>
      </c>
      <c r="B9" s="639" t="s">
        <v>41</v>
      </c>
      <c r="C9" s="640">
        <v>48</v>
      </c>
    </row>
    <row r="10" spans="1:3" x14ac:dyDescent="0.25">
      <c r="A10" t="s">
        <v>74</v>
      </c>
      <c r="B10" s="641" t="s">
        <v>3</v>
      </c>
      <c r="C10" s="642">
        <v>1426</v>
      </c>
    </row>
    <row r="11" spans="1:3" x14ac:dyDescent="0.25">
      <c r="A11" t="s">
        <v>74</v>
      </c>
      <c r="B11" s="643" t="s">
        <v>4</v>
      </c>
      <c r="C11" s="644">
        <v>579</v>
      </c>
    </row>
    <row r="12" spans="1:3" x14ac:dyDescent="0.25">
      <c r="A12" t="s">
        <v>74</v>
      </c>
      <c r="B12" s="645" t="s">
        <v>5</v>
      </c>
      <c r="C12" s="646">
        <v>132</v>
      </c>
    </row>
    <row r="13" spans="1:3" x14ac:dyDescent="0.25">
      <c r="A13" t="s">
        <v>74</v>
      </c>
      <c r="B13" s="647" t="s">
        <v>6</v>
      </c>
      <c r="C13" s="648">
        <v>944</v>
      </c>
    </row>
    <row r="14" spans="1:3" x14ac:dyDescent="0.25">
      <c r="A14" t="s">
        <v>74</v>
      </c>
      <c r="B14" s="649" t="s">
        <v>42</v>
      </c>
      <c r="C14" s="650">
        <v>36</v>
      </c>
    </row>
    <row r="15" spans="1:3" x14ac:dyDescent="0.25">
      <c r="A15" t="s">
        <v>74</v>
      </c>
      <c r="B15" s="651" t="s">
        <v>7</v>
      </c>
      <c r="C15" s="652">
        <v>2334</v>
      </c>
    </row>
    <row r="16" spans="1:3" x14ac:dyDescent="0.25">
      <c r="A16" t="s">
        <v>74</v>
      </c>
      <c r="B16" s="653" t="s">
        <v>8</v>
      </c>
      <c r="C16" s="654">
        <v>773</v>
      </c>
    </row>
    <row r="17" spans="1:3" x14ac:dyDescent="0.25">
      <c r="A17" t="s">
        <v>74</v>
      </c>
      <c r="B17" s="655" t="s">
        <v>9</v>
      </c>
      <c r="C17" s="656">
        <v>4966</v>
      </c>
    </row>
    <row r="18" spans="1:3" x14ac:dyDescent="0.25">
      <c r="A18" t="s">
        <v>74</v>
      </c>
      <c r="B18" s="657" t="s">
        <v>10</v>
      </c>
      <c r="C18" s="658">
        <v>1450</v>
      </c>
    </row>
    <row r="19" spans="1:3" x14ac:dyDescent="0.25">
      <c r="A19" t="s">
        <v>74</v>
      </c>
      <c r="B19" s="659" t="s">
        <v>68</v>
      </c>
      <c r="C19" s="660">
        <v>1</v>
      </c>
    </row>
    <row r="20" spans="1:3" x14ac:dyDescent="0.25">
      <c r="A20" t="s">
        <v>74</v>
      </c>
      <c r="B20" s="661" t="s">
        <v>59</v>
      </c>
      <c r="C20" s="662">
        <v>1</v>
      </c>
    </row>
    <row r="21" spans="1:3" x14ac:dyDescent="0.25">
      <c r="A21" t="s">
        <v>74</v>
      </c>
      <c r="B21" s="663" t="s">
        <v>11</v>
      </c>
      <c r="C21" s="664">
        <v>4771</v>
      </c>
    </row>
    <row r="22" spans="1:3" x14ac:dyDescent="0.25">
      <c r="A22" t="s">
        <v>74</v>
      </c>
      <c r="B22" s="665" t="s">
        <v>24</v>
      </c>
      <c r="C22" s="666">
        <v>1082</v>
      </c>
    </row>
    <row r="23" spans="1:3" x14ac:dyDescent="0.25">
      <c r="A23" t="s">
        <v>74</v>
      </c>
      <c r="B23" s="667" t="s">
        <v>12</v>
      </c>
      <c r="C23" s="668">
        <v>535</v>
      </c>
    </row>
    <row r="24" spans="1:3" x14ac:dyDescent="0.25">
      <c r="A24" t="s">
        <v>74</v>
      </c>
      <c r="B24" s="669" t="s">
        <v>13</v>
      </c>
      <c r="C24" s="670">
        <v>3286</v>
      </c>
    </row>
    <row r="25" spans="1:3" x14ac:dyDescent="0.25">
      <c r="A25" t="s">
        <v>74</v>
      </c>
      <c r="B25" s="671" t="s">
        <v>51</v>
      </c>
      <c r="C25" s="672">
        <v>112</v>
      </c>
    </row>
    <row r="26" spans="1:3" x14ac:dyDescent="0.25">
      <c r="A26" t="s">
        <v>74</v>
      </c>
      <c r="B26" s="673" t="s">
        <v>23</v>
      </c>
      <c r="C26" s="674">
        <v>624</v>
      </c>
    </row>
    <row r="27" spans="1:3" x14ac:dyDescent="0.25">
      <c r="A27" t="s">
        <v>74</v>
      </c>
      <c r="B27" s="675" t="s">
        <v>14</v>
      </c>
      <c r="C27" s="676">
        <v>485</v>
      </c>
    </row>
    <row r="28" spans="1:3" x14ac:dyDescent="0.25">
      <c r="A28" t="s">
        <v>74</v>
      </c>
      <c r="B28" s="677" t="s">
        <v>15</v>
      </c>
      <c r="C28" s="678">
        <v>1905</v>
      </c>
    </row>
    <row r="29" spans="1:3" x14ac:dyDescent="0.25">
      <c r="A29" t="s">
        <v>74</v>
      </c>
      <c r="B29" s="679" t="s">
        <v>16</v>
      </c>
      <c r="C29" s="680">
        <v>987</v>
      </c>
    </row>
    <row r="30" spans="1:3" x14ac:dyDescent="0.25">
      <c r="A30" t="s">
        <v>74</v>
      </c>
      <c r="B30" s="681" t="s">
        <v>43</v>
      </c>
      <c r="C30" s="682">
        <v>403</v>
      </c>
    </row>
    <row r="31" spans="1:3" x14ac:dyDescent="0.25">
      <c r="A31" t="s">
        <v>74</v>
      </c>
      <c r="B31" s="683" t="s">
        <v>17</v>
      </c>
      <c r="C31" s="684">
        <v>8</v>
      </c>
    </row>
    <row r="32" spans="1:3" x14ac:dyDescent="0.25">
      <c r="A32" t="s">
        <v>74</v>
      </c>
      <c r="B32" s="685" t="s">
        <v>54</v>
      </c>
      <c r="C32" s="686">
        <v>8</v>
      </c>
    </row>
    <row r="34" spans="2:3" x14ac:dyDescent="0.25">
      <c r="B34" t="s">
        <v>56</v>
      </c>
      <c r="C34">
        <f>SUM(C2:C32)</f>
        <v>29074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5"/>
  <sheetViews>
    <sheetView workbookViewId="0">
      <selection activeCell="C33" sqref="C2:C33"/>
    </sheetView>
  </sheetViews>
  <sheetFormatPr defaultRowHeight="15" x14ac:dyDescent="0.25"/>
  <sheetData>
    <row r="1" spans="1:3" x14ac:dyDescent="0.25">
      <c r="A1" s="553" t="s">
        <v>20</v>
      </c>
      <c r="B1" s="554" t="s">
        <v>19</v>
      </c>
      <c r="C1" s="555" t="s">
        <v>18</v>
      </c>
    </row>
    <row r="2" spans="1:3" x14ac:dyDescent="0.25">
      <c r="A2" t="s">
        <v>72</v>
      </c>
      <c r="B2" s="556" t="s">
        <v>65</v>
      </c>
      <c r="C2" s="557">
        <v>1</v>
      </c>
    </row>
    <row r="3" spans="1:3" x14ac:dyDescent="0.25">
      <c r="A3" t="s">
        <v>72</v>
      </c>
      <c r="B3" s="558" t="s">
        <v>0</v>
      </c>
      <c r="C3" s="559">
        <v>295</v>
      </c>
    </row>
    <row r="4" spans="1:3" x14ac:dyDescent="0.25">
      <c r="A4" t="s">
        <v>72</v>
      </c>
      <c r="B4" s="560" t="s">
        <v>61</v>
      </c>
      <c r="C4" s="561">
        <v>3</v>
      </c>
    </row>
    <row r="5" spans="1:3" x14ac:dyDescent="0.25">
      <c r="A5" t="s">
        <v>72</v>
      </c>
      <c r="B5" s="562" t="s">
        <v>1</v>
      </c>
      <c r="C5" s="563">
        <v>1370</v>
      </c>
    </row>
    <row r="6" spans="1:3" x14ac:dyDescent="0.25">
      <c r="A6" t="s">
        <v>72</v>
      </c>
      <c r="B6" s="564" t="s">
        <v>63</v>
      </c>
      <c r="C6" s="565">
        <v>91</v>
      </c>
    </row>
    <row r="7" spans="1:3" x14ac:dyDescent="0.25">
      <c r="A7" t="s">
        <v>72</v>
      </c>
      <c r="B7" s="566" t="s">
        <v>2</v>
      </c>
      <c r="C7" s="567">
        <v>286</v>
      </c>
    </row>
    <row r="8" spans="1:3" x14ac:dyDescent="0.25">
      <c r="A8" t="s">
        <v>72</v>
      </c>
      <c r="B8" s="568" t="s">
        <v>50</v>
      </c>
      <c r="C8" s="569">
        <v>11</v>
      </c>
    </row>
    <row r="9" spans="1:3" x14ac:dyDescent="0.25">
      <c r="A9" t="s">
        <v>72</v>
      </c>
      <c r="B9" s="570" t="s">
        <v>41</v>
      </c>
      <c r="C9" s="571">
        <v>48</v>
      </c>
    </row>
    <row r="10" spans="1:3" x14ac:dyDescent="0.25">
      <c r="A10" t="s">
        <v>72</v>
      </c>
      <c r="B10" s="572" t="s">
        <v>58</v>
      </c>
      <c r="C10" s="573">
        <v>1</v>
      </c>
    </row>
    <row r="11" spans="1:3" x14ac:dyDescent="0.25">
      <c r="A11" t="s">
        <v>72</v>
      </c>
      <c r="B11" s="574" t="s">
        <v>3</v>
      </c>
      <c r="C11" s="575">
        <v>1416</v>
      </c>
    </row>
    <row r="12" spans="1:3" x14ac:dyDescent="0.25">
      <c r="A12" t="s">
        <v>72</v>
      </c>
      <c r="B12" s="576" t="s">
        <v>4</v>
      </c>
      <c r="C12" s="577">
        <v>576</v>
      </c>
    </row>
    <row r="13" spans="1:3" x14ac:dyDescent="0.25">
      <c r="A13" t="s">
        <v>72</v>
      </c>
      <c r="B13" s="578" t="s">
        <v>5</v>
      </c>
      <c r="C13" s="579">
        <v>133</v>
      </c>
    </row>
    <row r="14" spans="1:3" x14ac:dyDescent="0.25">
      <c r="A14" t="s">
        <v>72</v>
      </c>
      <c r="B14" s="580" t="s">
        <v>6</v>
      </c>
      <c r="C14" s="581">
        <v>942</v>
      </c>
    </row>
    <row r="15" spans="1:3" x14ac:dyDescent="0.25">
      <c r="A15" t="s">
        <v>72</v>
      </c>
      <c r="B15" s="582" t="s">
        <v>42</v>
      </c>
      <c r="C15" s="583">
        <v>36</v>
      </c>
    </row>
    <row r="16" spans="1:3" x14ac:dyDescent="0.25">
      <c r="A16" t="s">
        <v>72</v>
      </c>
      <c r="B16" s="584" t="s">
        <v>7</v>
      </c>
      <c r="C16" s="585">
        <v>2321</v>
      </c>
    </row>
    <row r="17" spans="1:3" x14ac:dyDescent="0.25">
      <c r="A17" t="s">
        <v>72</v>
      </c>
      <c r="B17" s="586" t="s">
        <v>8</v>
      </c>
      <c r="C17" s="587">
        <v>772</v>
      </c>
    </row>
    <row r="18" spans="1:3" x14ac:dyDescent="0.25">
      <c r="A18" t="s">
        <v>72</v>
      </c>
      <c r="B18" s="588" t="s">
        <v>9</v>
      </c>
      <c r="C18" s="589">
        <v>4950</v>
      </c>
    </row>
    <row r="19" spans="1:3" x14ac:dyDescent="0.25">
      <c r="A19" t="s">
        <v>72</v>
      </c>
      <c r="B19" s="590" t="s">
        <v>10</v>
      </c>
      <c r="C19" s="591">
        <v>1449</v>
      </c>
    </row>
    <row r="20" spans="1:3" x14ac:dyDescent="0.25">
      <c r="A20" t="s">
        <v>72</v>
      </c>
      <c r="B20" s="592" t="s">
        <v>68</v>
      </c>
      <c r="C20" s="593">
        <v>1</v>
      </c>
    </row>
    <row r="21" spans="1:3" x14ac:dyDescent="0.25">
      <c r="A21" t="s">
        <v>72</v>
      </c>
      <c r="B21" s="594" t="s">
        <v>59</v>
      </c>
      <c r="C21" s="595">
        <v>1</v>
      </c>
    </row>
    <row r="22" spans="1:3" x14ac:dyDescent="0.25">
      <c r="A22" t="s">
        <v>72</v>
      </c>
      <c r="B22" s="596" t="s">
        <v>11</v>
      </c>
      <c r="C22" s="597">
        <v>4733</v>
      </c>
    </row>
    <row r="23" spans="1:3" x14ac:dyDescent="0.25">
      <c r="A23" t="s">
        <v>72</v>
      </c>
      <c r="B23" s="598" t="s">
        <v>24</v>
      </c>
      <c r="C23" s="599">
        <v>1071</v>
      </c>
    </row>
    <row r="24" spans="1:3" x14ac:dyDescent="0.25">
      <c r="A24" t="s">
        <v>72</v>
      </c>
      <c r="B24" s="600" t="s">
        <v>12</v>
      </c>
      <c r="C24" s="601">
        <v>533</v>
      </c>
    </row>
    <row r="25" spans="1:3" x14ac:dyDescent="0.25">
      <c r="A25" t="s">
        <v>72</v>
      </c>
      <c r="B25" s="602" t="s">
        <v>13</v>
      </c>
      <c r="C25" s="603">
        <v>3260</v>
      </c>
    </row>
    <row r="26" spans="1:3" x14ac:dyDescent="0.25">
      <c r="A26" t="s">
        <v>72</v>
      </c>
      <c r="B26" s="604" t="s">
        <v>51</v>
      </c>
      <c r="C26" s="605">
        <v>109</v>
      </c>
    </row>
    <row r="27" spans="1:3" x14ac:dyDescent="0.25">
      <c r="A27" t="s">
        <v>72</v>
      </c>
      <c r="B27" s="606" t="s">
        <v>23</v>
      </c>
      <c r="C27" s="607">
        <v>623</v>
      </c>
    </row>
    <row r="28" spans="1:3" x14ac:dyDescent="0.25">
      <c r="A28" t="s">
        <v>72</v>
      </c>
      <c r="B28" s="608" t="s">
        <v>14</v>
      </c>
      <c r="C28" s="609">
        <v>485</v>
      </c>
    </row>
    <row r="29" spans="1:3" x14ac:dyDescent="0.25">
      <c r="A29" t="s">
        <v>72</v>
      </c>
      <c r="B29" s="610" t="s">
        <v>15</v>
      </c>
      <c r="C29" s="611">
        <v>1902</v>
      </c>
    </row>
    <row r="30" spans="1:3" x14ac:dyDescent="0.25">
      <c r="A30" t="s">
        <v>72</v>
      </c>
      <c r="B30" s="612" t="s">
        <v>16</v>
      </c>
      <c r="C30" s="613">
        <v>979</v>
      </c>
    </row>
    <row r="31" spans="1:3" x14ac:dyDescent="0.25">
      <c r="A31" t="s">
        <v>72</v>
      </c>
      <c r="B31" s="614" t="s">
        <v>43</v>
      </c>
      <c r="C31" s="615">
        <v>397</v>
      </c>
    </row>
    <row r="32" spans="1:3" x14ac:dyDescent="0.25">
      <c r="A32" t="s">
        <v>72</v>
      </c>
      <c r="B32" s="616" t="s">
        <v>17</v>
      </c>
      <c r="C32" s="617">
        <v>8</v>
      </c>
    </row>
    <row r="33" spans="1:3" x14ac:dyDescent="0.25">
      <c r="A33" t="s">
        <v>72</v>
      </c>
      <c r="B33" s="618" t="s">
        <v>54</v>
      </c>
      <c r="C33" s="619">
        <v>8</v>
      </c>
    </row>
    <row r="35" spans="1:3" x14ac:dyDescent="0.25">
      <c r="B35" t="s">
        <v>56</v>
      </c>
      <c r="C35">
        <f>SUM(C2:C33)</f>
        <v>28811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5"/>
  <sheetViews>
    <sheetView workbookViewId="0">
      <selection activeCell="B2" sqref="B2"/>
    </sheetView>
  </sheetViews>
  <sheetFormatPr defaultRowHeight="15" x14ac:dyDescent="0.25"/>
  <cols>
    <col min="2" max="2" bestFit="true" customWidth="true" width="15.140625" collapsed="false"/>
  </cols>
  <sheetData>
    <row r="1" spans="1:3" x14ac:dyDescent="0.25">
      <c r="A1" s="486" t="s">
        <v>20</v>
      </c>
      <c r="B1" s="487" t="s">
        <v>19</v>
      </c>
      <c r="C1" s="488" t="s">
        <v>18</v>
      </c>
    </row>
    <row r="2" spans="1:3" x14ac:dyDescent="0.25">
      <c r="A2" t="s">
        <v>71</v>
      </c>
      <c r="B2" s="489" t="s">
        <v>65</v>
      </c>
      <c r="C2" s="490">
        <v>1</v>
      </c>
    </row>
    <row r="3" spans="1:3" x14ac:dyDescent="0.25">
      <c r="A3" t="s">
        <v>71</v>
      </c>
      <c r="B3" s="491" t="s">
        <v>0</v>
      </c>
      <c r="C3" s="492">
        <v>292</v>
      </c>
    </row>
    <row r="4" spans="1:3" x14ac:dyDescent="0.25">
      <c r="A4" t="s">
        <v>71</v>
      </c>
      <c r="B4" s="493" t="s">
        <v>61</v>
      </c>
      <c r="C4" s="494">
        <v>3</v>
      </c>
    </row>
    <row r="5" spans="1:3" x14ac:dyDescent="0.25">
      <c r="A5" t="s">
        <v>71</v>
      </c>
      <c r="B5" s="495" t="s">
        <v>1</v>
      </c>
      <c r="C5" s="496">
        <v>1268</v>
      </c>
    </row>
    <row r="6" spans="1:3" x14ac:dyDescent="0.25">
      <c r="A6" t="s">
        <v>71</v>
      </c>
      <c r="B6" s="497" t="s">
        <v>63</v>
      </c>
      <c r="C6" s="498">
        <v>74</v>
      </c>
    </row>
    <row r="7" spans="1:3" x14ac:dyDescent="0.25">
      <c r="A7" t="s">
        <v>71</v>
      </c>
      <c r="B7" s="499" t="s">
        <v>2</v>
      </c>
      <c r="C7" s="500">
        <v>263</v>
      </c>
    </row>
    <row r="8" spans="1:3" x14ac:dyDescent="0.25">
      <c r="A8" t="s">
        <v>71</v>
      </c>
      <c r="B8" s="501" t="s">
        <v>50</v>
      </c>
      <c r="C8" s="502">
        <v>11</v>
      </c>
    </row>
    <row r="9" spans="1:3" x14ac:dyDescent="0.25">
      <c r="A9" t="s">
        <v>71</v>
      </c>
      <c r="B9" s="503" t="s">
        <v>41</v>
      </c>
      <c r="C9" s="504">
        <v>46</v>
      </c>
    </row>
    <row r="10" spans="1:3" x14ac:dyDescent="0.25">
      <c r="A10" t="s">
        <v>71</v>
      </c>
      <c r="B10" s="505" t="s">
        <v>58</v>
      </c>
      <c r="C10" s="506">
        <v>1</v>
      </c>
    </row>
    <row r="11" spans="1:3" x14ac:dyDescent="0.25">
      <c r="A11" t="s">
        <v>71</v>
      </c>
      <c r="B11" s="507" t="s">
        <v>3</v>
      </c>
      <c r="C11" s="508">
        <v>1406</v>
      </c>
    </row>
    <row r="12" spans="1:3" x14ac:dyDescent="0.25">
      <c r="A12" t="s">
        <v>71</v>
      </c>
      <c r="B12" s="509" t="s">
        <v>4</v>
      </c>
      <c r="C12" s="510">
        <v>573</v>
      </c>
    </row>
    <row r="13" spans="1:3" x14ac:dyDescent="0.25">
      <c r="A13" t="s">
        <v>71</v>
      </c>
      <c r="B13" s="511" t="s">
        <v>5</v>
      </c>
      <c r="C13" s="512">
        <v>133</v>
      </c>
    </row>
    <row r="14" spans="1:3" x14ac:dyDescent="0.25">
      <c r="A14" t="s">
        <v>71</v>
      </c>
      <c r="B14" s="513" t="s">
        <v>6</v>
      </c>
      <c r="C14" s="514">
        <v>937</v>
      </c>
    </row>
    <row r="15" spans="1:3" x14ac:dyDescent="0.25">
      <c r="A15" t="s">
        <v>71</v>
      </c>
      <c r="B15" s="515" t="s">
        <v>42</v>
      </c>
      <c r="C15" s="516">
        <v>36</v>
      </c>
    </row>
    <row r="16" spans="1:3" x14ac:dyDescent="0.25">
      <c r="A16" t="s">
        <v>71</v>
      </c>
      <c r="B16" s="517" t="s">
        <v>7</v>
      </c>
      <c r="C16" s="518">
        <v>2315</v>
      </c>
    </row>
    <row r="17" spans="1:3" x14ac:dyDescent="0.25">
      <c r="A17" t="s">
        <v>71</v>
      </c>
      <c r="B17" s="519" t="s">
        <v>8</v>
      </c>
      <c r="C17" s="520">
        <v>754</v>
      </c>
    </row>
    <row r="18" spans="1:3" x14ac:dyDescent="0.25">
      <c r="A18" t="s">
        <v>71</v>
      </c>
      <c r="B18" s="521" t="s">
        <v>9</v>
      </c>
      <c r="C18" s="522">
        <v>4922</v>
      </c>
    </row>
    <row r="19" spans="1:3" x14ac:dyDescent="0.25">
      <c r="A19" t="s">
        <v>71</v>
      </c>
      <c r="B19" s="523" t="s">
        <v>10</v>
      </c>
      <c r="C19" s="524">
        <v>1445</v>
      </c>
    </row>
    <row r="20" spans="1:3" x14ac:dyDescent="0.25">
      <c r="A20" t="s">
        <v>71</v>
      </c>
      <c r="B20" s="525" t="s">
        <v>68</v>
      </c>
      <c r="C20" s="526">
        <v>1</v>
      </c>
    </row>
    <row r="21" spans="1:3" x14ac:dyDescent="0.25">
      <c r="A21" t="s">
        <v>71</v>
      </c>
      <c r="B21" s="527" t="s">
        <v>59</v>
      </c>
      <c r="C21" s="528">
        <v>1</v>
      </c>
    </row>
    <row r="22" spans="1:3" x14ac:dyDescent="0.25">
      <c r="A22" t="s">
        <v>71</v>
      </c>
      <c r="B22" s="529" t="s">
        <v>11</v>
      </c>
      <c r="C22" s="530">
        <v>4679</v>
      </c>
    </row>
    <row r="23" spans="1:3" x14ac:dyDescent="0.25">
      <c r="A23" t="s">
        <v>71</v>
      </c>
      <c r="B23" s="531" t="s">
        <v>24</v>
      </c>
      <c r="C23" s="532">
        <v>1062</v>
      </c>
    </row>
    <row r="24" spans="1:3" x14ac:dyDescent="0.25">
      <c r="A24" t="s">
        <v>71</v>
      </c>
      <c r="B24" s="533" t="s">
        <v>12</v>
      </c>
      <c r="C24" s="534">
        <v>523</v>
      </c>
    </row>
    <row r="25" spans="1:3" x14ac:dyDescent="0.25">
      <c r="A25" t="s">
        <v>71</v>
      </c>
      <c r="B25" s="535" t="s">
        <v>13</v>
      </c>
      <c r="C25" s="536">
        <v>3218</v>
      </c>
    </row>
    <row r="26" spans="1:3" x14ac:dyDescent="0.25">
      <c r="A26" t="s">
        <v>71</v>
      </c>
      <c r="B26" s="537" t="s">
        <v>51</v>
      </c>
      <c r="C26" s="538">
        <v>109</v>
      </c>
    </row>
    <row r="27" spans="1:3" x14ac:dyDescent="0.25">
      <c r="A27" t="s">
        <v>71</v>
      </c>
      <c r="B27" s="539" t="s">
        <v>23</v>
      </c>
      <c r="C27" s="540">
        <v>621</v>
      </c>
    </row>
    <row r="28" spans="1:3" x14ac:dyDescent="0.25">
      <c r="A28" t="s">
        <v>71</v>
      </c>
      <c r="B28" s="541" t="s">
        <v>14</v>
      </c>
      <c r="C28" s="542">
        <v>484</v>
      </c>
    </row>
    <row r="29" spans="1:3" x14ac:dyDescent="0.25">
      <c r="A29" t="s">
        <v>71</v>
      </c>
      <c r="B29" s="543" t="s">
        <v>15</v>
      </c>
      <c r="C29" s="544">
        <v>1895</v>
      </c>
    </row>
    <row r="30" spans="1:3" x14ac:dyDescent="0.25">
      <c r="A30" t="s">
        <v>71</v>
      </c>
      <c r="B30" s="545" t="s">
        <v>16</v>
      </c>
      <c r="C30" s="546">
        <v>971</v>
      </c>
    </row>
    <row r="31" spans="1:3" x14ac:dyDescent="0.25">
      <c r="A31" t="s">
        <v>71</v>
      </c>
      <c r="B31" s="547" t="s">
        <v>43</v>
      </c>
      <c r="C31" s="548">
        <v>390</v>
      </c>
    </row>
    <row r="32" spans="1:3" x14ac:dyDescent="0.25">
      <c r="A32" t="s">
        <v>71</v>
      </c>
      <c r="B32" s="549" t="s">
        <v>17</v>
      </c>
      <c r="C32" s="550">
        <v>8</v>
      </c>
    </row>
    <row r="33" spans="1:3" x14ac:dyDescent="0.25">
      <c r="A33" t="s">
        <v>71</v>
      </c>
      <c r="B33" s="551" t="s">
        <v>54</v>
      </c>
      <c r="C33" s="552">
        <v>8</v>
      </c>
    </row>
    <row r="35" spans="1:3" x14ac:dyDescent="0.25">
      <c r="B35" t="s">
        <v>56</v>
      </c>
      <c r="C35">
        <f>SUM(C2:C33)</f>
        <v>28450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5"/>
  <sheetViews>
    <sheetView workbookViewId="0">
      <selection activeCell="L15" sqref="L15"/>
    </sheetView>
  </sheetViews>
  <sheetFormatPr defaultRowHeight="15" x14ac:dyDescent="0.25"/>
  <sheetData>
    <row r="1" spans="1:3" x14ac:dyDescent="0.25">
      <c r="A1" s="419" t="s">
        <v>20</v>
      </c>
      <c r="B1" s="420" t="s">
        <v>19</v>
      </c>
      <c r="C1" s="421" t="s">
        <v>18</v>
      </c>
    </row>
    <row r="2" spans="1:3" x14ac:dyDescent="0.25">
      <c r="A2" t="s">
        <v>69</v>
      </c>
      <c r="B2" s="422" t="s">
        <v>65</v>
      </c>
      <c r="C2" s="423">
        <v>1</v>
      </c>
    </row>
    <row r="3" spans="1:3" x14ac:dyDescent="0.25">
      <c r="A3" t="s">
        <v>69</v>
      </c>
      <c r="B3" s="424" t="s">
        <v>0</v>
      </c>
      <c r="C3" s="425">
        <v>290</v>
      </c>
    </row>
    <row r="4" spans="1:3" x14ac:dyDescent="0.25">
      <c r="A4" t="s">
        <v>69</v>
      </c>
      <c r="B4" s="426" t="s">
        <v>61</v>
      </c>
      <c r="C4" s="427">
        <v>3</v>
      </c>
    </row>
    <row r="5" spans="1:3" x14ac:dyDescent="0.25">
      <c r="A5" t="s">
        <v>69</v>
      </c>
      <c r="B5" s="428" t="s">
        <v>1</v>
      </c>
      <c r="C5" s="429">
        <v>1142</v>
      </c>
    </row>
    <row r="6" spans="1:3" x14ac:dyDescent="0.25">
      <c r="A6" t="s">
        <v>69</v>
      </c>
      <c r="B6" s="430" t="s">
        <v>63</v>
      </c>
      <c r="C6" s="431">
        <v>58</v>
      </c>
    </row>
    <row r="7" spans="1:3" x14ac:dyDescent="0.25">
      <c r="A7" t="s">
        <v>69</v>
      </c>
      <c r="B7" s="432" t="s">
        <v>2</v>
      </c>
      <c r="C7" s="433">
        <v>241</v>
      </c>
    </row>
    <row r="8" spans="1:3" x14ac:dyDescent="0.25">
      <c r="A8" t="s">
        <v>69</v>
      </c>
      <c r="B8" s="434" t="s">
        <v>50</v>
      </c>
      <c r="C8" s="435">
        <v>10</v>
      </c>
    </row>
    <row r="9" spans="1:3" x14ac:dyDescent="0.25">
      <c r="A9" t="s">
        <v>69</v>
      </c>
      <c r="B9" s="436" t="s">
        <v>41</v>
      </c>
      <c r="C9" s="437">
        <v>44</v>
      </c>
    </row>
    <row r="10" spans="1:3" x14ac:dyDescent="0.25">
      <c r="A10" t="s">
        <v>69</v>
      </c>
      <c r="B10" s="438" t="s">
        <v>58</v>
      </c>
      <c r="C10" s="439">
        <v>1</v>
      </c>
    </row>
    <row r="11" spans="1:3" x14ac:dyDescent="0.25">
      <c r="A11" t="s">
        <v>69</v>
      </c>
      <c r="B11" s="440" t="s">
        <v>3</v>
      </c>
      <c r="C11" s="441">
        <v>1381</v>
      </c>
    </row>
    <row r="12" spans="1:3" x14ac:dyDescent="0.25">
      <c r="A12" t="s">
        <v>69</v>
      </c>
      <c r="B12" s="442" t="s">
        <v>4</v>
      </c>
      <c r="C12" s="443">
        <v>574</v>
      </c>
    </row>
    <row r="13" spans="1:3" x14ac:dyDescent="0.25">
      <c r="A13" t="s">
        <v>69</v>
      </c>
      <c r="B13" s="444" t="s">
        <v>5</v>
      </c>
      <c r="C13" s="445">
        <v>133</v>
      </c>
    </row>
    <row r="14" spans="1:3" x14ac:dyDescent="0.25">
      <c r="A14" t="s">
        <v>69</v>
      </c>
      <c r="B14" s="446" t="s">
        <v>6</v>
      </c>
      <c r="C14" s="447">
        <v>938</v>
      </c>
    </row>
    <row r="15" spans="1:3" x14ac:dyDescent="0.25">
      <c r="A15" t="s">
        <v>69</v>
      </c>
      <c r="B15" s="448" t="s">
        <v>42</v>
      </c>
      <c r="C15" s="449">
        <v>35</v>
      </c>
    </row>
    <row r="16" spans="1:3" x14ac:dyDescent="0.25">
      <c r="A16" t="s">
        <v>69</v>
      </c>
      <c r="B16" s="450" t="s">
        <v>7</v>
      </c>
      <c r="C16" s="451">
        <v>2306</v>
      </c>
    </row>
    <row r="17" spans="1:3" x14ac:dyDescent="0.25">
      <c r="A17" t="s">
        <v>69</v>
      </c>
      <c r="B17" s="452" t="s">
        <v>8</v>
      </c>
      <c r="C17" s="453">
        <v>710</v>
      </c>
    </row>
    <row r="18" spans="1:3" x14ac:dyDescent="0.25">
      <c r="A18" t="s">
        <v>69</v>
      </c>
      <c r="B18" s="454" t="s">
        <v>9</v>
      </c>
      <c r="C18" s="455">
        <v>4867</v>
      </c>
    </row>
    <row r="19" spans="1:3" x14ac:dyDescent="0.25">
      <c r="A19" t="s">
        <v>69</v>
      </c>
      <c r="B19" s="456" t="s">
        <v>10</v>
      </c>
      <c r="C19" s="457">
        <v>1436</v>
      </c>
    </row>
    <row r="20" spans="1:3" x14ac:dyDescent="0.25">
      <c r="A20" t="s">
        <v>69</v>
      </c>
      <c r="B20" s="458" t="s">
        <v>68</v>
      </c>
      <c r="C20" s="459">
        <v>1</v>
      </c>
    </row>
    <row r="21" spans="1:3" x14ac:dyDescent="0.25">
      <c r="A21" t="s">
        <v>69</v>
      </c>
      <c r="B21" s="460" t="s">
        <v>59</v>
      </c>
      <c r="C21" s="461">
        <v>1</v>
      </c>
    </row>
    <row r="22" spans="1:3" x14ac:dyDescent="0.25">
      <c r="A22" t="s">
        <v>69</v>
      </c>
      <c r="B22" s="462" t="s">
        <v>11</v>
      </c>
      <c r="C22" s="463">
        <v>4537</v>
      </c>
    </row>
    <row r="23" spans="1:3" x14ac:dyDescent="0.25">
      <c r="A23" t="s">
        <v>69</v>
      </c>
      <c r="B23" s="464" t="s">
        <v>24</v>
      </c>
      <c r="C23" s="465">
        <v>1033</v>
      </c>
    </row>
    <row r="24" spans="1:3" x14ac:dyDescent="0.25">
      <c r="A24" t="s">
        <v>69</v>
      </c>
      <c r="B24" s="466" t="s">
        <v>12</v>
      </c>
      <c r="C24" s="467">
        <v>519</v>
      </c>
    </row>
    <row r="25" spans="1:3" x14ac:dyDescent="0.25">
      <c r="A25" t="s">
        <v>69</v>
      </c>
      <c r="B25" s="468" t="s">
        <v>13</v>
      </c>
      <c r="C25" s="469">
        <v>3121</v>
      </c>
    </row>
    <row r="26" spans="1:3" x14ac:dyDescent="0.25">
      <c r="A26" t="s">
        <v>69</v>
      </c>
      <c r="B26" s="470" t="s">
        <v>51</v>
      </c>
      <c r="C26" s="471">
        <v>108</v>
      </c>
    </row>
    <row r="27" spans="1:3" x14ac:dyDescent="0.25">
      <c r="A27" t="s">
        <v>69</v>
      </c>
      <c r="B27" s="472" t="s">
        <v>23</v>
      </c>
      <c r="C27" s="473">
        <v>619</v>
      </c>
    </row>
    <row r="28" spans="1:3" x14ac:dyDescent="0.25">
      <c r="A28" t="s">
        <v>69</v>
      </c>
      <c r="B28" s="474" t="s">
        <v>14</v>
      </c>
      <c r="C28" s="475">
        <v>484</v>
      </c>
    </row>
    <row r="29" spans="1:3" x14ac:dyDescent="0.25">
      <c r="A29" t="s">
        <v>69</v>
      </c>
      <c r="B29" s="476" t="s">
        <v>15</v>
      </c>
      <c r="C29" s="477">
        <v>1885</v>
      </c>
    </row>
    <row r="30" spans="1:3" x14ac:dyDescent="0.25">
      <c r="A30" t="s">
        <v>69</v>
      </c>
      <c r="B30" s="478" t="s">
        <v>16</v>
      </c>
      <c r="C30" s="479">
        <v>964</v>
      </c>
    </row>
    <row r="31" spans="1:3" x14ac:dyDescent="0.25">
      <c r="A31" t="s">
        <v>69</v>
      </c>
      <c r="B31" s="480" t="s">
        <v>43</v>
      </c>
      <c r="C31" s="481">
        <v>374</v>
      </c>
    </row>
    <row r="32" spans="1:3" x14ac:dyDescent="0.25">
      <c r="A32" t="s">
        <v>69</v>
      </c>
      <c r="B32" s="482" t="s">
        <v>17</v>
      </c>
      <c r="C32" s="483">
        <v>8</v>
      </c>
    </row>
    <row r="33" spans="1:3" x14ac:dyDescent="0.25">
      <c r="A33" t="s">
        <v>69</v>
      </c>
      <c r="B33" s="484" t="s">
        <v>54</v>
      </c>
      <c r="C33" s="485">
        <v>7</v>
      </c>
    </row>
    <row r="35" spans="1:3" x14ac:dyDescent="0.25">
      <c r="B35" t="s">
        <v>56</v>
      </c>
      <c r="C35">
        <f>SUM(C2:C33)</f>
        <v>27831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4"/>
  <sheetViews>
    <sheetView workbookViewId="0"/>
  </sheetViews>
  <sheetFormatPr defaultRowHeight="15" x14ac:dyDescent="0.25"/>
  <sheetData>
    <row r="1" spans="1:3" x14ac:dyDescent="0.25">
      <c r="A1" s="354" t="s">
        <v>20</v>
      </c>
      <c r="B1" s="355" t="s">
        <v>19</v>
      </c>
      <c r="C1" s="356" t="s">
        <v>18</v>
      </c>
    </row>
    <row r="2" spans="1:3" x14ac:dyDescent="0.25">
      <c r="A2" t="s">
        <v>67</v>
      </c>
      <c r="B2" s="357" t="s">
        <v>65</v>
      </c>
      <c r="C2" s="358">
        <v>1</v>
      </c>
    </row>
    <row r="3" spans="1:3" x14ac:dyDescent="0.25">
      <c r="A3" t="s">
        <v>67</v>
      </c>
      <c r="B3" s="359" t="s">
        <v>0</v>
      </c>
      <c r="C3" s="360">
        <v>287</v>
      </c>
    </row>
    <row r="4" spans="1:3" x14ac:dyDescent="0.25">
      <c r="A4" t="s">
        <v>67</v>
      </c>
      <c r="B4" s="361" t="s">
        <v>61</v>
      </c>
      <c r="C4" s="362">
        <v>3</v>
      </c>
    </row>
    <row r="5" spans="1:3" x14ac:dyDescent="0.25">
      <c r="A5" t="s">
        <v>67</v>
      </c>
      <c r="B5" s="363" t="s">
        <v>1</v>
      </c>
      <c r="C5" s="364">
        <v>1060</v>
      </c>
    </row>
    <row r="6" spans="1:3" x14ac:dyDescent="0.25">
      <c r="A6" t="s">
        <v>67</v>
      </c>
      <c r="B6" s="365" t="s">
        <v>63</v>
      </c>
      <c r="C6" s="366">
        <v>34</v>
      </c>
    </row>
    <row r="7" spans="1:3" x14ac:dyDescent="0.25">
      <c r="A7" t="s">
        <v>67</v>
      </c>
      <c r="B7" s="367" t="s">
        <v>2</v>
      </c>
      <c r="C7" s="368">
        <v>202</v>
      </c>
    </row>
    <row r="8" spans="1:3" x14ac:dyDescent="0.25">
      <c r="A8" t="s">
        <v>67</v>
      </c>
      <c r="B8" s="369" t="s">
        <v>50</v>
      </c>
      <c r="C8" s="370">
        <v>10</v>
      </c>
    </row>
    <row r="9" spans="1:3" x14ac:dyDescent="0.25">
      <c r="A9" t="s">
        <v>67</v>
      </c>
      <c r="B9" s="371" t="s">
        <v>41</v>
      </c>
      <c r="C9" s="372">
        <v>44</v>
      </c>
    </row>
    <row r="10" spans="1:3" x14ac:dyDescent="0.25">
      <c r="A10" t="s">
        <v>67</v>
      </c>
      <c r="B10" s="373" t="s">
        <v>58</v>
      </c>
      <c r="C10" s="374">
        <v>1</v>
      </c>
    </row>
    <row r="11" spans="1:3" x14ac:dyDescent="0.25">
      <c r="A11" t="s">
        <v>67</v>
      </c>
      <c r="B11" s="375" t="s">
        <v>3</v>
      </c>
      <c r="C11" s="376">
        <v>1355</v>
      </c>
    </row>
    <row r="12" spans="1:3" x14ac:dyDescent="0.25">
      <c r="A12" t="s">
        <v>67</v>
      </c>
      <c r="B12" s="377" t="s">
        <v>4</v>
      </c>
      <c r="C12" s="378">
        <v>571</v>
      </c>
    </row>
    <row r="13" spans="1:3" x14ac:dyDescent="0.25">
      <c r="A13" t="s">
        <v>67</v>
      </c>
      <c r="B13" s="379" t="s">
        <v>5</v>
      </c>
      <c r="C13" s="380">
        <v>133</v>
      </c>
    </row>
    <row r="14" spans="1:3" x14ac:dyDescent="0.25">
      <c r="A14" t="s">
        <v>67</v>
      </c>
      <c r="B14" s="381" t="s">
        <v>6</v>
      </c>
      <c r="C14" s="382">
        <v>939</v>
      </c>
    </row>
    <row r="15" spans="1:3" x14ac:dyDescent="0.25">
      <c r="A15" t="s">
        <v>67</v>
      </c>
      <c r="B15" s="383" t="s">
        <v>42</v>
      </c>
      <c r="C15" s="384">
        <v>34</v>
      </c>
    </row>
    <row r="16" spans="1:3" x14ac:dyDescent="0.25">
      <c r="A16" t="s">
        <v>67</v>
      </c>
      <c r="B16" s="385" t="s">
        <v>7</v>
      </c>
      <c r="C16" s="386">
        <v>2291</v>
      </c>
    </row>
    <row r="17" spans="1:3" x14ac:dyDescent="0.25">
      <c r="A17" t="s">
        <v>67</v>
      </c>
      <c r="B17" s="387" t="s">
        <v>8</v>
      </c>
      <c r="C17" s="388">
        <v>680</v>
      </c>
    </row>
    <row r="18" spans="1:3" x14ac:dyDescent="0.25">
      <c r="A18" t="s">
        <v>67</v>
      </c>
      <c r="B18" s="389" t="s">
        <v>9</v>
      </c>
      <c r="C18" s="390">
        <v>4804</v>
      </c>
    </row>
    <row r="19" spans="1:3" x14ac:dyDescent="0.25">
      <c r="A19" t="s">
        <v>67</v>
      </c>
      <c r="B19" s="391" t="s">
        <v>10</v>
      </c>
      <c r="C19" s="392">
        <v>1420</v>
      </c>
    </row>
    <row r="20" spans="1:3" x14ac:dyDescent="0.25">
      <c r="A20" t="s">
        <v>67</v>
      </c>
      <c r="B20" s="393" t="s">
        <v>59</v>
      </c>
      <c r="C20" s="394">
        <v>1</v>
      </c>
    </row>
    <row r="21" spans="1:3" x14ac:dyDescent="0.25">
      <c r="A21" t="s">
        <v>67</v>
      </c>
      <c r="B21" s="395" t="s">
        <v>11</v>
      </c>
      <c r="C21" s="396">
        <v>4405</v>
      </c>
    </row>
    <row r="22" spans="1:3" x14ac:dyDescent="0.25">
      <c r="A22" t="s">
        <v>67</v>
      </c>
      <c r="B22" s="397" t="s">
        <v>24</v>
      </c>
      <c r="C22" s="398">
        <v>1019</v>
      </c>
    </row>
    <row r="23" spans="1:3" x14ac:dyDescent="0.25">
      <c r="A23" t="s">
        <v>67</v>
      </c>
      <c r="B23" s="399" t="s">
        <v>12</v>
      </c>
      <c r="C23" s="400">
        <v>511</v>
      </c>
    </row>
    <row r="24" spans="1:3" x14ac:dyDescent="0.25">
      <c r="A24" t="s">
        <v>67</v>
      </c>
      <c r="B24" s="401" t="s">
        <v>13</v>
      </c>
      <c r="C24" s="402">
        <v>3034</v>
      </c>
    </row>
    <row r="25" spans="1:3" x14ac:dyDescent="0.25">
      <c r="A25" t="s">
        <v>67</v>
      </c>
      <c r="B25" s="403" t="s">
        <v>51</v>
      </c>
      <c r="C25" s="404">
        <v>106</v>
      </c>
    </row>
    <row r="26" spans="1:3" x14ac:dyDescent="0.25">
      <c r="A26" t="s">
        <v>67</v>
      </c>
      <c r="B26" s="405" t="s">
        <v>23</v>
      </c>
      <c r="C26" s="406">
        <v>619</v>
      </c>
    </row>
    <row r="27" spans="1:3" x14ac:dyDescent="0.25">
      <c r="A27" t="s">
        <v>67</v>
      </c>
      <c r="B27" s="407" t="s">
        <v>14</v>
      </c>
      <c r="C27" s="408">
        <v>482</v>
      </c>
    </row>
    <row r="28" spans="1:3" x14ac:dyDescent="0.25">
      <c r="A28" t="s">
        <v>67</v>
      </c>
      <c r="B28" s="409" t="s">
        <v>15</v>
      </c>
      <c r="C28" s="410">
        <v>1867</v>
      </c>
    </row>
    <row r="29" spans="1:3" x14ac:dyDescent="0.25">
      <c r="A29" t="s">
        <v>67</v>
      </c>
      <c r="B29" s="411" t="s">
        <v>16</v>
      </c>
      <c r="C29" s="412">
        <v>958</v>
      </c>
    </row>
    <row r="30" spans="1:3" x14ac:dyDescent="0.25">
      <c r="A30" t="s">
        <v>67</v>
      </c>
      <c r="B30" s="413" t="s">
        <v>43</v>
      </c>
      <c r="C30" s="414">
        <v>357</v>
      </c>
    </row>
    <row r="31" spans="1:3" x14ac:dyDescent="0.25">
      <c r="A31" t="s">
        <v>67</v>
      </c>
      <c r="B31" s="415" t="s">
        <v>17</v>
      </c>
      <c r="C31" s="416">
        <v>8</v>
      </c>
    </row>
    <row r="32" spans="1:3" x14ac:dyDescent="0.25">
      <c r="A32" t="s">
        <v>67</v>
      </c>
      <c r="B32" s="417" t="s">
        <v>54</v>
      </c>
      <c r="C32" s="418">
        <v>5</v>
      </c>
    </row>
    <row r="34" spans="2:3" x14ac:dyDescent="0.25">
      <c r="B34" t="s">
        <v>56</v>
      </c>
      <c r="C34">
        <f>SUM(C2:C32)</f>
        <v>27241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31</vt:i4>
      </vt:variant>
    </vt:vector>
  </HeadingPairs>
  <TitlesOfParts>
    <vt:vector baseType="lpstr" size="31">
      <vt:lpstr>Graphs</vt:lpstr>
      <vt:lpstr>Weekly Report</vt:lpstr>
      <vt:lpstr>Cumulative Report</vt:lpstr>
      <vt:lpstr>Oct 03</vt:lpstr>
      <vt:lpstr>Sep 24</vt:lpstr>
      <vt:lpstr>Sep 17</vt:lpstr>
      <vt:lpstr>Sep 10</vt:lpstr>
      <vt:lpstr>Sep 05</vt:lpstr>
      <vt:lpstr>Aug 27</vt:lpstr>
      <vt:lpstr>Aug 20</vt:lpstr>
      <vt:lpstr>Aug 13</vt:lpstr>
      <vt:lpstr>Aug 07</vt:lpstr>
      <vt:lpstr>Jul 30</vt:lpstr>
      <vt:lpstr>Jul 23</vt:lpstr>
      <vt:lpstr>Jul 16</vt:lpstr>
      <vt:lpstr>Jul 9</vt:lpstr>
      <vt:lpstr>Jul 2</vt:lpstr>
      <vt:lpstr>Jun 25</vt:lpstr>
      <vt:lpstr>Jun 18</vt:lpstr>
      <vt:lpstr>Jun 11</vt:lpstr>
      <vt:lpstr>Jun 4</vt:lpstr>
      <vt:lpstr>May 28</vt:lpstr>
      <vt:lpstr>May 21</vt:lpstr>
      <vt:lpstr>May 14</vt:lpstr>
      <vt:lpstr>May 7</vt:lpstr>
      <vt:lpstr>May 3</vt:lpstr>
      <vt:lpstr>Apr 23</vt:lpstr>
      <vt:lpstr>Apr 2018</vt:lpstr>
      <vt:lpstr>Mar 2018</vt:lpstr>
      <vt:lpstr>Feb 2018</vt:lpstr>
      <vt:lpstr>Jan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2018-05-03T18:40:34Z</dcterms:created>
  <dc:creator>David Woodman</dc:creator>
  <cp:lastModifiedBy>David Woodman</cp:lastModifiedBy>
  <dcterms:modified xsi:type="dcterms:W3CDTF">2018-10-03T22:55:42Z</dcterms:modified>
</cp:coreProperties>
</file>