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mitar\Documents\Visual Studio 2013\Projects\BusinessSkills\"/>
    </mc:Choice>
  </mc:AlternateContent>
  <bookViews>
    <workbookView xWindow="0" yWindow="0" windowWidth="20490" windowHeight="7755" activeTab="2"/>
  </bookViews>
  <sheets>
    <sheet name="Еxpenses" sheetId="1" r:id="rId1"/>
    <sheet name="Credit" sheetId="2" r:id="rId2"/>
    <sheet name="Profi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K5" i="2"/>
  <c r="E4" i="3"/>
  <c r="E6" i="3" s="1"/>
  <c r="G10" i="1"/>
  <c r="H10" i="1" s="1"/>
  <c r="H11" i="1" s="1"/>
  <c r="F11" i="1" s="1"/>
  <c r="D23" i="1"/>
  <c r="D22" i="1"/>
  <c r="D9" i="1"/>
</calcChain>
</file>

<file path=xl/sharedStrings.xml><?xml version="1.0" encoding="utf-8"?>
<sst xmlns="http://schemas.openxmlformats.org/spreadsheetml/2006/main" count="39" uniqueCount="36">
  <si>
    <t>Еднократни разходи</t>
  </si>
  <si>
    <t>Регистрация на фирма</t>
  </si>
  <si>
    <t>Закупуване на компютри</t>
  </si>
  <si>
    <t>Закупуване на офис мебели</t>
  </si>
  <si>
    <t>Друго обурудване</t>
  </si>
  <si>
    <t>Софтуер</t>
  </si>
  <si>
    <t>Рекламни материали</t>
  </si>
  <si>
    <t>Стойност</t>
  </si>
  <si>
    <t>I.</t>
  </si>
  <si>
    <t>Разходи</t>
  </si>
  <si>
    <t>II.</t>
  </si>
  <si>
    <t>Месечни разходи</t>
  </si>
  <si>
    <t>Общо:</t>
  </si>
  <si>
    <t>Наем офис площи</t>
  </si>
  <si>
    <t>Ток</t>
  </si>
  <si>
    <t>Вода</t>
  </si>
  <si>
    <t>Интернет</t>
  </si>
  <si>
    <t>Домейн</t>
  </si>
  <si>
    <t>Хостинг</t>
  </si>
  <si>
    <t>Счетоводство</t>
  </si>
  <si>
    <t>Данъци и такси</t>
  </si>
  <si>
    <t>Заплати + осигуровки</t>
  </si>
  <si>
    <t>Консултански услуги</t>
  </si>
  <si>
    <t>Раклама</t>
  </si>
  <si>
    <t>Разходи за първата година:</t>
  </si>
  <si>
    <t>МЕСЕЦ</t>
  </si>
  <si>
    <t>ГЛАВНИЦА ПРЕДИ ПОГАСЯВАНЕ</t>
  </si>
  <si>
    <t>ЛИХВА</t>
  </si>
  <si>
    <t>ВНОСКА ПО ГЛАВНИЦАТА</t>
  </si>
  <si>
    <t>МЕСЕЧНА ВНОСКА</t>
  </si>
  <si>
    <t>ПАРИЧЕН ПОТОК</t>
  </si>
  <si>
    <t>Приходи</t>
  </si>
  <si>
    <t>Печалба от 1 сваляне:</t>
  </si>
  <si>
    <t>Брой потребители , изполващи платени функционалности:</t>
  </si>
  <si>
    <t>Цена на платена функционалност:</t>
  </si>
  <si>
    <t>Очакван брой сваляния за 1 година: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</si>
</sst>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лв.-402]_-;\-* #,##0.00\ [$лв.-402]_-;_-* &quot;-&quot;??\ [$лв.-402]_-;_-@_-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57ABFE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double">
        <color auto="1"/>
      </top>
      <bottom style="thick">
        <color auto="1"/>
      </bottom>
      <diagonal/>
    </border>
    <border>
      <left/>
      <right/>
      <top style="double">
        <color auto="1"/>
      </top>
      <bottom style="thick">
        <color auto="1"/>
      </bottom>
      <diagonal/>
    </border>
    <border>
      <left/>
      <right style="thick">
        <color auto="1"/>
      </right>
      <top style="double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4" fontId="1" fillId="0" borderId="0" xfId="0" applyNumberFormat="1" applyFont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 indent="1"/>
    </xf>
    <xf numFmtId="164" fontId="0" fillId="0" borderId="6" xfId="0" applyNumberFormat="1" applyBorder="1" applyAlignment="1">
      <alignment horizontal="right"/>
    </xf>
    <xf numFmtId="0" fontId="1" fillId="0" borderId="5" xfId="0" applyFont="1" applyBorder="1" applyAlignment="1">
      <alignment horizontal="right" indent="1"/>
    </xf>
    <xf numFmtId="164" fontId="1" fillId="0" borderId="6" xfId="0" applyNumberFormat="1" applyFont="1" applyBorder="1" applyAlignment="1">
      <alignment horizontal="right"/>
    </xf>
    <xf numFmtId="0" fontId="0" fillId="0" borderId="5" xfId="0" applyFill="1" applyBorder="1" applyAlignment="1">
      <alignment horizontal="left" indent="1"/>
    </xf>
    <xf numFmtId="0" fontId="2" fillId="3" borderId="1" xfId="0" applyFont="1" applyFill="1" applyBorder="1" applyAlignment="1">
      <alignment horizontal="left" indent="2"/>
    </xf>
    <xf numFmtId="0" fontId="2" fillId="3" borderId="2" xfId="0" applyFont="1" applyFill="1" applyBorder="1" applyAlignment="1">
      <alignment horizontal="left" indent="2"/>
    </xf>
    <xf numFmtId="0" fontId="2" fillId="3" borderId="3" xfId="0" applyFont="1" applyFill="1" applyBorder="1" applyAlignment="1">
      <alignment horizontal="left" indent="2"/>
    </xf>
    <xf numFmtId="0" fontId="0" fillId="2" borderId="4" xfId="0" applyFill="1" applyBorder="1"/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4" xfId="0" applyFont="1" applyFill="1" applyBorder="1"/>
    <xf numFmtId="0" fontId="1" fillId="2" borderId="6" xfId="0" applyFont="1" applyFill="1" applyBorder="1"/>
    <xf numFmtId="0" fontId="0" fillId="0" borderId="10" xfId="0" applyBorder="1"/>
    <xf numFmtId="0" fontId="0" fillId="0" borderId="11" xfId="0" applyBorder="1"/>
    <xf numFmtId="0" fontId="1" fillId="0" borderId="11" xfId="0" applyFont="1" applyFill="1" applyBorder="1" applyAlignment="1">
      <alignment horizontal="right" indent="1"/>
    </xf>
    <xf numFmtId="164" fontId="0" fillId="0" borderId="12" xfId="0" applyNumberFormat="1" applyBorder="1"/>
    <xf numFmtId="164" fontId="1" fillId="0" borderId="15" xfId="0" applyNumberFormat="1" applyFont="1" applyBorder="1"/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right" vertical="center" wrapText="1"/>
    </xf>
    <xf numFmtId="164" fontId="3" fillId="0" borderId="6" xfId="0" applyNumberFormat="1" applyFont="1" applyBorder="1" applyAlignment="1">
      <alignment horizontal="right" vertical="center" wrapText="1"/>
    </xf>
    <xf numFmtId="0" fontId="3" fillId="4" borderId="4" xfId="0" applyFont="1" applyFill="1" applyBorder="1" applyAlignment="1">
      <alignment horizontal="center" vertical="center" wrapText="1"/>
    </xf>
    <xf numFmtId="164" fontId="3" fillId="4" borderId="5" xfId="0" applyNumberFormat="1" applyFont="1" applyFill="1" applyBorder="1" applyAlignment="1">
      <alignment horizontal="right" vertical="center" wrapText="1"/>
    </xf>
    <xf numFmtId="164" fontId="3" fillId="4" borderId="6" xfId="0" applyNumberFormat="1" applyFont="1" applyFill="1" applyBorder="1" applyAlignment="1">
      <alignment horizontal="right" vertical="center" wrapText="1"/>
    </xf>
    <xf numFmtId="0" fontId="3" fillId="4" borderId="7" xfId="0" applyFont="1" applyFill="1" applyBorder="1" applyAlignment="1">
      <alignment horizontal="center" vertical="center" wrapText="1"/>
    </xf>
    <xf numFmtId="164" fontId="3" fillId="4" borderId="8" xfId="0" applyNumberFormat="1" applyFont="1" applyFill="1" applyBorder="1" applyAlignment="1">
      <alignment horizontal="right" vertical="center" wrapText="1"/>
    </xf>
    <xf numFmtId="164" fontId="3" fillId="4" borderId="9" xfId="0" applyNumberFormat="1" applyFont="1" applyFill="1" applyBorder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0" fillId="0" borderId="5" xfId="0" applyBorder="1" applyAlignment="1">
      <alignment horizontal="right"/>
    </xf>
    <xf numFmtId="3" fontId="0" fillId="0" borderId="6" xfId="0" applyNumberFormat="1" applyBorder="1" applyAlignment="1">
      <alignment horizontal="center"/>
    </xf>
    <xf numFmtId="164" fontId="0" fillId="0" borderId="6" xfId="0" applyNumberFormat="1" applyBorder="1"/>
    <xf numFmtId="0" fontId="0" fillId="0" borderId="5" xfId="0" applyBorder="1" applyAlignment="1">
      <alignment horizontal="right" vertical="center" wrapText="1"/>
    </xf>
    <xf numFmtId="3" fontId="0" fillId="0" borderId="6" xfId="0" applyNumberFormat="1" applyBorder="1" applyAlignment="1">
      <alignment horizontal="center" vertical="center"/>
    </xf>
    <xf numFmtId="164" fontId="0" fillId="0" borderId="6" xfId="0" applyNumberFormat="1" applyBorder="1" applyAlignment="1">
      <alignment vertical="center"/>
    </xf>
    <xf numFmtId="164" fontId="1" fillId="0" borderId="9" xfId="0" applyNumberFormat="1" applyFont="1" applyBorder="1"/>
    <xf numFmtId="0" fontId="1" fillId="0" borderId="16" xfId="0" applyFont="1" applyBorder="1" applyAlignment="1">
      <alignment horizontal="right"/>
    </xf>
    <xf numFmtId="0" fontId="1" fillId="0" borderId="17" xfId="0" applyFont="1" applyBorder="1" applyAlignment="1">
      <alignment horizontal="right"/>
    </xf>
    <xf numFmtId="0" fontId="1" fillId="0" borderId="18" xfId="0" applyFont="1" applyBorder="1" applyAlignment="1">
      <alignment horizontal="right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8" workbookViewId="0">
      <selection activeCell="D24" sqref="D24"/>
    </sheetView>
  </sheetViews>
  <sheetFormatPr defaultRowHeight="15" x14ac:dyDescent="0.25"/>
  <cols>
    <col min="1" max="1" width="2.140625" bestFit="1" customWidth="1"/>
    <col min="2" max="2" width="3" bestFit="1" customWidth="1"/>
    <col min="3" max="3" width="28.28515625" bestFit="1" customWidth="1"/>
    <col min="4" max="4" width="14.7109375" bestFit="1" customWidth="1"/>
  </cols>
  <sheetData>
    <row r="1" spans="1:8" ht="16.5" thickTop="1" x14ac:dyDescent="0.25">
      <c r="A1" s="11" t="s">
        <v>9</v>
      </c>
      <c r="B1" s="12"/>
      <c r="C1" s="12"/>
      <c r="D1" s="13"/>
    </row>
    <row r="2" spans="1:8" x14ac:dyDescent="0.25">
      <c r="A2" s="14" t="s">
        <v>8</v>
      </c>
      <c r="B2" s="15" t="s">
        <v>0</v>
      </c>
      <c r="C2" s="15"/>
      <c r="D2" s="16" t="s">
        <v>7</v>
      </c>
    </row>
    <row r="3" spans="1:8" x14ac:dyDescent="0.25">
      <c r="A3" s="4"/>
      <c r="B3" s="5">
        <v>1</v>
      </c>
      <c r="C3" s="6" t="s">
        <v>1</v>
      </c>
      <c r="D3" s="7">
        <v>300</v>
      </c>
    </row>
    <row r="4" spans="1:8" x14ac:dyDescent="0.25">
      <c r="A4" s="4"/>
      <c r="B4" s="5">
        <v>2</v>
      </c>
      <c r="C4" s="6" t="s">
        <v>2</v>
      </c>
      <c r="D4" s="7">
        <v>3000</v>
      </c>
    </row>
    <row r="5" spans="1:8" x14ac:dyDescent="0.25">
      <c r="A5" s="4"/>
      <c r="B5" s="5">
        <v>3</v>
      </c>
      <c r="C5" s="6" t="s">
        <v>3</v>
      </c>
      <c r="D5" s="7">
        <v>1200</v>
      </c>
    </row>
    <row r="6" spans="1:8" x14ac:dyDescent="0.25">
      <c r="A6" s="4"/>
      <c r="B6" s="5">
        <v>4</v>
      </c>
      <c r="C6" s="6" t="s">
        <v>4</v>
      </c>
      <c r="D6" s="7">
        <v>500</v>
      </c>
    </row>
    <row r="7" spans="1:8" x14ac:dyDescent="0.25">
      <c r="A7" s="4"/>
      <c r="B7" s="5">
        <v>5</v>
      </c>
      <c r="C7" s="6" t="s">
        <v>5</v>
      </c>
      <c r="D7" s="7">
        <v>1000</v>
      </c>
    </row>
    <row r="8" spans="1:8" x14ac:dyDescent="0.25">
      <c r="A8" s="4"/>
      <c r="B8" s="5">
        <v>6</v>
      </c>
      <c r="C8" s="6" t="s">
        <v>6</v>
      </c>
      <c r="D8" s="7">
        <v>1000</v>
      </c>
    </row>
    <row r="9" spans="1:8" x14ac:dyDescent="0.25">
      <c r="A9" s="4"/>
      <c r="B9" s="5"/>
      <c r="C9" s="8" t="s">
        <v>12</v>
      </c>
      <c r="D9" s="9">
        <f>SUM(D3:D8)</f>
        <v>7000</v>
      </c>
    </row>
    <row r="10" spans="1:8" x14ac:dyDescent="0.25">
      <c r="A10" s="17" t="s">
        <v>10</v>
      </c>
      <c r="B10" s="15" t="s">
        <v>11</v>
      </c>
      <c r="C10" s="15"/>
      <c r="D10" s="18" t="s">
        <v>7</v>
      </c>
      <c r="F10">
        <v>100000</v>
      </c>
      <c r="G10">
        <f>0.05*1.5</f>
        <v>7.5000000000000011E-2</v>
      </c>
      <c r="H10">
        <f>F10*G10</f>
        <v>7500.0000000000009</v>
      </c>
    </row>
    <row r="11" spans="1:8" x14ac:dyDescent="0.25">
      <c r="A11" s="4"/>
      <c r="B11" s="5">
        <v>1</v>
      </c>
      <c r="C11" s="10" t="s">
        <v>13</v>
      </c>
      <c r="D11" s="7">
        <v>1000</v>
      </c>
      <c r="F11">
        <f>H11/G11</f>
        <v>9250</v>
      </c>
      <c r="G11">
        <v>10</v>
      </c>
      <c r="H11">
        <f>100000-H10</f>
        <v>92500</v>
      </c>
    </row>
    <row r="12" spans="1:8" x14ac:dyDescent="0.25">
      <c r="A12" s="4"/>
      <c r="B12" s="5">
        <v>2</v>
      </c>
      <c r="C12" s="10" t="s">
        <v>14</v>
      </c>
      <c r="D12" s="7">
        <v>300</v>
      </c>
    </row>
    <row r="13" spans="1:8" x14ac:dyDescent="0.25">
      <c r="A13" s="4"/>
      <c r="B13" s="5">
        <v>3</v>
      </c>
      <c r="C13" s="10" t="s">
        <v>15</v>
      </c>
      <c r="D13" s="7">
        <v>20</v>
      </c>
    </row>
    <row r="14" spans="1:8" x14ac:dyDescent="0.25">
      <c r="A14" s="4"/>
      <c r="B14" s="5">
        <v>4</v>
      </c>
      <c r="C14" s="10" t="s">
        <v>16</v>
      </c>
      <c r="D14" s="7">
        <v>50</v>
      </c>
    </row>
    <row r="15" spans="1:8" x14ac:dyDescent="0.25">
      <c r="A15" s="4"/>
      <c r="B15" s="5">
        <v>5</v>
      </c>
      <c r="C15" s="10" t="s">
        <v>17</v>
      </c>
      <c r="D15" s="7">
        <v>2</v>
      </c>
    </row>
    <row r="16" spans="1:8" x14ac:dyDescent="0.25">
      <c r="A16" s="4"/>
      <c r="B16" s="5">
        <v>6</v>
      </c>
      <c r="C16" s="10" t="s">
        <v>18</v>
      </c>
      <c r="D16" s="7">
        <v>20</v>
      </c>
    </row>
    <row r="17" spans="1:4" x14ac:dyDescent="0.25">
      <c r="A17" s="4"/>
      <c r="B17" s="5">
        <v>7</v>
      </c>
      <c r="C17" s="10" t="s">
        <v>19</v>
      </c>
      <c r="D17" s="7">
        <v>200</v>
      </c>
    </row>
    <row r="18" spans="1:4" x14ac:dyDescent="0.25">
      <c r="A18" s="4"/>
      <c r="B18" s="5">
        <v>8</v>
      </c>
      <c r="C18" s="10" t="s">
        <v>21</v>
      </c>
      <c r="D18" s="7">
        <v>4000</v>
      </c>
    </row>
    <row r="19" spans="1:4" x14ac:dyDescent="0.25">
      <c r="A19" s="4"/>
      <c r="B19" s="5">
        <v>9</v>
      </c>
      <c r="C19" s="10" t="s">
        <v>20</v>
      </c>
      <c r="D19" s="7">
        <v>400</v>
      </c>
    </row>
    <row r="20" spans="1:4" x14ac:dyDescent="0.25">
      <c r="A20" s="4"/>
      <c r="B20" s="5">
        <v>10</v>
      </c>
      <c r="C20" s="10" t="s">
        <v>22</v>
      </c>
      <c r="D20" s="7">
        <v>100</v>
      </c>
    </row>
    <row r="21" spans="1:4" x14ac:dyDescent="0.25">
      <c r="A21" s="4"/>
      <c r="B21" s="5">
        <v>11</v>
      </c>
      <c r="C21" s="10" t="s">
        <v>23</v>
      </c>
      <c r="D21" s="7">
        <v>100</v>
      </c>
    </row>
    <row r="22" spans="1:4" ht="15.75" thickBot="1" x14ac:dyDescent="0.3">
      <c r="A22" s="19"/>
      <c r="B22" s="20"/>
      <c r="C22" s="21" t="s">
        <v>12</v>
      </c>
      <c r="D22" s="22">
        <f>SUM(D11:D21)</f>
        <v>6192</v>
      </c>
    </row>
    <row r="23" spans="1:4" ht="16.5" thickTop="1" thickBot="1" x14ac:dyDescent="0.3">
      <c r="A23" s="24" t="s">
        <v>24</v>
      </c>
      <c r="B23" s="25"/>
      <c r="C23" s="25"/>
      <c r="D23" s="23">
        <f>12*D22+D9</f>
        <v>81304</v>
      </c>
    </row>
    <row r="24" spans="1:4" ht="15.75" thickTop="1" x14ac:dyDescent="0.25">
      <c r="D24" s="1">
        <f>D23+Credit!K5</f>
        <v>103949.43999999999</v>
      </c>
    </row>
  </sheetData>
  <mergeCells count="4">
    <mergeCell ref="B2:C2"/>
    <mergeCell ref="A1:D1"/>
    <mergeCell ref="B10:C10"/>
    <mergeCell ref="A23:C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>
      <selection activeCell="K6" sqref="K6"/>
    </sheetView>
  </sheetViews>
  <sheetFormatPr defaultRowHeight="15" x14ac:dyDescent="0.25"/>
  <cols>
    <col min="1" max="1" width="7.28515625" bestFit="1" customWidth="1"/>
    <col min="2" max="2" width="18.5703125" customWidth="1"/>
    <col min="3" max="3" width="10" bestFit="1" customWidth="1"/>
    <col min="4" max="4" width="14.7109375" customWidth="1"/>
    <col min="5" max="5" width="11.7109375" customWidth="1"/>
    <col min="6" max="6" width="13.85546875" customWidth="1"/>
    <col min="11" max="11" width="13.7109375" bestFit="1" customWidth="1"/>
  </cols>
  <sheetData>
    <row r="1" spans="1:11" ht="30" customHeight="1" thickTop="1" x14ac:dyDescent="0.25">
      <c r="A1" s="27" t="s">
        <v>25</v>
      </c>
      <c r="B1" s="28" t="s">
        <v>26</v>
      </c>
      <c r="C1" s="29" t="s">
        <v>27</v>
      </c>
      <c r="D1" s="28" t="s">
        <v>28</v>
      </c>
      <c r="E1" s="28" t="s">
        <v>29</v>
      </c>
      <c r="F1" s="30" t="s">
        <v>30</v>
      </c>
      <c r="G1" s="26"/>
    </row>
    <row r="2" spans="1:11" x14ac:dyDescent="0.25">
      <c r="A2" s="31">
        <v>0</v>
      </c>
      <c r="B2" s="32">
        <v>100000</v>
      </c>
      <c r="C2" s="32">
        <v>0</v>
      </c>
      <c r="D2" s="32">
        <v>0</v>
      </c>
      <c r="E2" s="32">
        <v>0</v>
      </c>
      <c r="F2" s="33">
        <v>100000</v>
      </c>
    </row>
    <row r="3" spans="1:11" x14ac:dyDescent="0.25">
      <c r="A3" s="31">
        <v>1</v>
      </c>
      <c r="B3" s="32">
        <v>100000</v>
      </c>
      <c r="C3" s="32">
        <v>416.67</v>
      </c>
      <c r="D3" s="32">
        <v>1470.45</v>
      </c>
      <c r="E3" s="32">
        <v>1887.12</v>
      </c>
      <c r="F3" s="33">
        <v>-1887.12</v>
      </c>
    </row>
    <row r="4" spans="1:11" x14ac:dyDescent="0.25">
      <c r="A4" s="31">
        <v>2</v>
      </c>
      <c r="B4" s="32">
        <v>98529.55</v>
      </c>
      <c r="C4" s="32">
        <v>410.54</v>
      </c>
      <c r="D4" s="32">
        <v>1476.58</v>
      </c>
      <c r="E4" s="32">
        <v>1887.12</v>
      </c>
      <c r="F4" s="33">
        <v>-1887.12</v>
      </c>
    </row>
    <row r="5" spans="1:11" x14ac:dyDescent="0.25">
      <c r="A5" s="31">
        <v>3</v>
      </c>
      <c r="B5" s="32">
        <v>97052.97</v>
      </c>
      <c r="C5" s="32">
        <v>404.39</v>
      </c>
      <c r="D5" s="32">
        <v>1482.73</v>
      </c>
      <c r="E5" s="32">
        <v>1887.12</v>
      </c>
      <c r="F5" s="33">
        <v>-1887.12</v>
      </c>
      <c r="K5" s="1">
        <f>SUM(E3:E14)</f>
        <v>22645.439999999991</v>
      </c>
    </row>
    <row r="6" spans="1:11" x14ac:dyDescent="0.25">
      <c r="A6" s="31">
        <v>4</v>
      </c>
      <c r="B6" s="32">
        <v>95570.240000000005</v>
      </c>
      <c r="C6" s="32">
        <v>398.21</v>
      </c>
      <c r="D6" s="32">
        <v>1488.91</v>
      </c>
      <c r="E6" s="32">
        <v>1887.12</v>
      </c>
      <c r="F6" s="33">
        <v>-1887.12</v>
      </c>
    </row>
    <row r="7" spans="1:11" x14ac:dyDescent="0.25">
      <c r="A7" s="31">
        <v>5</v>
      </c>
      <c r="B7" s="32">
        <v>94081.33</v>
      </c>
      <c r="C7" s="32">
        <v>392.01</v>
      </c>
      <c r="D7" s="32">
        <v>1495.11</v>
      </c>
      <c r="E7" s="32">
        <v>1887.12</v>
      </c>
      <c r="F7" s="33">
        <v>-1887.12</v>
      </c>
    </row>
    <row r="8" spans="1:11" x14ac:dyDescent="0.25">
      <c r="A8" s="31">
        <v>6</v>
      </c>
      <c r="B8" s="32">
        <v>92586.22</v>
      </c>
      <c r="C8" s="32">
        <v>385.78</v>
      </c>
      <c r="D8" s="32">
        <v>1501.34</v>
      </c>
      <c r="E8" s="32">
        <v>1887.12</v>
      </c>
      <c r="F8" s="33">
        <v>-1887.12</v>
      </c>
    </row>
    <row r="9" spans="1:11" x14ac:dyDescent="0.25">
      <c r="A9" s="31">
        <v>7</v>
      </c>
      <c r="B9" s="32">
        <v>91084.88</v>
      </c>
      <c r="C9" s="32">
        <v>379.52</v>
      </c>
      <c r="D9" s="32">
        <v>1507.6</v>
      </c>
      <c r="E9" s="32">
        <v>1887.12</v>
      </c>
      <c r="F9" s="33">
        <v>-1887.12</v>
      </c>
    </row>
    <row r="10" spans="1:11" x14ac:dyDescent="0.25">
      <c r="A10" s="31">
        <v>8</v>
      </c>
      <c r="B10" s="32">
        <v>89577.279999999999</v>
      </c>
      <c r="C10" s="32">
        <v>373.24</v>
      </c>
      <c r="D10" s="32">
        <v>1513.88</v>
      </c>
      <c r="E10" s="32">
        <v>1887.12</v>
      </c>
      <c r="F10" s="33">
        <v>-1887.12</v>
      </c>
    </row>
    <row r="11" spans="1:11" x14ac:dyDescent="0.25">
      <c r="A11" s="31">
        <v>9</v>
      </c>
      <c r="B11" s="32">
        <v>88063.4</v>
      </c>
      <c r="C11" s="32">
        <v>366.93</v>
      </c>
      <c r="D11" s="32">
        <v>1520.19</v>
      </c>
      <c r="E11" s="32">
        <v>1887.12</v>
      </c>
      <c r="F11" s="33">
        <v>-1887.12</v>
      </c>
    </row>
    <row r="12" spans="1:11" x14ac:dyDescent="0.25">
      <c r="A12" s="31">
        <v>10</v>
      </c>
      <c r="B12" s="32">
        <v>86543.21</v>
      </c>
      <c r="C12" s="32">
        <v>360.6</v>
      </c>
      <c r="D12" s="32">
        <v>1526.52</v>
      </c>
      <c r="E12" s="32">
        <v>1887.12</v>
      </c>
      <c r="F12" s="33">
        <v>-1887.12</v>
      </c>
    </row>
    <row r="13" spans="1:11" x14ac:dyDescent="0.25">
      <c r="A13" s="31">
        <v>11</v>
      </c>
      <c r="B13" s="32">
        <v>85016.69</v>
      </c>
      <c r="C13" s="32">
        <v>354.24</v>
      </c>
      <c r="D13" s="32">
        <v>1532.88</v>
      </c>
      <c r="E13" s="32">
        <v>1887.12</v>
      </c>
      <c r="F13" s="33">
        <v>-1887.12</v>
      </c>
    </row>
    <row r="14" spans="1:11" x14ac:dyDescent="0.25">
      <c r="A14" s="34">
        <v>12</v>
      </c>
      <c r="B14" s="35">
        <v>83483.81</v>
      </c>
      <c r="C14" s="35">
        <v>347.85</v>
      </c>
      <c r="D14" s="35">
        <v>1539.27</v>
      </c>
      <c r="E14" s="35">
        <v>1887.12</v>
      </c>
      <c r="F14" s="36">
        <v>-1887.12</v>
      </c>
    </row>
    <row r="15" spans="1:11" x14ac:dyDescent="0.25">
      <c r="A15" s="31">
        <v>13</v>
      </c>
      <c r="B15" s="32">
        <v>81944.539999999994</v>
      </c>
      <c r="C15" s="32">
        <v>341.44</v>
      </c>
      <c r="D15" s="32">
        <v>1545.68</v>
      </c>
      <c r="E15" s="32">
        <v>1887.12</v>
      </c>
      <c r="F15" s="33">
        <v>-1887.12</v>
      </c>
    </row>
    <row r="16" spans="1:11" x14ac:dyDescent="0.25">
      <c r="A16" s="31">
        <v>14</v>
      </c>
      <c r="B16" s="32">
        <v>80398.86</v>
      </c>
      <c r="C16" s="32">
        <v>335</v>
      </c>
      <c r="D16" s="32">
        <v>1552.12</v>
      </c>
      <c r="E16" s="32">
        <v>1887.12</v>
      </c>
      <c r="F16" s="33">
        <v>-1887.12</v>
      </c>
    </row>
    <row r="17" spans="1:6" x14ac:dyDescent="0.25">
      <c r="A17" s="31">
        <v>15</v>
      </c>
      <c r="B17" s="32">
        <v>78846.740000000005</v>
      </c>
      <c r="C17" s="32">
        <v>328.53</v>
      </c>
      <c r="D17" s="32">
        <v>1558.59</v>
      </c>
      <c r="E17" s="32">
        <v>1887.12</v>
      </c>
      <c r="F17" s="33">
        <v>-1887.12</v>
      </c>
    </row>
    <row r="18" spans="1:6" x14ac:dyDescent="0.25">
      <c r="A18" s="31">
        <v>16</v>
      </c>
      <c r="B18" s="32">
        <v>77288.149999999994</v>
      </c>
      <c r="C18" s="32">
        <v>322.02999999999997</v>
      </c>
      <c r="D18" s="32">
        <v>1565.09</v>
      </c>
      <c r="E18" s="32">
        <v>1887.12</v>
      </c>
      <c r="F18" s="33">
        <v>-1887.12</v>
      </c>
    </row>
    <row r="19" spans="1:6" x14ac:dyDescent="0.25">
      <c r="A19" s="31">
        <v>17</v>
      </c>
      <c r="B19" s="32">
        <v>75723.06</v>
      </c>
      <c r="C19" s="32">
        <v>315.51</v>
      </c>
      <c r="D19" s="32">
        <v>1571.61</v>
      </c>
      <c r="E19" s="32">
        <v>1887.12</v>
      </c>
      <c r="F19" s="33">
        <v>-1887.12</v>
      </c>
    </row>
    <row r="20" spans="1:6" x14ac:dyDescent="0.25">
      <c r="A20" s="31">
        <v>18</v>
      </c>
      <c r="B20" s="32">
        <v>74151.45</v>
      </c>
      <c r="C20" s="32">
        <v>308.95999999999998</v>
      </c>
      <c r="D20" s="32">
        <v>1578.16</v>
      </c>
      <c r="E20" s="32">
        <v>1887.12</v>
      </c>
      <c r="F20" s="33">
        <v>-1887.12</v>
      </c>
    </row>
    <row r="21" spans="1:6" x14ac:dyDescent="0.25">
      <c r="A21" s="31">
        <v>19</v>
      </c>
      <c r="B21" s="32">
        <v>72573.289999999994</v>
      </c>
      <c r="C21" s="32">
        <v>302.39</v>
      </c>
      <c r="D21" s="32">
        <v>1584.73</v>
      </c>
      <c r="E21" s="32">
        <v>1887.12</v>
      </c>
      <c r="F21" s="33">
        <v>-1887.12</v>
      </c>
    </row>
    <row r="22" spans="1:6" x14ac:dyDescent="0.25">
      <c r="A22" s="31">
        <v>20</v>
      </c>
      <c r="B22" s="32">
        <v>70988.56</v>
      </c>
      <c r="C22" s="32">
        <v>295.79000000000002</v>
      </c>
      <c r="D22" s="32">
        <v>1591.33</v>
      </c>
      <c r="E22" s="32">
        <v>1887.12</v>
      </c>
      <c r="F22" s="33">
        <v>-1887.12</v>
      </c>
    </row>
    <row r="23" spans="1:6" x14ac:dyDescent="0.25">
      <c r="A23" s="31">
        <v>21</v>
      </c>
      <c r="B23" s="32">
        <v>69397.23</v>
      </c>
      <c r="C23" s="32">
        <v>289.16000000000003</v>
      </c>
      <c r="D23" s="32">
        <v>1597.96</v>
      </c>
      <c r="E23" s="32">
        <v>1887.12</v>
      </c>
      <c r="F23" s="33">
        <v>-1887.12</v>
      </c>
    </row>
    <row r="24" spans="1:6" x14ac:dyDescent="0.25">
      <c r="A24" s="31">
        <v>22</v>
      </c>
      <c r="B24" s="32">
        <v>67799.27</v>
      </c>
      <c r="C24" s="32">
        <v>282.5</v>
      </c>
      <c r="D24" s="32">
        <v>1604.62</v>
      </c>
      <c r="E24" s="32">
        <v>1887.12</v>
      </c>
      <c r="F24" s="33">
        <v>-1887.12</v>
      </c>
    </row>
    <row r="25" spans="1:6" x14ac:dyDescent="0.25">
      <c r="A25" s="31">
        <v>23</v>
      </c>
      <c r="B25" s="32">
        <v>66194.649999999994</v>
      </c>
      <c r="C25" s="32">
        <v>275.81</v>
      </c>
      <c r="D25" s="32">
        <v>1611.31</v>
      </c>
      <c r="E25" s="32">
        <v>1887.12</v>
      </c>
      <c r="F25" s="33">
        <v>-1887.12</v>
      </c>
    </row>
    <row r="26" spans="1:6" x14ac:dyDescent="0.25">
      <c r="A26" s="34">
        <v>24</v>
      </c>
      <c r="B26" s="35">
        <v>64583.34</v>
      </c>
      <c r="C26" s="35">
        <v>269.10000000000002</v>
      </c>
      <c r="D26" s="35">
        <v>1618.02</v>
      </c>
      <c r="E26" s="35">
        <v>1887.12</v>
      </c>
      <c r="F26" s="36">
        <v>-1887.12</v>
      </c>
    </row>
    <row r="27" spans="1:6" x14ac:dyDescent="0.25">
      <c r="A27" s="31">
        <v>25</v>
      </c>
      <c r="B27" s="32">
        <v>62965.32</v>
      </c>
      <c r="C27" s="32">
        <v>262.36</v>
      </c>
      <c r="D27" s="32">
        <v>1624.76</v>
      </c>
      <c r="E27" s="32">
        <v>1887.12</v>
      </c>
      <c r="F27" s="33">
        <v>-1887.12</v>
      </c>
    </row>
    <row r="28" spans="1:6" x14ac:dyDescent="0.25">
      <c r="A28" s="31">
        <v>26</v>
      </c>
      <c r="B28" s="32">
        <v>61340.56</v>
      </c>
      <c r="C28" s="32">
        <v>255.59</v>
      </c>
      <c r="D28" s="32">
        <v>1631.53</v>
      </c>
      <c r="E28" s="32">
        <v>1887.12</v>
      </c>
      <c r="F28" s="33">
        <v>-1887.12</v>
      </c>
    </row>
    <row r="29" spans="1:6" x14ac:dyDescent="0.25">
      <c r="A29" s="31">
        <v>27</v>
      </c>
      <c r="B29" s="32">
        <v>59709.03</v>
      </c>
      <c r="C29" s="32">
        <v>248.79</v>
      </c>
      <c r="D29" s="32">
        <v>1638.33</v>
      </c>
      <c r="E29" s="32">
        <v>1887.12</v>
      </c>
      <c r="F29" s="33">
        <v>-1887.12</v>
      </c>
    </row>
    <row r="30" spans="1:6" x14ac:dyDescent="0.25">
      <c r="A30" s="31">
        <v>28</v>
      </c>
      <c r="B30" s="32">
        <v>58070.7</v>
      </c>
      <c r="C30" s="32">
        <v>241.96</v>
      </c>
      <c r="D30" s="32">
        <v>1645.16</v>
      </c>
      <c r="E30" s="32">
        <v>1887.12</v>
      </c>
      <c r="F30" s="33">
        <v>-1887.12</v>
      </c>
    </row>
    <row r="31" spans="1:6" x14ac:dyDescent="0.25">
      <c r="A31" s="31">
        <v>29</v>
      </c>
      <c r="B31" s="32">
        <v>56425.54</v>
      </c>
      <c r="C31" s="32">
        <v>235.11</v>
      </c>
      <c r="D31" s="32">
        <v>1652.01</v>
      </c>
      <c r="E31" s="32">
        <v>1887.12</v>
      </c>
      <c r="F31" s="33">
        <v>-1887.12</v>
      </c>
    </row>
    <row r="32" spans="1:6" x14ac:dyDescent="0.25">
      <c r="A32" s="31">
        <v>30</v>
      </c>
      <c r="B32" s="32">
        <v>54773.53</v>
      </c>
      <c r="C32" s="32">
        <v>228.22</v>
      </c>
      <c r="D32" s="32">
        <v>1658.9</v>
      </c>
      <c r="E32" s="32">
        <v>1887.12</v>
      </c>
      <c r="F32" s="33">
        <v>-1887.12</v>
      </c>
    </row>
    <row r="33" spans="1:6" x14ac:dyDescent="0.25">
      <c r="A33" s="31">
        <v>31</v>
      </c>
      <c r="B33" s="32">
        <v>53114.63</v>
      </c>
      <c r="C33" s="32">
        <v>221.31</v>
      </c>
      <c r="D33" s="32">
        <v>1665.81</v>
      </c>
      <c r="E33" s="32">
        <v>1887.12</v>
      </c>
      <c r="F33" s="33">
        <v>-1887.12</v>
      </c>
    </row>
    <row r="34" spans="1:6" x14ac:dyDescent="0.25">
      <c r="A34" s="31">
        <v>32</v>
      </c>
      <c r="B34" s="32">
        <v>51448.82</v>
      </c>
      <c r="C34" s="32">
        <v>214.37</v>
      </c>
      <c r="D34" s="32">
        <v>1672.75</v>
      </c>
      <c r="E34" s="32">
        <v>1887.12</v>
      </c>
      <c r="F34" s="33">
        <v>-1887.12</v>
      </c>
    </row>
    <row r="35" spans="1:6" x14ac:dyDescent="0.25">
      <c r="A35" s="31">
        <v>33</v>
      </c>
      <c r="B35" s="32">
        <v>49776.07</v>
      </c>
      <c r="C35" s="32">
        <v>207.4</v>
      </c>
      <c r="D35" s="32">
        <v>1679.72</v>
      </c>
      <c r="E35" s="32">
        <v>1887.12</v>
      </c>
      <c r="F35" s="33">
        <v>-1887.12</v>
      </c>
    </row>
    <row r="36" spans="1:6" x14ac:dyDescent="0.25">
      <c r="A36" s="31">
        <v>34</v>
      </c>
      <c r="B36" s="32">
        <v>48096.35</v>
      </c>
      <c r="C36" s="32">
        <v>200.4</v>
      </c>
      <c r="D36" s="32">
        <v>1686.72</v>
      </c>
      <c r="E36" s="32">
        <v>1887.12</v>
      </c>
      <c r="F36" s="33">
        <v>-1887.12</v>
      </c>
    </row>
    <row r="37" spans="1:6" x14ac:dyDescent="0.25">
      <c r="A37" s="31">
        <v>35</v>
      </c>
      <c r="B37" s="32">
        <v>46409.63</v>
      </c>
      <c r="C37" s="32">
        <v>193.37</v>
      </c>
      <c r="D37" s="32">
        <v>1693.75</v>
      </c>
      <c r="E37" s="32">
        <v>1887.12</v>
      </c>
      <c r="F37" s="33">
        <v>-1887.12</v>
      </c>
    </row>
    <row r="38" spans="1:6" x14ac:dyDescent="0.25">
      <c r="A38" s="34">
        <v>36</v>
      </c>
      <c r="B38" s="35">
        <v>44715.88</v>
      </c>
      <c r="C38" s="35">
        <v>186.32</v>
      </c>
      <c r="D38" s="35">
        <v>1700.8</v>
      </c>
      <c r="E38" s="35">
        <v>1887.12</v>
      </c>
      <c r="F38" s="36">
        <v>-1887.12</v>
      </c>
    </row>
    <row r="39" spans="1:6" x14ac:dyDescent="0.25">
      <c r="A39" s="31">
        <v>37</v>
      </c>
      <c r="B39" s="32">
        <v>43015.08</v>
      </c>
      <c r="C39" s="32">
        <v>179.23</v>
      </c>
      <c r="D39" s="32">
        <v>1707.89</v>
      </c>
      <c r="E39" s="32">
        <v>1887.12</v>
      </c>
      <c r="F39" s="33">
        <v>-1887.12</v>
      </c>
    </row>
    <row r="40" spans="1:6" x14ac:dyDescent="0.25">
      <c r="A40" s="31">
        <v>38</v>
      </c>
      <c r="B40" s="32">
        <v>41307.19</v>
      </c>
      <c r="C40" s="32">
        <v>172.11</v>
      </c>
      <c r="D40" s="32">
        <v>1715.01</v>
      </c>
      <c r="E40" s="32">
        <v>1887.12</v>
      </c>
      <c r="F40" s="33">
        <v>-1887.12</v>
      </c>
    </row>
    <row r="41" spans="1:6" x14ac:dyDescent="0.25">
      <c r="A41" s="31">
        <v>39</v>
      </c>
      <c r="B41" s="32">
        <v>39592.18</v>
      </c>
      <c r="C41" s="32">
        <v>164.97</v>
      </c>
      <c r="D41" s="32">
        <v>1722.15</v>
      </c>
      <c r="E41" s="32">
        <v>1887.12</v>
      </c>
      <c r="F41" s="33">
        <v>-1887.12</v>
      </c>
    </row>
    <row r="42" spans="1:6" x14ac:dyDescent="0.25">
      <c r="A42" s="31">
        <v>40</v>
      </c>
      <c r="B42" s="32">
        <v>37870.03</v>
      </c>
      <c r="C42" s="32">
        <v>157.79</v>
      </c>
      <c r="D42" s="32">
        <v>1729.33</v>
      </c>
      <c r="E42" s="32">
        <v>1887.12</v>
      </c>
      <c r="F42" s="33">
        <v>-1887.12</v>
      </c>
    </row>
    <row r="43" spans="1:6" x14ac:dyDescent="0.25">
      <c r="A43" s="31">
        <v>41</v>
      </c>
      <c r="B43" s="32">
        <v>36140.699999999997</v>
      </c>
      <c r="C43" s="32">
        <v>150.59</v>
      </c>
      <c r="D43" s="32">
        <v>1736.53</v>
      </c>
      <c r="E43" s="32">
        <v>1887.12</v>
      </c>
      <c r="F43" s="33">
        <v>-1887.12</v>
      </c>
    </row>
    <row r="44" spans="1:6" x14ac:dyDescent="0.25">
      <c r="A44" s="31">
        <v>42</v>
      </c>
      <c r="B44" s="32">
        <v>34404.17</v>
      </c>
      <c r="C44" s="32">
        <v>143.35</v>
      </c>
      <c r="D44" s="32">
        <v>1743.77</v>
      </c>
      <c r="E44" s="32">
        <v>1887.12</v>
      </c>
      <c r="F44" s="33">
        <v>-1887.12</v>
      </c>
    </row>
    <row r="45" spans="1:6" x14ac:dyDescent="0.25">
      <c r="A45" s="31">
        <v>43</v>
      </c>
      <c r="B45" s="32">
        <v>32660.400000000001</v>
      </c>
      <c r="C45" s="32">
        <v>136.08000000000001</v>
      </c>
      <c r="D45" s="32">
        <v>1751.04</v>
      </c>
      <c r="E45" s="32">
        <v>1887.12</v>
      </c>
      <c r="F45" s="33">
        <v>-1887.12</v>
      </c>
    </row>
    <row r="46" spans="1:6" x14ac:dyDescent="0.25">
      <c r="A46" s="31">
        <v>44</v>
      </c>
      <c r="B46" s="32">
        <v>30909.360000000001</v>
      </c>
      <c r="C46" s="32">
        <v>128.79</v>
      </c>
      <c r="D46" s="32">
        <v>1758.33</v>
      </c>
      <c r="E46" s="32">
        <v>1887.12</v>
      </c>
      <c r="F46" s="33">
        <v>-1887.12</v>
      </c>
    </row>
    <row r="47" spans="1:6" x14ac:dyDescent="0.25">
      <c r="A47" s="31">
        <v>45</v>
      </c>
      <c r="B47" s="32">
        <v>29151.03</v>
      </c>
      <c r="C47" s="32">
        <v>121.46</v>
      </c>
      <c r="D47" s="32">
        <v>1765.66</v>
      </c>
      <c r="E47" s="32">
        <v>1887.12</v>
      </c>
      <c r="F47" s="33">
        <v>-1887.12</v>
      </c>
    </row>
    <row r="48" spans="1:6" x14ac:dyDescent="0.25">
      <c r="A48" s="31">
        <v>46</v>
      </c>
      <c r="B48" s="32">
        <v>27385.37</v>
      </c>
      <c r="C48" s="32">
        <v>114.11</v>
      </c>
      <c r="D48" s="32">
        <v>1773.01</v>
      </c>
      <c r="E48" s="32">
        <v>1887.12</v>
      </c>
      <c r="F48" s="33">
        <v>-1887.12</v>
      </c>
    </row>
    <row r="49" spans="1:6" x14ac:dyDescent="0.25">
      <c r="A49" s="31">
        <v>47</v>
      </c>
      <c r="B49" s="32">
        <v>25612.36</v>
      </c>
      <c r="C49" s="32">
        <v>106.72</v>
      </c>
      <c r="D49" s="32">
        <v>1780.4</v>
      </c>
      <c r="E49" s="32">
        <v>1887.12</v>
      </c>
      <c r="F49" s="33">
        <v>-1887.12</v>
      </c>
    </row>
    <row r="50" spans="1:6" x14ac:dyDescent="0.25">
      <c r="A50" s="34">
        <v>48</v>
      </c>
      <c r="B50" s="35">
        <v>23831.96</v>
      </c>
      <c r="C50" s="35">
        <v>99.3</v>
      </c>
      <c r="D50" s="35">
        <v>1787.82</v>
      </c>
      <c r="E50" s="35">
        <v>1887.12</v>
      </c>
      <c r="F50" s="36">
        <v>-1887.12</v>
      </c>
    </row>
    <row r="51" spans="1:6" x14ac:dyDescent="0.25">
      <c r="A51" s="31">
        <v>49</v>
      </c>
      <c r="B51" s="32">
        <v>22044.14</v>
      </c>
      <c r="C51" s="32">
        <v>91.85</v>
      </c>
      <c r="D51" s="32">
        <v>1795.27</v>
      </c>
      <c r="E51" s="32">
        <v>1887.12</v>
      </c>
      <c r="F51" s="33">
        <v>-1887.12</v>
      </c>
    </row>
    <row r="52" spans="1:6" x14ac:dyDescent="0.25">
      <c r="A52" s="31">
        <v>50</v>
      </c>
      <c r="B52" s="32">
        <v>20248.87</v>
      </c>
      <c r="C52" s="32">
        <v>84.37</v>
      </c>
      <c r="D52" s="32">
        <v>1802.75</v>
      </c>
      <c r="E52" s="32">
        <v>1887.12</v>
      </c>
      <c r="F52" s="33">
        <v>-1887.12</v>
      </c>
    </row>
    <row r="53" spans="1:6" x14ac:dyDescent="0.25">
      <c r="A53" s="31">
        <v>51</v>
      </c>
      <c r="B53" s="32">
        <v>18446.12</v>
      </c>
      <c r="C53" s="32">
        <v>76.86</v>
      </c>
      <c r="D53" s="32">
        <v>1810.26</v>
      </c>
      <c r="E53" s="32">
        <v>1887.12</v>
      </c>
      <c r="F53" s="33">
        <v>-1887.12</v>
      </c>
    </row>
    <row r="54" spans="1:6" x14ac:dyDescent="0.25">
      <c r="A54" s="31">
        <v>52</v>
      </c>
      <c r="B54" s="32">
        <v>16635.86</v>
      </c>
      <c r="C54" s="32">
        <v>69.319999999999993</v>
      </c>
      <c r="D54" s="32">
        <v>1817.8</v>
      </c>
      <c r="E54" s="32">
        <v>1887.12</v>
      </c>
      <c r="F54" s="33">
        <v>-1887.12</v>
      </c>
    </row>
    <row r="55" spans="1:6" x14ac:dyDescent="0.25">
      <c r="A55" s="31">
        <v>53</v>
      </c>
      <c r="B55" s="32">
        <v>14818.06</v>
      </c>
      <c r="C55" s="32">
        <v>61.74</v>
      </c>
      <c r="D55" s="32">
        <v>1825.38</v>
      </c>
      <c r="E55" s="32">
        <v>1887.12</v>
      </c>
      <c r="F55" s="33">
        <v>-1887.12</v>
      </c>
    </row>
    <row r="56" spans="1:6" x14ac:dyDescent="0.25">
      <c r="A56" s="31">
        <v>54</v>
      </c>
      <c r="B56" s="32">
        <v>12992.68</v>
      </c>
      <c r="C56" s="32">
        <v>54.14</v>
      </c>
      <c r="D56" s="32">
        <v>1832.98</v>
      </c>
      <c r="E56" s="32">
        <v>1887.12</v>
      </c>
      <c r="F56" s="33">
        <v>-1887.12</v>
      </c>
    </row>
    <row r="57" spans="1:6" x14ac:dyDescent="0.25">
      <c r="A57" s="31">
        <v>55</v>
      </c>
      <c r="B57" s="32">
        <v>11159.7</v>
      </c>
      <c r="C57" s="32">
        <v>46.5</v>
      </c>
      <c r="D57" s="32">
        <v>1840.62</v>
      </c>
      <c r="E57" s="32">
        <v>1887.12</v>
      </c>
      <c r="F57" s="33">
        <v>-1887.12</v>
      </c>
    </row>
    <row r="58" spans="1:6" x14ac:dyDescent="0.25">
      <c r="A58" s="31">
        <v>56</v>
      </c>
      <c r="B58" s="32">
        <v>9319.08</v>
      </c>
      <c r="C58" s="32">
        <v>38.83</v>
      </c>
      <c r="D58" s="32">
        <v>1848.29</v>
      </c>
      <c r="E58" s="32">
        <v>1887.12</v>
      </c>
      <c r="F58" s="33">
        <v>-1887.12</v>
      </c>
    </row>
    <row r="59" spans="1:6" x14ac:dyDescent="0.25">
      <c r="A59" s="31">
        <v>57</v>
      </c>
      <c r="B59" s="32">
        <v>7470.79</v>
      </c>
      <c r="C59" s="32">
        <v>31.13</v>
      </c>
      <c r="D59" s="32">
        <v>1855.99</v>
      </c>
      <c r="E59" s="32">
        <v>1887.12</v>
      </c>
      <c r="F59" s="33">
        <v>-1887.12</v>
      </c>
    </row>
    <row r="60" spans="1:6" x14ac:dyDescent="0.25">
      <c r="A60" s="31">
        <v>58</v>
      </c>
      <c r="B60" s="32">
        <v>5614.8</v>
      </c>
      <c r="C60" s="32">
        <v>23.4</v>
      </c>
      <c r="D60" s="32">
        <v>1863.72</v>
      </c>
      <c r="E60" s="32">
        <v>1887.12</v>
      </c>
      <c r="F60" s="33">
        <v>-1887.12</v>
      </c>
    </row>
    <row r="61" spans="1:6" x14ac:dyDescent="0.25">
      <c r="A61" s="31">
        <v>59</v>
      </c>
      <c r="B61" s="32">
        <v>3751.08</v>
      </c>
      <c r="C61" s="32">
        <v>15.63</v>
      </c>
      <c r="D61" s="32">
        <v>1871.49</v>
      </c>
      <c r="E61" s="32">
        <v>1887.12</v>
      </c>
      <c r="F61" s="33">
        <v>-1887.12</v>
      </c>
    </row>
    <row r="62" spans="1:6" ht="15.75" thickBot="1" x14ac:dyDescent="0.3">
      <c r="A62" s="37">
        <v>60</v>
      </c>
      <c r="B62" s="38">
        <v>1879.59</v>
      </c>
      <c r="C62" s="38">
        <v>7.83</v>
      </c>
      <c r="D62" s="38">
        <v>1879.59</v>
      </c>
      <c r="E62" s="38">
        <v>1887.42</v>
      </c>
      <c r="F62" s="39">
        <v>-1887.42</v>
      </c>
    </row>
    <row r="63" spans="1:6" ht="15.75" thickTop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6" sqref="E6"/>
    </sheetView>
  </sheetViews>
  <sheetFormatPr defaultRowHeight="15" x14ac:dyDescent="0.25"/>
  <cols>
    <col min="1" max="1" width="2" bestFit="1" customWidth="1"/>
    <col min="4" max="4" width="14.42578125" customWidth="1"/>
    <col min="5" max="5" width="14.7109375" bestFit="1" customWidth="1"/>
    <col min="6" max="6" width="13.28515625" bestFit="1" customWidth="1"/>
  </cols>
  <sheetData>
    <row r="1" spans="1:5" ht="16.5" thickTop="1" x14ac:dyDescent="0.25">
      <c r="A1" s="51" t="s">
        <v>31</v>
      </c>
      <c r="B1" s="52"/>
      <c r="C1" s="52"/>
      <c r="D1" s="52"/>
      <c r="E1" s="53"/>
    </row>
    <row r="2" spans="1:5" x14ac:dyDescent="0.25">
      <c r="A2" s="4">
        <v>1</v>
      </c>
      <c r="B2" s="41" t="s">
        <v>35</v>
      </c>
      <c r="C2" s="41"/>
      <c r="D2" s="41"/>
      <c r="E2" s="42">
        <v>200000</v>
      </c>
    </row>
    <row r="3" spans="1:5" x14ac:dyDescent="0.25">
      <c r="A3" s="4">
        <v>2</v>
      </c>
      <c r="B3" s="41" t="s">
        <v>32</v>
      </c>
      <c r="C3" s="41"/>
      <c r="D3" s="41"/>
      <c r="E3" s="43">
        <v>0.02</v>
      </c>
    </row>
    <row r="4" spans="1:5" ht="30.75" customHeight="1" x14ac:dyDescent="0.25">
      <c r="A4" s="4">
        <v>3</v>
      </c>
      <c r="B4" s="44" t="s">
        <v>33</v>
      </c>
      <c r="C4" s="44"/>
      <c r="D4" s="44"/>
      <c r="E4" s="45">
        <f>0.25*E2</f>
        <v>50000</v>
      </c>
    </row>
    <row r="5" spans="1:5" x14ac:dyDescent="0.25">
      <c r="A5" s="4">
        <v>4</v>
      </c>
      <c r="B5" s="44" t="s">
        <v>34</v>
      </c>
      <c r="C5" s="44"/>
      <c r="D5" s="44"/>
      <c r="E5" s="46">
        <v>2.5</v>
      </c>
    </row>
    <row r="6" spans="1:5" ht="15.75" thickBot="1" x14ac:dyDescent="0.3">
      <c r="A6" s="48" t="s">
        <v>12</v>
      </c>
      <c r="B6" s="49"/>
      <c r="C6" s="49"/>
      <c r="D6" s="50"/>
      <c r="E6" s="47">
        <f>E2*E3+E4*E5</f>
        <v>129000</v>
      </c>
    </row>
    <row r="7" spans="1:5" ht="15.75" thickTop="1" x14ac:dyDescent="0.25">
      <c r="A7" s="40"/>
      <c r="B7" s="40"/>
      <c r="C7" s="40"/>
      <c r="D7" s="40"/>
      <c r="E7" s="3"/>
    </row>
    <row r="8" spans="1:5" x14ac:dyDescent="0.25">
      <c r="A8" s="2"/>
      <c r="B8" s="2"/>
      <c r="C8" s="2"/>
      <c r="D8" s="2"/>
    </row>
  </sheetData>
  <mergeCells count="8">
    <mergeCell ref="A1:E1"/>
    <mergeCell ref="B4:D4"/>
    <mergeCell ref="B5:D5"/>
    <mergeCell ref="B3:D3"/>
    <mergeCell ref="B2:D2"/>
    <mergeCell ref="A6:D6"/>
    <mergeCell ref="A7:D7"/>
    <mergeCell ref="A8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Еxpenses</vt:lpstr>
      <vt:lpstr>Credit</vt:lpstr>
      <vt:lpstr>Profit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Mitev</dc:creator>
  <cp:lastModifiedBy>Dimitar Mitev</cp:lastModifiedBy>
  <dcterms:created xsi:type="dcterms:W3CDTF">2014-06-07T20:02:41Z</dcterms:created>
  <dcterms:modified xsi:type="dcterms:W3CDTF">2014-06-07T23:09:30Z</dcterms:modified>
</cp:coreProperties>
</file>