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Coursework\"/>
    </mc:Choice>
  </mc:AlternateContent>
  <bookViews>
    <workbookView xWindow="0" yWindow="0" windowWidth="153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G14" i="1"/>
  <c r="G3" i="1" l="1"/>
  <c r="H3" i="1" s="1"/>
  <c r="G4" i="1"/>
  <c r="G5" i="1"/>
  <c r="G6" i="1"/>
  <c r="G7" i="1"/>
  <c r="G8" i="1"/>
  <c r="G9" i="1"/>
  <c r="G10" i="1"/>
  <c r="G11" i="1"/>
  <c r="G12" i="1"/>
  <c r="G13" i="1"/>
  <c r="G2" i="1"/>
  <c r="I2" i="1"/>
  <c r="F12" i="1"/>
  <c r="F13" i="1"/>
  <c r="F4" i="1"/>
  <c r="F5" i="1"/>
  <c r="F6" i="1" s="1"/>
  <c r="F7" i="1" s="1"/>
  <c r="F8" i="1" s="1"/>
  <c r="F9" i="1" s="1"/>
  <c r="F10" i="1" s="1"/>
  <c r="F11" i="1" s="1"/>
  <c r="F3" i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J3" i="1"/>
  <c r="I3" i="1"/>
  <c r="J4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J5" i="1" l="1"/>
  <c r="J6" i="1" s="1"/>
  <c r="J7" i="1" s="1"/>
  <c r="J8" i="1" s="1"/>
  <c r="J9" i="1" s="1"/>
  <c r="J10" i="1" s="1"/>
  <c r="J11" i="1" s="1"/>
  <c r="J12" i="1" s="1"/>
  <c r="J13" i="1" s="1"/>
  <c r="J14" i="1" s="1"/>
  <c r="J19" i="1" l="1"/>
  <c r="L15" i="1"/>
  <c r="L16" i="1" s="1"/>
</calcChain>
</file>

<file path=xl/sharedStrings.xml><?xml version="1.0" encoding="utf-8"?>
<sst xmlns="http://schemas.openxmlformats.org/spreadsheetml/2006/main" count="13" uniqueCount="13">
  <si>
    <t>Phase lag</t>
  </si>
  <si>
    <t>Amplitude</t>
  </si>
  <si>
    <t>Current value</t>
  </si>
  <si>
    <t>Servo Number</t>
  </si>
  <si>
    <t>Sensor to first servo</t>
  </si>
  <si>
    <t>Link length</t>
  </si>
  <si>
    <t>Calculated Position (x)</t>
  </si>
  <si>
    <t>Forward angle</t>
  </si>
  <si>
    <t>Servo Angle</t>
  </si>
  <si>
    <t>Angle from start</t>
  </si>
  <si>
    <t>Calculated Position (y)</t>
  </si>
  <si>
    <t>Center angle</t>
  </si>
  <si>
    <t>Tail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</si>
</sst>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378363652564407"/>
                  <c:y val="9.262680927099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Sheet1!$I$2:$I$14</c:f>
              <c:numCache>
                <c:formatCode>General</c:formatCode>
                <c:ptCount val="13"/>
                <c:pt idx="0">
                  <c:v>15</c:v>
                </c:pt>
                <c:pt idx="1">
                  <c:v>21.947823061489252</c:v>
                </c:pt>
                <c:pt idx="2">
                  <c:v>28.946756927583991</c:v>
                </c:pt>
                <c:pt idx="3">
                  <c:v>35.525408769745326</c:v>
                </c:pt>
                <c:pt idx="4">
                  <c:v>40.646487328147721</c:v>
                </c:pt>
                <c:pt idx="5">
                  <c:v>43.936938000260334</c:v>
                </c:pt>
                <c:pt idx="6">
                  <c:v>46.335495678782792</c:v>
                </c:pt>
                <c:pt idx="7">
                  <c:v>49.517616816640512</c:v>
                </c:pt>
                <c:pt idx="8">
                  <c:v>54.803666625066391</c:v>
                </c:pt>
                <c:pt idx="9">
                  <c:v>61.735869821176685</c:v>
                </c:pt>
                <c:pt idx="10">
                  <c:v>67.857067953182181</c:v>
                </c:pt>
                <c:pt idx="11">
                  <c:v>71.143368892683426</c:v>
                </c:pt>
                <c:pt idx="12">
                  <c:v>72.345446220261451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0</c:v>
                </c:pt>
                <c:pt idx="1">
                  <c:v>0.85308540383603237</c:v>
                </c:pt>
                <c:pt idx="2">
                  <c:v>0.73091855877504774</c:v>
                </c:pt>
                <c:pt idx="3">
                  <c:v>-1.6610137018935711</c:v>
                </c:pt>
                <c:pt idx="4">
                  <c:v>-6.4332830151942408</c:v>
                </c:pt>
                <c:pt idx="5">
                  <c:v>-12.611707925670506</c:v>
                </c:pt>
                <c:pt idx="6">
                  <c:v>-19.187947053226694</c:v>
                </c:pt>
                <c:pt idx="7">
                  <c:v>-25.422857242154763</c:v>
                </c:pt>
                <c:pt idx="8">
                  <c:v>-30.011721744713185</c:v>
                </c:pt>
                <c:pt idx="9">
                  <c:v>-30.983605918798858</c:v>
                </c:pt>
                <c:pt idx="10">
                  <c:v>-27.587883104914841</c:v>
                </c:pt>
                <c:pt idx="11">
                  <c:v>-21.407249954902355</c:v>
                </c:pt>
                <c:pt idx="12">
                  <c:v>-9.9702481581672124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B-4D4E-99C1-99116E3B4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86600"/>
        <c:axId val="254291520"/>
      </c:scatterChart>
      <c:valAx>
        <c:axId val="25428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  <a:r>
                  <a:rPr lang="en-US" baseline="0"/>
                  <a:t> Postion 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91520"/>
        <c:crosses val="autoZero"/>
        <c:crossBetween val="midCat"/>
      </c:valAx>
      <c:valAx>
        <c:axId val="2542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  <a:r>
                  <a:rPr lang="en-US" baseline="0"/>
                  <a:t> Position (y)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8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33092738407698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Sheet1!$I$2:$I$14</c:f>
              <c:numCache>
                <c:formatCode>General</c:formatCode>
                <c:ptCount val="13"/>
                <c:pt idx="0">
                  <c:v>15</c:v>
                </c:pt>
                <c:pt idx="1">
                  <c:v>21.947823061489252</c:v>
                </c:pt>
                <c:pt idx="2">
                  <c:v>28.946756927583991</c:v>
                </c:pt>
                <c:pt idx="3">
                  <c:v>35.525408769745326</c:v>
                </c:pt>
                <c:pt idx="4">
                  <c:v>40.646487328147721</c:v>
                </c:pt>
                <c:pt idx="5">
                  <c:v>43.936938000260334</c:v>
                </c:pt>
                <c:pt idx="6">
                  <c:v>46.335495678782792</c:v>
                </c:pt>
                <c:pt idx="7">
                  <c:v>49.517616816640512</c:v>
                </c:pt>
                <c:pt idx="8">
                  <c:v>54.803666625066391</c:v>
                </c:pt>
                <c:pt idx="9">
                  <c:v>61.735869821176685</c:v>
                </c:pt>
                <c:pt idx="10">
                  <c:v>67.857067953182181</c:v>
                </c:pt>
                <c:pt idx="11">
                  <c:v>71.143368892683426</c:v>
                </c:pt>
                <c:pt idx="12">
                  <c:v>72.345446220261451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5-4502-B812-97987207C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11816"/>
        <c:axId val="414014112"/>
      </c:scatterChart>
      <c:valAx>
        <c:axId val="41401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14112"/>
        <c:crosses val="autoZero"/>
        <c:crossBetween val="midCat"/>
      </c:valAx>
      <c:valAx>
        <c:axId val="4140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1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Calculated Position (y)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371981627296589"/>
                  <c:y val="0.338218868474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0</c:v>
                </c:pt>
                <c:pt idx="1">
                  <c:v>0.85308540383603237</c:v>
                </c:pt>
                <c:pt idx="2">
                  <c:v>0.73091855877504774</c:v>
                </c:pt>
                <c:pt idx="3">
                  <c:v>-1.6610137018935711</c:v>
                </c:pt>
                <c:pt idx="4">
                  <c:v>-6.4332830151942408</c:v>
                </c:pt>
                <c:pt idx="5">
                  <c:v>-12.611707925670506</c:v>
                </c:pt>
                <c:pt idx="6">
                  <c:v>-19.187947053226694</c:v>
                </c:pt>
                <c:pt idx="7">
                  <c:v>-25.422857242154763</c:v>
                </c:pt>
                <c:pt idx="8">
                  <c:v>-30.011721744713185</c:v>
                </c:pt>
                <c:pt idx="9">
                  <c:v>-30.983605918798858</c:v>
                </c:pt>
                <c:pt idx="10">
                  <c:v>-27.587883104914841</c:v>
                </c:pt>
                <c:pt idx="11">
                  <c:v>-21.407249954902355</c:v>
                </c:pt>
                <c:pt idx="12">
                  <c:v>-9.9702481581672124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0-4AEC-A9DE-3328C1F0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82080"/>
        <c:axId val="254682408"/>
      </c:scatterChart>
      <c:valAx>
        <c:axId val="25468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82408"/>
        <c:crosses val="autoZero"/>
        <c:crossBetween val="midCat"/>
      </c:valAx>
      <c:valAx>
        <c:axId val="25468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8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15</xdr:row>
      <xdr:rowOff>180976</xdr:rowOff>
    </xdr:from>
    <xdr:to>
      <xdr:col>4</xdr:col>
      <xdr:colOff>714374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16</xdr:row>
      <xdr:rowOff>9525</xdr:rowOff>
    </xdr:from>
    <xdr:to>
      <xdr:col>9</xdr:col>
      <xdr:colOff>133350</xdr:colOff>
      <xdr:row>30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31</xdr:row>
      <xdr:rowOff>104775</xdr:rowOff>
    </xdr:from>
    <xdr:to>
      <xdr:col>9</xdr:col>
      <xdr:colOff>152400</xdr:colOff>
      <xdr:row>45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F1" workbookViewId="0">
      <selection activeCell="K5" sqref="K5"/>
    </sheetView>
  </sheetViews>
  <sheetFormatPr defaultRowHeight="15" x14ac:dyDescent="0.25"/>
  <cols>
    <col min="1" max="1" width="13.5703125" customWidth="1"/>
    <col min="2" max="2" width="14.85546875" customWidth="1"/>
    <col min="3" max="3" width="13.140625" customWidth="1"/>
    <col min="4" max="4" width="14" customWidth="1"/>
    <col min="5" max="5" width="19.42578125" customWidth="1"/>
    <col min="6" max="7" width="14.5703125" customWidth="1"/>
    <col min="8" max="8" width="16.5703125" customWidth="1"/>
    <col min="9" max="9" width="22.28515625" customWidth="1"/>
    <col min="10" max="10" width="26.140625" customWidth="1"/>
    <col min="12" max="12" width="20.85546875" customWidth="1"/>
  </cols>
  <sheetData>
    <row r="1" spans="1:12" x14ac:dyDescent="0.25">
      <c r="A1" t="s">
        <v>0</v>
      </c>
      <c r="C1" t="s">
        <v>1</v>
      </c>
      <c r="D1" t="s">
        <v>2</v>
      </c>
      <c r="E1" t="s">
        <v>4</v>
      </c>
      <c r="F1" t="s">
        <v>3</v>
      </c>
      <c r="G1" t="s">
        <v>8</v>
      </c>
      <c r="H1" t="s">
        <v>9</v>
      </c>
      <c r="I1" t="s">
        <v>6</v>
      </c>
      <c r="J1" t="s">
        <v>10</v>
      </c>
    </row>
    <row r="2" spans="1:12" x14ac:dyDescent="0.25">
      <c r="A2">
        <v>30</v>
      </c>
      <c r="C2">
        <v>30</v>
      </c>
      <c r="D2">
        <v>150</v>
      </c>
      <c r="E2">
        <v>15</v>
      </c>
      <c r="F2">
        <v>0</v>
      </c>
      <c r="G2">
        <f>$C$5+$C$2*SIN(PI()*($D$2+F2*$A$2)/180)</f>
        <v>115</v>
      </c>
      <c r="H2">
        <v>0</v>
      </c>
      <c r="I2">
        <f>$E$2</f>
        <v>15</v>
      </c>
      <c r="J2">
        <v>0</v>
      </c>
    </row>
    <row r="3" spans="1:12" x14ac:dyDescent="0.25">
      <c r="F3">
        <f>F2+1</f>
        <v>1</v>
      </c>
      <c r="G3">
        <f t="shared" ref="G3:G14" si="0">$C$5+$C$2*SIN(PI()*($D$2+F3*$A$2)/180)</f>
        <v>100</v>
      </c>
      <c r="H3">
        <f>H2+(G3-$B$5)</f>
        <v>7</v>
      </c>
      <c r="I3">
        <f>I2+$A$5*COS(PI()*H3/180)</f>
        <v>21.947823061489252</v>
      </c>
      <c r="J3">
        <f>J2+$A$5*SIN(PI()*H3/180)</f>
        <v>0.85308540383603237</v>
      </c>
    </row>
    <row r="4" spans="1:12" x14ac:dyDescent="0.25">
      <c r="A4" t="s">
        <v>5</v>
      </c>
      <c r="B4" t="s">
        <v>7</v>
      </c>
      <c r="C4" t="s">
        <v>11</v>
      </c>
      <c r="D4" t="s">
        <v>12</v>
      </c>
      <c r="F4">
        <f t="shared" ref="F4:F14" si="1">F3+1</f>
        <v>2</v>
      </c>
      <c r="G4">
        <f t="shared" si="0"/>
        <v>85</v>
      </c>
      <c r="H4">
        <f t="shared" ref="H4:H14" si="2">H3+(G4-$B$5)</f>
        <v>-1</v>
      </c>
      <c r="I4">
        <f>I3+$A$5*COS(PI()*H4/180)</f>
        <v>28.946756927583991</v>
      </c>
      <c r="J4">
        <f t="shared" ref="J4:J14" si="3">J3+$A$5*SIN(PI()*H4/180)</f>
        <v>0.73091855877504774</v>
      </c>
    </row>
    <row r="5" spans="1:12" x14ac:dyDescent="0.25">
      <c r="A5">
        <v>7</v>
      </c>
      <c r="B5">
        <v>93</v>
      </c>
      <c r="C5">
        <v>100</v>
      </c>
      <c r="D5">
        <v>11.5</v>
      </c>
      <c r="F5">
        <f t="shared" si="1"/>
        <v>3</v>
      </c>
      <c r="G5">
        <f t="shared" si="0"/>
        <v>74.01923788646684</v>
      </c>
      <c r="H5">
        <f t="shared" si="2"/>
        <v>-19.98076211353316</v>
      </c>
      <c r="I5">
        <f>I4+$A$5*COS(PI()*H5/180)</f>
        <v>35.525408769745326</v>
      </c>
      <c r="J5">
        <f t="shared" si="3"/>
        <v>-1.6610137018935711</v>
      </c>
    </row>
    <row r="6" spans="1:12" x14ac:dyDescent="0.25">
      <c r="F6">
        <f t="shared" si="1"/>
        <v>4</v>
      </c>
      <c r="G6">
        <f t="shared" si="0"/>
        <v>70</v>
      </c>
      <c r="H6">
        <f t="shared" si="2"/>
        <v>-42.98076211353316</v>
      </c>
      <c r="I6">
        <f>I5+$A$5*COS(PI()*H6/180)</f>
        <v>40.646487328147721</v>
      </c>
      <c r="J6">
        <f t="shared" si="3"/>
        <v>-6.4332830151942408</v>
      </c>
    </row>
    <row r="7" spans="1:12" x14ac:dyDescent="0.25">
      <c r="F7">
        <f t="shared" si="1"/>
        <v>5</v>
      </c>
      <c r="G7">
        <f t="shared" si="0"/>
        <v>74.01923788646684</v>
      </c>
      <c r="H7">
        <f t="shared" si="2"/>
        <v>-61.96152422706632</v>
      </c>
      <c r="I7">
        <f t="shared" ref="I7:I13" si="4">I6+$A$5*COS(PI()*H7/180)</f>
        <v>43.936938000260334</v>
      </c>
      <c r="J7">
        <f t="shared" si="3"/>
        <v>-12.611707925670506</v>
      </c>
    </row>
    <row r="8" spans="1:12" x14ac:dyDescent="0.25">
      <c r="F8">
        <f t="shared" si="1"/>
        <v>6</v>
      </c>
      <c r="G8">
        <f t="shared" si="0"/>
        <v>84.999999999999986</v>
      </c>
      <c r="H8">
        <f t="shared" si="2"/>
        <v>-69.961524227066334</v>
      </c>
      <c r="I8">
        <f t="shared" si="4"/>
        <v>46.335495678782792</v>
      </c>
      <c r="J8">
        <f t="shared" si="3"/>
        <v>-19.187947053226694</v>
      </c>
    </row>
    <row r="9" spans="1:12" x14ac:dyDescent="0.25">
      <c r="F9">
        <f t="shared" si="1"/>
        <v>7</v>
      </c>
      <c r="G9">
        <f t="shared" si="0"/>
        <v>99.999999999999986</v>
      </c>
      <c r="H9">
        <f t="shared" si="2"/>
        <v>-62.961524227066349</v>
      </c>
      <c r="I9">
        <f t="shared" si="4"/>
        <v>49.517616816640512</v>
      </c>
      <c r="J9">
        <f t="shared" si="3"/>
        <v>-25.422857242154763</v>
      </c>
    </row>
    <row r="10" spans="1:12" x14ac:dyDescent="0.25">
      <c r="F10">
        <f t="shared" si="1"/>
        <v>8</v>
      </c>
      <c r="G10">
        <f t="shared" si="0"/>
        <v>114.99999999999997</v>
      </c>
      <c r="H10">
        <f t="shared" si="2"/>
        <v>-40.961524227066377</v>
      </c>
      <c r="I10">
        <f t="shared" si="4"/>
        <v>54.803666625066391</v>
      </c>
      <c r="J10">
        <f t="shared" si="3"/>
        <v>-30.011721744713185</v>
      </c>
    </row>
    <row r="11" spans="1:12" x14ac:dyDescent="0.25">
      <c r="F11">
        <f t="shared" si="1"/>
        <v>9</v>
      </c>
      <c r="G11">
        <f t="shared" si="0"/>
        <v>125.98076211353316</v>
      </c>
      <c r="H11">
        <f t="shared" si="2"/>
        <v>-7.980762113533217</v>
      </c>
      <c r="I11">
        <f t="shared" si="4"/>
        <v>61.735869821176685</v>
      </c>
      <c r="J11">
        <f t="shared" si="3"/>
        <v>-30.983605918798858</v>
      </c>
    </row>
    <row r="12" spans="1:12" x14ac:dyDescent="0.25">
      <c r="F12">
        <f>F11+1</f>
        <v>10</v>
      </c>
      <c r="G12">
        <f t="shared" si="0"/>
        <v>130</v>
      </c>
      <c r="H12">
        <f t="shared" si="2"/>
        <v>29.019237886466783</v>
      </c>
      <c r="I12">
        <f t="shared" si="4"/>
        <v>67.857067953182181</v>
      </c>
      <c r="J12">
        <f t="shared" si="3"/>
        <v>-27.587883104914841</v>
      </c>
    </row>
    <row r="13" spans="1:12" x14ac:dyDescent="0.25">
      <c r="F13">
        <f t="shared" si="1"/>
        <v>11</v>
      </c>
      <c r="G13">
        <f t="shared" si="0"/>
        <v>125.98076211353317</v>
      </c>
      <c r="H13">
        <f t="shared" si="2"/>
        <v>61.999999999999957</v>
      </c>
      <c r="I13">
        <f>I12+$A$5*COS(PI()*H13/180)</f>
        <v>71.143368892683426</v>
      </c>
      <c r="J13">
        <f t="shared" si="3"/>
        <v>-21.407249954902355</v>
      </c>
    </row>
    <row r="14" spans="1:12" x14ac:dyDescent="0.25">
      <c r="F14">
        <f t="shared" si="1"/>
        <v>12</v>
      </c>
      <c r="G14">
        <f t="shared" si="0"/>
        <v>115</v>
      </c>
      <c r="H14">
        <f>H13+(G14-$B$5)</f>
        <v>83.999999999999957</v>
      </c>
      <c r="I14">
        <f>I13+$D$5*COS(PI()*H14/180)</f>
        <v>72.345446220261451</v>
      </c>
      <c r="J14">
        <f>J13+$D$5*SIN(PI()*H14/180)</f>
        <v>-9.9702481581672124</v>
      </c>
    </row>
    <row r="15" spans="1:12" x14ac:dyDescent="0.25">
      <c r="L15">
        <f>SLOPE(J2:J13, I2:I13)</f>
        <v>-0.63343981698410778</v>
      </c>
    </row>
    <row r="16" spans="1:12" x14ac:dyDescent="0.25">
      <c r="L16">
        <f>180*ATAN(L15)/PI()</f>
        <v>-32.351797736638623</v>
      </c>
    </row>
    <row r="19" spans="10:10" x14ac:dyDescent="0.25">
      <c r="J19">
        <f>180*ATAN(SLOPE(J2:J14, F2:F14)/SLOPE(I2:I14,F2:F14))/PI()</f>
        <v>-26.737043844836574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State Erie - The Behrend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SAAMAN KHALILOLLAHI</dc:creator>
  <cp:lastModifiedBy>SAAMAN KHALILOLLAHI</cp:lastModifiedBy>
  <dcterms:created xsi:type="dcterms:W3CDTF">2017-10-27T23:41:30Z</dcterms:created>
  <dcterms:modified xsi:type="dcterms:W3CDTF">2017-11-01T22:41:19Z</dcterms:modified>
</cp:coreProperties>
</file>