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sen\Documents\GitHub\boekhouding-annemariee\"/>
    </mc:Choice>
  </mc:AlternateContent>
  <xr:revisionPtr revIDLastSave="0" documentId="13_ncr:1_{9F7DD2E7-9D8F-4E28-86F7-15B054018F2C}" xr6:coauthVersionLast="32" xr6:coauthVersionMax="32" xr10:uidLastSave="{00000000-0000-0000-0000-000000000000}"/>
  <bookViews>
    <workbookView xWindow="0" yWindow="0" windowWidth="25680" windowHeight="11688" activeTab="1" xr2:uid="{00000000-000D-0000-FFFF-FFFF00000000}"/>
  </bookViews>
  <sheets>
    <sheet name="ProjectSchedule" sheetId="11" r:id="rId1"/>
    <sheet name="Sheet1" sheetId="12" r:id="rId2"/>
  </sheets>
  <definedNames>
    <definedName name="_xlnm.Print_Area" localSheetId="0">ProjectSchedule!$1:$41</definedName>
    <definedName name="_xlnm.Print_Titles" localSheetId="0">ProjectSchedule!$4:$6</definedName>
    <definedName name="task_end" localSheetId="0">ProjectSchedule!$F1</definedName>
    <definedName name="task_progress" localSheetId="0">ProjectSchedule!$D1</definedName>
    <definedName name="task_start" localSheetId="0">ProjectSchedule!$E1</definedName>
    <definedName name="today" localSheetId="0">ProjectSchedule!$F$43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1" l="1"/>
  <c r="I4" i="11" s="1"/>
  <c r="J5" i="11" l="1"/>
  <c r="I6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J6" i="11" l="1"/>
  <c r="K5" i="11"/>
  <c r="L5" i="11" l="1"/>
  <c r="K6" i="11"/>
  <c r="M5" i="11" l="1"/>
  <c r="L6" i="11"/>
  <c r="M6" i="11" l="1"/>
  <c r="N5" i="11"/>
  <c r="N6" i="11" l="1"/>
  <c r="O5" i="11"/>
  <c r="O6" i="11" l="1"/>
  <c r="P5" i="11"/>
  <c r="Q5" i="11" l="1"/>
  <c r="R5" i="11" s="1"/>
  <c r="S5" i="11" s="1"/>
  <c r="T5" i="11" s="1"/>
  <c r="U5" i="11" s="1"/>
  <c r="V5" i="11" s="1"/>
  <c r="W5" i="11" s="1"/>
  <c r="P4" i="11"/>
  <c r="W4" i="11" l="1"/>
  <c r="X5" i="11"/>
  <c r="Y5" i="11" s="1"/>
  <c r="Z5" i="11" s="1"/>
  <c r="AA5" i="11" s="1"/>
  <c r="AB5" i="11" s="1"/>
  <c r="AC5" i="11" s="1"/>
  <c r="AD5" i="11" s="1"/>
  <c r="AE5" i="11" l="1"/>
  <c r="AF5" i="11" s="1"/>
  <c r="AG5" i="11" s="1"/>
  <c r="AH5" i="11" s="1"/>
  <c r="AI5" i="11" s="1"/>
  <c r="AJ5" i="11" s="1"/>
  <c r="AK5" i="11" s="1"/>
  <c r="AD4" i="11"/>
  <c r="P6" i="11"/>
  <c r="Q6" i="11"/>
  <c r="AL5" i="11" l="1"/>
  <c r="AM5" i="11" s="1"/>
  <c r="AN5" i="11" s="1"/>
  <c r="AO5" i="11" s="1"/>
  <c r="AP5" i="11" s="1"/>
  <c r="AQ5" i="11" s="1"/>
  <c r="AR5" i="11" s="1"/>
  <c r="AK4" i="11"/>
  <c r="R6" i="11"/>
  <c r="AS5" i="11" l="1"/>
  <c r="AR4" i="11"/>
  <c r="S6" i="11"/>
  <c r="AT5" i="11" l="1"/>
  <c r="AS6" i="11"/>
  <c r="T6" i="11"/>
  <c r="AT6" i="11" l="1"/>
  <c r="AU5" i="11"/>
  <c r="U6" i="11"/>
  <c r="AV5" i="11" l="1"/>
  <c r="AU6" i="11"/>
  <c r="V6" i="11"/>
  <c r="AW5" i="11" l="1"/>
  <c r="AV6" i="11"/>
  <c r="W6" i="11"/>
  <c r="AX5" i="11" l="1"/>
  <c r="AW6" i="11"/>
  <c r="X6" i="11"/>
  <c r="AY5" i="11" l="1"/>
  <c r="AX6" i="11"/>
  <c r="Y6" i="11"/>
  <c r="AY4" i="11" l="1"/>
  <c r="AZ5" i="11"/>
  <c r="AY6" i="11"/>
  <c r="Z6" i="11"/>
  <c r="BA5" i="11" l="1"/>
  <c r="AZ6" i="11"/>
  <c r="AA6" i="11"/>
  <c r="BA6" i="11" l="1"/>
  <c r="BB5" i="11"/>
  <c r="AB6" i="11"/>
  <c r="BB6" i="11" l="1"/>
  <c r="BC5" i="11"/>
  <c r="AC6" i="11"/>
  <c r="BC6" i="11" l="1"/>
  <c r="BD5" i="11"/>
  <c r="AD6" i="11"/>
  <c r="BE5" i="11" l="1"/>
  <c r="BD6" i="11"/>
  <c r="AE6" i="11"/>
  <c r="BF5" i="11" l="1"/>
  <c r="BE6" i="11"/>
  <c r="AF6" i="11"/>
  <c r="BF4" i="11" l="1"/>
  <c r="BF6" i="11"/>
  <c r="BG5" i="11"/>
  <c r="AG6" i="11"/>
  <c r="BG6" i="11" l="1"/>
  <c r="BH5" i="11"/>
  <c r="AH6" i="11"/>
  <c r="BI5" i="11" l="1"/>
  <c r="BH6" i="11"/>
  <c r="AI6" i="11"/>
  <c r="BJ5" i="11" l="1"/>
  <c r="BI6" i="11"/>
  <c r="AJ6" i="11"/>
  <c r="BK5" i="11" l="1"/>
  <c r="BJ6" i="11"/>
  <c r="AK6" i="11"/>
  <c r="BL5" i="11" l="1"/>
  <c r="BL6" i="11" s="1"/>
  <c r="BK6" i="11"/>
  <c r="AL6" i="11"/>
  <c r="AM6" i="11" l="1"/>
  <c r="AN6" i="11" l="1"/>
  <c r="AO6" i="11" l="1"/>
  <c r="AP6" i="11" l="1"/>
  <c r="AQ6" i="11" l="1"/>
  <c r="AR6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H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<sst xmlns="http://schemas.openxmlformats.org/spreadsheetml/2006/main" count="59" uniqueCount="46">
  <si>
    <t>Task 3</t>
  </si>
  <si>
    <t>Task 4</t>
  </si>
  <si>
    <t>Task 5</t>
  </si>
  <si>
    <t>Task 1</t>
  </si>
  <si>
    <t>Task 2</t>
  </si>
  <si>
    <t>Insert new rows ABOVE this one</t>
  </si>
  <si>
    <t>Project Start:</t>
  </si>
  <si>
    <t>PROGRESS</t>
  </si>
  <si>
    <t>ASSIGNED
TO</t>
  </si>
  <si>
    <t>START</t>
  </si>
  <si>
    <t>END</t>
  </si>
  <si>
    <t>DAYS</t>
  </si>
  <si>
    <t>Display Week:</t>
  </si>
  <si>
    <t>TASK</t>
  </si>
  <si>
    <t>SIMPLE GANTT CHART by Vertex42.com</t>
  </si>
  <si>
    <t>https://www.vertex42.com/ExcelTemplates/simple-gantt-chart.html</t>
  </si>
  <si>
    <t>Phase 1: Define and set-up project</t>
  </si>
  <si>
    <t>Team</t>
  </si>
  <si>
    <t>Pepijn</t>
  </si>
  <si>
    <t>Create project planning</t>
  </si>
  <si>
    <t>Winsen</t>
  </si>
  <si>
    <t>Phase 2 Data exploration</t>
  </si>
  <si>
    <t>Phase 3 Data preparation</t>
  </si>
  <si>
    <t>Discuss potential steps to be taken</t>
  </si>
  <si>
    <t>Create project space: GitHub</t>
  </si>
  <si>
    <t>Tijn</t>
  </si>
  <si>
    <t>Data Mining Assignment II - Expedia</t>
  </si>
  <si>
    <t>Team 77</t>
  </si>
  <si>
    <t>Winsen Duker, Pepijn Meewis &amp; Tijn Wijdoogen</t>
  </si>
  <si>
    <t>Phase 5 Finishing</t>
  </si>
  <si>
    <t>Deadline</t>
  </si>
  <si>
    <t>Project duration</t>
  </si>
  <si>
    <t>Phase 4 Implementing models</t>
  </si>
  <si>
    <t>Discuss project and main objectives</t>
  </si>
  <si>
    <t>Research methods of analysing data</t>
  </si>
  <si>
    <t>Determine how to handle missing data</t>
  </si>
  <si>
    <t>Analyse how to handle data</t>
  </si>
  <si>
    <t>Convert to csv to hdf to speed up processing</t>
  </si>
  <si>
    <t>Initialise central database and align each computer. Create a well-structured folder structure</t>
  </si>
  <si>
    <t>Log</t>
  </si>
  <si>
    <t>Discuss and set-up project</t>
  </si>
  <si>
    <t>DONE</t>
  </si>
  <si>
    <t>Conclusion</t>
  </si>
  <si>
    <t>Progress</t>
  </si>
  <si>
    <t>Description</t>
  </si>
  <si>
    <t>As the base is set-up, find 2 report each, describing how to handle data and which algos are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</si>
</sst>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/d/yy;@"/>
    <numFmt numFmtId="165" formatCode="ddd\,\ m/d/yyyy"/>
    <numFmt numFmtId="166" formatCode="mmm\ d\,\ yyyy"/>
    <numFmt numFmtId="167" formatCode="d"/>
  </numFmts>
  <fonts count="21" x14ac:knownFonts="1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</fills>
  <borders count="12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/>
  </cellStyleXfs>
  <cellXfs count="9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NumberForma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0" xfId="0" applyFont="1"/>
    <xf numFmtId="0" fontId="7" fillId="15" borderId="1" xfId="0" applyFont="1" applyFill="1" applyBorder="1" applyAlignment="1">
      <alignment horizontal="left" vertical="center" indent="1"/>
    </xf>
    <xf numFmtId="0" fontId="7" fillId="15" borderId="1" xfId="0" applyFont="1" applyFill="1" applyBorder="1" applyAlignment="1">
      <alignment horizontal="center" vertical="center" wrapText="1"/>
    </xf>
    <xf numFmtId="167" fontId="12" fillId="8" borderId="0" xfId="0" applyNumberFormat="1" applyFont="1" applyFill="1" applyBorder="1" applyAlignment="1">
      <alignment horizontal="center" vertical="center"/>
    </xf>
    <xf numFmtId="167" fontId="12" fillId="8" borderId="8" xfId="0" applyNumberFormat="1" applyFont="1" applyFill="1" applyBorder="1" applyAlignment="1">
      <alignment horizontal="center" vertical="center"/>
    </xf>
    <xf numFmtId="167" fontId="12" fillId="8" borderId="9" xfId="0" applyNumberFormat="1" applyFont="1" applyFill="1" applyBorder="1" applyAlignment="1">
      <alignment horizontal="center" vertical="center"/>
    </xf>
    <xf numFmtId="0" fontId="15" fillId="14" borderId="10" xfId="0" applyFont="1" applyFill="1" applyBorder="1" applyAlignment="1">
      <alignment horizontal="center" vertical="center" shrinkToFit="1"/>
    </xf>
    <xf numFmtId="0" fontId="16" fillId="0" borderId="0" xfId="0" applyFont="1" applyAlignment="1">
      <alignment horizontal="left"/>
    </xf>
    <xf numFmtId="0" fontId="17" fillId="0" borderId="0" xfId="0" applyFont="1"/>
    <xf numFmtId="0" fontId="18" fillId="0" borderId="0" xfId="1" applyFont="1" applyAlignment="1" applyProtection="1"/>
    <xf numFmtId="0" fontId="19" fillId="0" borderId="0" xfId="0" applyFont="1" applyAlignment="1">
      <alignment horizontal="right" vertical="center"/>
    </xf>
    <xf numFmtId="0" fontId="0" fillId="0" borderId="2" xfId="0" applyFont="1" applyFill="1" applyBorder="1" applyAlignment="1">
      <alignment horizontal="left" vertical="center" indent="1"/>
    </xf>
    <xf numFmtId="0" fontId="0" fillId="0" borderId="2" xfId="0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164" fontId="5" fillId="0" borderId="2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left" vertical="center" indent="1"/>
    </xf>
    <xf numFmtId="0" fontId="6" fillId="9" borderId="2" xfId="0" applyFont="1" applyFill="1" applyBorder="1" applyAlignment="1">
      <alignment horizontal="center" vertical="center"/>
    </xf>
    <xf numFmtId="9" fontId="5" fillId="9" borderId="2" xfId="2" applyFont="1" applyFill="1" applyBorder="1" applyAlignment="1">
      <alignment horizontal="center" vertical="center"/>
    </xf>
    <xf numFmtId="164" fontId="0" fillId="9" borderId="2" xfId="0" applyNumberFormat="1" applyFont="1" applyFill="1" applyBorder="1" applyAlignment="1">
      <alignment horizontal="center" vertical="center"/>
    </xf>
    <xf numFmtId="164" fontId="5" fillId="9" borderId="2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left" vertical="center" indent="2"/>
    </xf>
    <xf numFmtId="0" fontId="0" fillId="3" borderId="2" xfId="0" applyFont="1" applyFill="1" applyBorder="1" applyAlignment="1">
      <alignment horizontal="center" vertical="center"/>
    </xf>
    <xf numFmtId="9" fontId="5" fillId="3" borderId="2" xfId="2" applyFont="1" applyFill="1" applyBorder="1" applyAlignment="1">
      <alignment horizontal="center" vertical="center"/>
    </xf>
    <xf numFmtId="164" fontId="0" fillId="3" borderId="2" xfId="0" applyNumberFormat="1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left" vertical="center" indent="1"/>
    </xf>
    <xf numFmtId="0" fontId="6" fillId="10" borderId="2" xfId="0" applyFont="1" applyFill="1" applyBorder="1" applyAlignment="1">
      <alignment horizontal="center" vertical="center"/>
    </xf>
    <xf numFmtId="9" fontId="5" fillId="10" borderId="2" xfId="2" applyFont="1" applyFill="1" applyBorder="1" applyAlignment="1">
      <alignment horizontal="center" vertical="center"/>
    </xf>
    <xf numFmtId="164" fontId="0" fillId="10" borderId="2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left" vertical="center" indent="2"/>
    </xf>
    <xf numFmtId="0" fontId="0" fillId="4" borderId="2" xfId="0" applyFont="1" applyFill="1" applyBorder="1" applyAlignment="1">
      <alignment horizontal="center" vertical="center"/>
    </xf>
    <xf numFmtId="9" fontId="5" fillId="4" borderId="2" xfId="2" applyFont="1" applyFill="1" applyBorder="1" applyAlignment="1">
      <alignment horizontal="center" vertical="center"/>
    </xf>
    <xf numFmtId="164" fontId="0" fillId="4" borderId="2" xfId="0" applyNumberFormat="1" applyFont="1" applyFill="1" applyBorder="1" applyAlignment="1">
      <alignment horizontal="center" vertical="center"/>
    </xf>
    <xf numFmtId="164" fontId="5" fillId="4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left" vertical="center" indent="1"/>
    </xf>
    <xf numFmtId="0" fontId="6" fillId="6" borderId="2" xfId="0" applyFont="1" applyFill="1" applyBorder="1" applyAlignment="1">
      <alignment horizontal="center" vertical="center"/>
    </xf>
    <xf numFmtId="9" fontId="5" fillId="6" borderId="2" xfId="2" applyFont="1" applyFill="1" applyBorder="1" applyAlignment="1">
      <alignment horizontal="center" vertical="center"/>
    </xf>
    <xf numFmtId="164" fontId="0" fillId="6" borderId="2" xfId="0" applyNumberFormat="1" applyFont="1" applyFill="1" applyBorder="1" applyAlignment="1">
      <alignment horizontal="center" vertical="center"/>
    </xf>
    <xf numFmtId="164" fontId="5" fillId="6" borderId="2" xfId="0" applyNumberFormat="1" applyFont="1" applyFill="1" applyBorder="1" applyAlignment="1">
      <alignment horizontal="center" vertical="center"/>
    </xf>
    <xf numFmtId="0" fontId="0" fillId="13" borderId="2" xfId="0" applyFont="1" applyFill="1" applyBorder="1" applyAlignment="1">
      <alignment horizontal="left" vertical="center" indent="2"/>
    </xf>
    <xf numFmtId="0" fontId="0" fillId="13" borderId="2" xfId="0" applyFont="1" applyFill="1" applyBorder="1" applyAlignment="1">
      <alignment horizontal="center" vertical="center"/>
    </xf>
    <xf numFmtId="9" fontId="5" fillId="13" borderId="2" xfId="2" applyFont="1" applyFill="1" applyBorder="1" applyAlignment="1">
      <alignment horizontal="center" vertical="center"/>
    </xf>
    <xf numFmtId="164" fontId="0" fillId="13" borderId="2" xfId="0" applyNumberFormat="1" applyFont="1" applyFill="1" applyBorder="1" applyAlignment="1">
      <alignment horizontal="center" vertical="center"/>
    </xf>
    <xf numFmtId="164" fontId="5" fillId="13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left" vertical="center" indent="1"/>
    </xf>
    <xf numFmtId="0" fontId="6" fillId="5" borderId="2" xfId="0" applyFont="1" applyFill="1" applyBorder="1" applyAlignment="1">
      <alignment horizontal="center" vertical="center"/>
    </xf>
    <xf numFmtId="9" fontId="5" fillId="5" borderId="2" xfId="2" applyFont="1" applyFill="1" applyBorder="1" applyAlignment="1">
      <alignment horizontal="center" vertical="center"/>
    </xf>
    <xf numFmtId="164" fontId="0" fillId="5" borderId="2" xfId="0" applyNumberFormat="1" applyFont="1" applyFill="1" applyBorder="1" applyAlignment="1">
      <alignment horizontal="center" vertical="center"/>
    </xf>
    <xf numFmtId="164" fontId="5" fillId="5" borderId="2" xfId="0" applyNumberFormat="1" applyFont="1" applyFill="1" applyBorder="1" applyAlignment="1">
      <alignment horizontal="center" vertical="center"/>
    </xf>
    <xf numFmtId="0" fontId="0" fillId="11" borderId="2" xfId="0" applyFont="1" applyFill="1" applyBorder="1" applyAlignment="1">
      <alignment horizontal="left" vertical="center" indent="2"/>
    </xf>
    <xf numFmtId="0" fontId="0" fillId="11" borderId="2" xfId="0" applyFont="1" applyFill="1" applyBorder="1" applyAlignment="1">
      <alignment horizontal="center" vertical="center"/>
    </xf>
    <xf numFmtId="9" fontId="5" fillId="11" borderId="2" xfId="2" applyFont="1" applyFill="1" applyBorder="1" applyAlignment="1">
      <alignment horizontal="center" vertical="center"/>
    </xf>
    <xf numFmtId="164" fontId="0" fillId="11" borderId="2" xfId="0" applyNumberFormat="1" applyFont="1" applyFill="1" applyBorder="1" applyAlignment="1">
      <alignment horizontal="center" vertical="center"/>
    </xf>
    <xf numFmtId="164" fontId="5" fillId="11" borderId="2" xfId="0" applyNumberFormat="1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left" vertical="center" indent="1"/>
    </xf>
    <xf numFmtId="0" fontId="6" fillId="7" borderId="2" xfId="0" applyFont="1" applyFill="1" applyBorder="1" applyAlignment="1">
      <alignment horizontal="center" vertical="center"/>
    </xf>
    <xf numFmtId="9" fontId="5" fillId="7" borderId="2" xfId="2" applyFont="1" applyFill="1" applyBorder="1" applyAlignment="1">
      <alignment horizontal="center" vertical="center"/>
    </xf>
    <xf numFmtId="164" fontId="0" fillId="7" borderId="2" xfId="0" applyNumberFormat="1" applyFont="1" applyFill="1" applyBorder="1" applyAlignment="1">
      <alignment horizontal="center" vertical="center"/>
    </xf>
    <xf numFmtId="164" fontId="5" fillId="7" borderId="2" xfId="0" applyNumberFormat="1" applyFont="1" applyFill="1" applyBorder="1" applyAlignment="1">
      <alignment horizontal="center" vertical="center"/>
    </xf>
    <xf numFmtId="0" fontId="0" fillId="12" borderId="2" xfId="0" applyFont="1" applyFill="1" applyBorder="1" applyAlignment="1">
      <alignment horizontal="left" vertical="center" indent="2"/>
    </xf>
    <xf numFmtId="0" fontId="0" fillId="12" borderId="2" xfId="0" applyFont="1" applyFill="1" applyBorder="1" applyAlignment="1">
      <alignment horizontal="center" vertical="center"/>
    </xf>
    <xf numFmtId="9" fontId="5" fillId="12" borderId="2" xfId="2" applyFont="1" applyFill="1" applyBorder="1" applyAlignment="1">
      <alignment horizontal="center" vertical="center"/>
    </xf>
    <xf numFmtId="164" fontId="0" fillId="12" borderId="2" xfId="0" applyNumberFormat="1" applyFont="1" applyFill="1" applyBorder="1" applyAlignment="1">
      <alignment horizontal="center" vertical="center"/>
    </xf>
    <xf numFmtId="164" fontId="5" fillId="12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 indent="1"/>
    </xf>
    <xf numFmtId="0" fontId="8" fillId="2" borderId="2" xfId="0" applyFont="1" applyFill="1" applyBorder="1" applyAlignment="1">
      <alignment horizontal="center" vertical="center"/>
    </xf>
    <xf numFmtId="9" fontId="5" fillId="2" borderId="2" xfId="2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left" vertical="center"/>
    </xf>
    <xf numFmtId="164" fontId="5" fillId="2" borderId="2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14" fontId="20" fillId="0" borderId="0" xfId="0" applyNumberFormat="1" applyFont="1" applyAlignment="1">
      <alignment horizontal="center"/>
    </xf>
    <xf numFmtId="166" fontId="0" fillId="8" borderId="6" xfId="0" applyNumberFormat="1" applyFont="1" applyFill="1" applyBorder="1" applyAlignment="1">
      <alignment horizontal="left" vertical="center" wrapText="1" indent="1"/>
    </xf>
    <xf numFmtId="166" fontId="0" fillId="8" borderId="1" xfId="0" applyNumberFormat="1" applyFont="1" applyFill="1" applyBorder="1" applyAlignment="1">
      <alignment horizontal="left" vertical="center" wrapText="1" indent="1"/>
    </xf>
    <xf numFmtId="166" fontId="0" fillId="8" borderId="7" xfId="0" applyNumberFormat="1" applyFont="1" applyFill="1" applyBorder="1" applyAlignment="1">
      <alignment horizontal="left" vertical="center" wrapText="1" indent="1"/>
    </xf>
    <xf numFmtId="165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" fontId="0" fillId="0" borderId="0" xfId="0" applyNumberFormat="1"/>
    <xf numFmtId="0" fontId="6" fillId="0" borderId="0" xfId="0" applyFont="1"/>
  </cellXfs>
  <cellStyles count="3">
    <cellStyle name="Hyperlink" xfId="1" builtinId="8" customBuiltin="1"/>
    <cellStyle name="Normal" xfId="0" builtinId="0"/>
    <cellStyle name="Percent" xfId="2" builtinId="5"/>
  </cellStyles>
  <dxfs count="12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secondRowStripe" dxfId="5"/>
      <tableStyleElement type="firstColumnStripe" dxfId="4"/>
      <tableStyleElement type="secondColumn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vertex42.com/ExcelTemplates/simple-gantt-chart.html?utm_source=ms&amp;utm_medium=file&amp;utm_campaign=office&amp;utm_content=text" TargetMode="External"/><Relationship Id="rId1" Type="http://schemas.openxmlformats.org/officeDocument/2006/relationships/hyperlink" Target="https://www.vertex42.com/ExcelTemplates/simple-gantt-chart.html?utm_source=ms&amp;utm_medium=file&amp;utm_campaign=office&amp;utm_content=ur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M44"/>
  <sheetViews>
    <sheetView showGridLines="0" showRuler="0" zoomScale="70" zoomScaleNormal="70" zoomScalePageLayoutView="70" workbookViewId="0">
      <pane ySplit="6" topLeftCell="A7" activePane="bottomLeft" state="frozen"/>
      <selection pane="bottomLeft" activeCell="B16" sqref="B16"/>
    </sheetView>
  </sheetViews>
  <sheetFormatPr defaultRowHeight="14.4" x14ac:dyDescent="0.3"/>
  <cols>
    <col min="1" max="1" width="2.6640625" customWidth="1"/>
    <col min="2" max="2" width="52.5546875" customWidth="1"/>
    <col min="3" max="3" width="9.109375" customWidth="1"/>
    <col min="4" max="4" width="10.6640625" customWidth="1"/>
    <col min="5" max="5" width="10.44140625" style="5" customWidth="1"/>
    <col min="6" max="6" width="10.44140625" customWidth="1"/>
    <col min="7" max="7" width="2.6640625" customWidth="1"/>
    <col min="8" max="8" width="6.109375" hidden="1" customWidth="1"/>
    <col min="9" max="64" width="2.5546875" customWidth="1"/>
    <col min="69" max="70" width="10.33203125"/>
  </cols>
  <sheetData>
    <row r="1" spans="1:65" ht="28.8" x14ac:dyDescent="0.55000000000000004">
      <c r="B1" s="16" t="s">
        <v>26</v>
      </c>
      <c r="C1" s="1"/>
      <c r="D1" s="2"/>
      <c r="E1" s="4"/>
      <c r="F1" s="84"/>
      <c r="H1" s="2"/>
      <c r="I1" s="8"/>
    </row>
    <row r="2" spans="1:65" ht="19.5" customHeight="1" x14ac:dyDescent="0.35">
      <c r="B2" s="9" t="s">
        <v>27</v>
      </c>
    </row>
    <row r="3" spans="1:65" ht="19.5" customHeight="1" x14ac:dyDescent="0.35">
      <c r="B3" s="9" t="s">
        <v>28</v>
      </c>
      <c r="D3" s="6" t="s">
        <v>6</v>
      </c>
      <c r="E3" s="89">
        <v>43230</v>
      </c>
      <c r="F3" s="90"/>
    </row>
    <row r="4" spans="1:65" ht="19.5" customHeight="1" x14ac:dyDescent="0.3">
      <c r="D4" s="6" t="s">
        <v>12</v>
      </c>
      <c r="E4" s="7">
        <v>0.05</v>
      </c>
      <c r="I4" s="86">
        <f>I5</f>
        <v>43220.35</v>
      </c>
      <c r="J4" s="87"/>
      <c r="K4" s="87"/>
      <c r="L4" s="87"/>
      <c r="M4" s="87"/>
      <c r="N4" s="87"/>
      <c r="O4" s="88"/>
      <c r="P4" s="86">
        <f>P5</f>
        <v>43227.35</v>
      </c>
      <c r="Q4" s="87"/>
      <c r="R4" s="87"/>
      <c r="S4" s="87"/>
      <c r="T4" s="87"/>
      <c r="U4" s="87"/>
      <c r="V4" s="88"/>
      <c r="W4" s="86">
        <f>W5</f>
        <v>43234.35</v>
      </c>
      <c r="X4" s="87"/>
      <c r="Y4" s="87"/>
      <c r="Z4" s="87"/>
      <c r="AA4" s="87"/>
      <c r="AB4" s="87"/>
      <c r="AC4" s="88"/>
      <c r="AD4" s="86">
        <f>AD5</f>
        <v>43241.35</v>
      </c>
      <c r="AE4" s="87"/>
      <c r="AF4" s="87"/>
      <c r="AG4" s="87"/>
      <c r="AH4" s="87"/>
      <c r="AI4" s="87"/>
      <c r="AJ4" s="88"/>
      <c r="AK4" s="86">
        <f>AK5</f>
        <v>43248.35</v>
      </c>
      <c r="AL4" s="87"/>
      <c r="AM4" s="87"/>
      <c r="AN4" s="87"/>
      <c r="AO4" s="87"/>
      <c r="AP4" s="87"/>
      <c r="AQ4" s="88"/>
      <c r="AR4" s="86">
        <f>AR5</f>
        <v>43255.35</v>
      </c>
      <c r="AS4" s="87"/>
      <c r="AT4" s="87"/>
      <c r="AU4" s="87"/>
      <c r="AV4" s="87"/>
      <c r="AW4" s="87"/>
      <c r="AX4" s="88"/>
      <c r="AY4" s="86">
        <f>AY5</f>
        <v>43262.35</v>
      </c>
      <c r="AZ4" s="87"/>
      <c r="BA4" s="87"/>
      <c r="BB4" s="87"/>
      <c r="BC4" s="87"/>
      <c r="BD4" s="87"/>
      <c r="BE4" s="88"/>
      <c r="BF4" s="86">
        <f>BF5</f>
        <v>43269.35</v>
      </c>
      <c r="BG4" s="87"/>
      <c r="BH4" s="87"/>
      <c r="BI4" s="87"/>
      <c r="BJ4" s="87"/>
      <c r="BK4" s="87"/>
      <c r="BL4" s="88"/>
    </row>
    <row r="5" spans="1:65" x14ac:dyDescent="0.3">
      <c r="A5" s="6"/>
      <c r="G5" s="6"/>
      <c r="I5" s="13">
        <f>E3-WEEKDAY(E3,1)+2+7*(E4-1)</f>
        <v>43220.35</v>
      </c>
      <c r="J5" s="12">
        <f>I5+1</f>
        <v>43221.35</v>
      </c>
      <c r="K5" s="12">
        <f t="shared" ref="K5:AX5" si="0">J5+1</f>
        <v>43222.35</v>
      </c>
      <c r="L5" s="12">
        <f t="shared" si="0"/>
        <v>43223.35</v>
      </c>
      <c r="M5" s="12">
        <f t="shared" si="0"/>
        <v>43224.35</v>
      </c>
      <c r="N5" s="12">
        <f t="shared" si="0"/>
        <v>43225.35</v>
      </c>
      <c r="O5" s="14">
        <f t="shared" si="0"/>
        <v>43226.35</v>
      </c>
      <c r="P5" s="13">
        <f>O5+1</f>
        <v>43227.35</v>
      </c>
      <c r="Q5" s="12">
        <f>P5+1</f>
        <v>43228.35</v>
      </c>
      <c r="R5" s="12">
        <f t="shared" si="0"/>
        <v>43229.35</v>
      </c>
      <c r="S5" s="12">
        <f t="shared" si="0"/>
        <v>43230.35</v>
      </c>
      <c r="T5" s="12">
        <f t="shared" si="0"/>
        <v>43231.35</v>
      </c>
      <c r="U5" s="12">
        <f t="shared" si="0"/>
        <v>43232.35</v>
      </c>
      <c r="V5" s="14">
        <f t="shared" si="0"/>
        <v>43233.35</v>
      </c>
      <c r="W5" s="13">
        <f>V5+1</f>
        <v>43234.35</v>
      </c>
      <c r="X5" s="12">
        <f>W5+1</f>
        <v>43235.35</v>
      </c>
      <c r="Y5" s="12">
        <f t="shared" si="0"/>
        <v>43236.35</v>
      </c>
      <c r="Z5" s="12">
        <f t="shared" si="0"/>
        <v>43237.35</v>
      </c>
      <c r="AA5" s="12">
        <f t="shared" si="0"/>
        <v>43238.35</v>
      </c>
      <c r="AB5" s="12">
        <f t="shared" si="0"/>
        <v>43239.35</v>
      </c>
      <c r="AC5" s="14">
        <f t="shared" si="0"/>
        <v>43240.35</v>
      </c>
      <c r="AD5" s="13">
        <f>AC5+1</f>
        <v>43241.35</v>
      </c>
      <c r="AE5" s="12">
        <f>AD5+1</f>
        <v>43242.35</v>
      </c>
      <c r="AF5" s="12">
        <f t="shared" si="0"/>
        <v>43243.35</v>
      </c>
      <c r="AG5" s="12">
        <f t="shared" si="0"/>
        <v>43244.35</v>
      </c>
      <c r="AH5" s="12">
        <f t="shared" si="0"/>
        <v>43245.35</v>
      </c>
      <c r="AI5" s="12">
        <f t="shared" si="0"/>
        <v>43246.35</v>
      </c>
      <c r="AJ5" s="14">
        <f t="shared" si="0"/>
        <v>43247.35</v>
      </c>
      <c r="AK5" s="13">
        <f>AJ5+1</f>
        <v>43248.35</v>
      </c>
      <c r="AL5" s="12">
        <f>AK5+1</f>
        <v>43249.35</v>
      </c>
      <c r="AM5" s="12">
        <f t="shared" si="0"/>
        <v>43250.35</v>
      </c>
      <c r="AN5" s="12">
        <f t="shared" si="0"/>
        <v>43251.35</v>
      </c>
      <c r="AO5" s="12">
        <f t="shared" si="0"/>
        <v>43252.35</v>
      </c>
      <c r="AP5" s="12">
        <f t="shared" si="0"/>
        <v>43253.35</v>
      </c>
      <c r="AQ5" s="14">
        <f t="shared" si="0"/>
        <v>43254.35</v>
      </c>
      <c r="AR5" s="13">
        <f>AQ5+1</f>
        <v>43255.35</v>
      </c>
      <c r="AS5" s="12">
        <f>AR5+1</f>
        <v>43256.35</v>
      </c>
      <c r="AT5" s="12">
        <f t="shared" si="0"/>
        <v>43257.35</v>
      </c>
      <c r="AU5" s="12">
        <f t="shared" si="0"/>
        <v>43258.35</v>
      </c>
      <c r="AV5" s="12">
        <f t="shared" si="0"/>
        <v>43259.35</v>
      </c>
      <c r="AW5" s="12">
        <f t="shared" si="0"/>
        <v>43260.35</v>
      </c>
      <c r="AX5" s="14">
        <f t="shared" si="0"/>
        <v>43261.35</v>
      </c>
      <c r="AY5" s="13">
        <f>AX5+1</f>
        <v>43262.35</v>
      </c>
      <c r="AZ5" s="12">
        <f>AY5+1</f>
        <v>43263.35</v>
      </c>
      <c r="BA5" s="12">
        <f t="shared" ref="BA5:BE5" si="1">AZ5+1</f>
        <v>43264.35</v>
      </c>
      <c r="BB5" s="12">
        <f t="shared" si="1"/>
        <v>43265.35</v>
      </c>
      <c r="BC5" s="12">
        <f t="shared" si="1"/>
        <v>43266.35</v>
      </c>
      <c r="BD5" s="12">
        <f t="shared" si="1"/>
        <v>43267.35</v>
      </c>
      <c r="BE5" s="14">
        <f t="shared" si="1"/>
        <v>43268.35</v>
      </c>
      <c r="BF5" s="13">
        <f>BE5+1</f>
        <v>43269.35</v>
      </c>
      <c r="BG5" s="12">
        <f>BF5+1</f>
        <v>43270.35</v>
      </c>
      <c r="BH5" s="12">
        <f t="shared" ref="BH5:BL5" si="2">BG5+1</f>
        <v>43271.35</v>
      </c>
      <c r="BI5" s="12">
        <f t="shared" si="2"/>
        <v>43272.35</v>
      </c>
      <c r="BJ5" s="12">
        <f t="shared" si="2"/>
        <v>43273.35</v>
      </c>
      <c r="BK5" s="12">
        <f t="shared" si="2"/>
        <v>43274.35</v>
      </c>
      <c r="BL5" s="14">
        <f t="shared" si="2"/>
        <v>43275.35</v>
      </c>
    </row>
    <row r="6" spans="1:65" ht="29.25" customHeight="1" thickBot="1" x14ac:dyDescent="0.35">
      <c r="A6" s="19"/>
      <c r="B6" s="10" t="s">
        <v>13</v>
      </c>
      <c r="C6" s="11" t="s">
        <v>8</v>
      </c>
      <c r="D6" s="11" t="s">
        <v>7</v>
      </c>
      <c r="E6" s="11" t="s">
        <v>9</v>
      </c>
      <c r="F6" s="11" t="s">
        <v>10</v>
      </c>
      <c r="G6" s="11"/>
      <c r="H6" s="11" t="s">
        <v>11</v>
      </c>
      <c r="I6" s="15" t="str">
        <f t="shared" ref="I6" si="3">LEFT(TEXT(I5,"ddd"),1)</f>
        <v>M</v>
      </c>
      <c r="J6" s="15" t="str">
        <f t="shared" ref="J6:AR6" si="4">LEFT(TEXT(J5,"ddd"),1)</f>
        <v>T</v>
      </c>
      <c r="K6" s="15" t="str">
        <f t="shared" si="4"/>
        <v>W</v>
      </c>
      <c r="L6" s="15" t="str">
        <f t="shared" si="4"/>
        <v>T</v>
      </c>
      <c r="M6" s="15" t="str">
        <f t="shared" si="4"/>
        <v>F</v>
      </c>
      <c r="N6" s="15" t="str">
        <f t="shared" si="4"/>
        <v>S</v>
      </c>
      <c r="O6" s="15" t="str">
        <f t="shared" si="4"/>
        <v>S</v>
      </c>
      <c r="P6" s="15" t="str">
        <f t="shared" si="4"/>
        <v>M</v>
      </c>
      <c r="Q6" s="15" t="str">
        <f t="shared" si="4"/>
        <v>T</v>
      </c>
      <c r="R6" s="15" t="str">
        <f t="shared" si="4"/>
        <v>W</v>
      </c>
      <c r="S6" s="15" t="str">
        <f t="shared" si="4"/>
        <v>T</v>
      </c>
      <c r="T6" s="15" t="str">
        <f t="shared" si="4"/>
        <v>F</v>
      </c>
      <c r="U6" s="15" t="str">
        <f t="shared" si="4"/>
        <v>S</v>
      </c>
      <c r="V6" s="15" t="str">
        <f t="shared" si="4"/>
        <v>S</v>
      </c>
      <c r="W6" s="15" t="str">
        <f t="shared" si="4"/>
        <v>M</v>
      </c>
      <c r="X6" s="15" t="str">
        <f t="shared" si="4"/>
        <v>T</v>
      </c>
      <c r="Y6" s="15" t="str">
        <f t="shared" si="4"/>
        <v>W</v>
      </c>
      <c r="Z6" s="15" t="str">
        <f t="shared" si="4"/>
        <v>T</v>
      </c>
      <c r="AA6" s="15" t="str">
        <f t="shared" si="4"/>
        <v>F</v>
      </c>
      <c r="AB6" s="15" t="str">
        <f t="shared" si="4"/>
        <v>S</v>
      </c>
      <c r="AC6" s="15" t="str">
        <f t="shared" si="4"/>
        <v>S</v>
      </c>
      <c r="AD6" s="15" t="str">
        <f t="shared" si="4"/>
        <v>M</v>
      </c>
      <c r="AE6" s="15" t="str">
        <f t="shared" si="4"/>
        <v>T</v>
      </c>
      <c r="AF6" s="15" t="str">
        <f t="shared" si="4"/>
        <v>W</v>
      </c>
      <c r="AG6" s="15" t="str">
        <f t="shared" si="4"/>
        <v>T</v>
      </c>
      <c r="AH6" s="15" t="str">
        <f t="shared" si="4"/>
        <v>F</v>
      </c>
      <c r="AI6" s="15" t="str">
        <f t="shared" si="4"/>
        <v>S</v>
      </c>
      <c r="AJ6" s="15" t="str">
        <f t="shared" si="4"/>
        <v>S</v>
      </c>
      <c r="AK6" s="15" t="str">
        <f t="shared" si="4"/>
        <v>M</v>
      </c>
      <c r="AL6" s="15" t="str">
        <f t="shared" si="4"/>
        <v>T</v>
      </c>
      <c r="AM6" s="15" t="str">
        <f t="shared" si="4"/>
        <v>W</v>
      </c>
      <c r="AN6" s="15" t="str">
        <f t="shared" si="4"/>
        <v>T</v>
      </c>
      <c r="AO6" s="15" t="str">
        <f t="shared" si="4"/>
        <v>F</v>
      </c>
      <c r="AP6" s="15" t="str">
        <f t="shared" si="4"/>
        <v>S</v>
      </c>
      <c r="AQ6" s="15" t="str">
        <f t="shared" si="4"/>
        <v>S</v>
      </c>
      <c r="AR6" s="15" t="str">
        <f t="shared" si="4"/>
        <v>M</v>
      </c>
      <c r="AS6" s="15" t="str">
        <f t="shared" ref="AS6:BL6" si="5">LEFT(TEXT(AS5,"ddd"),1)</f>
        <v>T</v>
      </c>
      <c r="AT6" s="15" t="str">
        <f t="shared" si="5"/>
        <v>W</v>
      </c>
      <c r="AU6" s="15" t="str">
        <f t="shared" si="5"/>
        <v>T</v>
      </c>
      <c r="AV6" s="15" t="str">
        <f t="shared" si="5"/>
        <v>F</v>
      </c>
      <c r="AW6" s="15" t="str">
        <f t="shared" si="5"/>
        <v>S</v>
      </c>
      <c r="AX6" s="15" t="str">
        <f t="shared" si="5"/>
        <v>S</v>
      </c>
      <c r="AY6" s="15" t="str">
        <f t="shared" si="5"/>
        <v>M</v>
      </c>
      <c r="AZ6" s="15" t="str">
        <f t="shared" si="5"/>
        <v>T</v>
      </c>
      <c r="BA6" s="15" t="str">
        <f t="shared" si="5"/>
        <v>W</v>
      </c>
      <c r="BB6" s="15" t="str">
        <f t="shared" si="5"/>
        <v>T</v>
      </c>
      <c r="BC6" s="15" t="str">
        <f t="shared" si="5"/>
        <v>F</v>
      </c>
      <c r="BD6" s="15" t="str">
        <f t="shared" si="5"/>
        <v>S</v>
      </c>
      <c r="BE6" s="15" t="str">
        <f t="shared" si="5"/>
        <v>S</v>
      </c>
      <c r="BF6" s="15" t="str">
        <f t="shared" si="5"/>
        <v>M</v>
      </c>
      <c r="BG6" s="15" t="str">
        <f t="shared" si="5"/>
        <v>T</v>
      </c>
      <c r="BH6" s="15" t="str">
        <f t="shared" si="5"/>
        <v>W</v>
      </c>
      <c r="BI6" s="15" t="str">
        <f t="shared" si="5"/>
        <v>T</v>
      </c>
      <c r="BJ6" s="15" t="str">
        <f t="shared" si="5"/>
        <v>F</v>
      </c>
      <c r="BK6" s="15" t="str">
        <f t="shared" si="5"/>
        <v>S</v>
      </c>
      <c r="BL6" s="15" t="str">
        <f t="shared" si="5"/>
        <v>S</v>
      </c>
    </row>
    <row r="7" spans="1:65" s="3" customFormat="1" ht="21.6" thickBot="1" x14ac:dyDescent="0.35">
      <c r="A7" s="19"/>
      <c r="B7" s="20" t="s">
        <v>31</v>
      </c>
      <c r="C7" s="21"/>
      <c r="D7" s="22"/>
      <c r="E7" s="23">
        <v>43230</v>
      </c>
      <c r="F7" s="24">
        <v>43247</v>
      </c>
      <c r="G7" s="25"/>
      <c r="H7" s="25">
        <f t="shared" ref="H7:H41" si="6">IF(OR(ISBLANK(task_start),ISBLANK(task_end)),"",task_end-task_start+1)</f>
        <v>18</v>
      </c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</row>
    <row r="8" spans="1:65" s="3" customFormat="1" ht="21.6" thickBot="1" x14ac:dyDescent="0.35">
      <c r="A8" s="19"/>
      <c r="B8" s="26" t="s">
        <v>16</v>
      </c>
      <c r="C8" s="27"/>
      <c r="D8" s="28"/>
      <c r="E8" s="29"/>
      <c r="F8" s="30"/>
      <c r="G8" s="25"/>
      <c r="H8" s="25" t="str">
        <f t="shared" si="6"/>
        <v/>
      </c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81"/>
      <c r="BL8" s="81"/>
    </row>
    <row r="9" spans="1:65" s="3" customFormat="1" ht="21.6" thickBot="1" x14ac:dyDescent="0.35">
      <c r="A9" s="19"/>
      <c r="B9" s="31" t="s">
        <v>33</v>
      </c>
      <c r="C9" s="32" t="s">
        <v>17</v>
      </c>
      <c r="D9" s="33">
        <v>1</v>
      </c>
      <c r="E9" s="34">
        <v>43230</v>
      </c>
      <c r="F9" s="34">
        <v>43230</v>
      </c>
      <c r="G9" s="25"/>
      <c r="H9" s="25">
        <f t="shared" si="6"/>
        <v>1</v>
      </c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  <c r="BA9" s="81"/>
      <c r="BB9" s="81"/>
      <c r="BC9" s="81"/>
      <c r="BD9" s="81"/>
      <c r="BE9" s="81"/>
      <c r="BF9" s="81"/>
      <c r="BG9" s="81"/>
      <c r="BH9" s="81"/>
      <c r="BI9" s="81"/>
      <c r="BJ9" s="81"/>
      <c r="BK9" s="81"/>
      <c r="BL9" s="81"/>
    </row>
    <row r="10" spans="1:65" s="3" customFormat="1" ht="21.6" thickBot="1" x14ac:dyDescent="0.35">
      <c r="A10" s="19"/>
      <c r="B10" s="31" t="s">
        <v>23</v>
      </c>
      <c r="C10" s="32" t="s">
        <v>17</v>
      </c>
      <c r="D10" s="33">
        <v>1</v>
      </c>
      <c r="E10" s="34">
        <v>43230</v>
      </c>
      <c r="F10" s="34">
        <v>43230</v>
      </c>
      <c r="G10" s="25"/>
      <c r="H10" s="25">
        <f t="shared" si="6"/>
        <v>1</v>
      </c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2"/>
      <c r="V10" s="82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81"/>
      <c r="BH10" s="81"/>
      <c r="BI10" s="81"/>
      <c r="BJ10" s="81"/>
      <c r="BK10" s="81"/>
      <c r="BL10" s="81"/>
    </row>
    <row r="11" spans="1:65" s="3" customFormat="1" ht="21.6" thickBot="1" x14ac:dyDescent="0.35">
      <c r="A11" s="19"/>
      <c r="B11" s="31" t="s">
        <v>24</v>
      </c>
      <c r="C11" s="32" t="s">
        <v>18</v>
      </c>
      <c r="D11" s="33">
        <v>1</v>
      </c>
      <c r="E11" s="34">
        <v>43230</v>
      </c>
      <c r="F11" s="34">
        <v>43230</v>
      </c>
      <c r="G11" s="25"/>
      <c r="H11" s="25">
        <f t="shared" si="6"/>
        <v>1</v>
      </c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3" t="s">
        <v>38</v>
      </c>
    </row>
    <row r="12" spans="1:65" s="3" customFormat="1" ht="21.6" thickBot="1" x14ac:dyDescent="0.35">
      <c r="A12" s="19"/>
      <c r="B12" s="31" t="s">
        <v>19</v>
      </c>
      <c r="C12" s="32" t="s">
        <v>20</v>
      </c>
      <c r="D12" s="33">
        <v>1</v>
      </c>
      <c r="E12" s="34">
        <v>43230</v>
      </c>
      <c r="F12" s="34">
        <v>43230</v>
      </c>
      <c r="G12" s="25"/>
      <c r="H12" s="25">
        <f t="shared" si="6"/>
        <v>1</v>
      </c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2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  <c r="BH12" s="81"/>
      <c r="BI12" s="81"/>
      <c r="BJ12" s="81"/>
      <c r="BK12" s="81"/>
      <c r="BL12" s="81"/>
    </row>
    <row r="13" spans="1:65" s="3" customFormat="1" ht="21.6" thickBot="1" x14ac:dyDescent="0.35">
      <c r="A13" s="19"/>
      <c r="B13" s="31" t="s">
        <v>36</v>
      </c>
      <c r="C13" s="32" t="s">
        <v>25</v>
      </c>
      <c r="D13" s="33">
        <v>1</v>
      </c>
      <c r="E13" s="34">
        <v>43230</v>
      </c>
      <c r="F13" s="34">
        <v>43230</v>
      </c>
      <c r="G13" s="25"/>
      <c r="H13" s="25">
        <f t="shared" si="6"/>
        <v>1</v>
      </c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1"/>
      <c r="BJ13" s="81"/>
      <c r="BK13" s="81"/>
      <c r="BL13" s="81"/>
      <c r="BM13" s="3" t="s">
        <v>37</v>
      </c>
    </row>
    <row r="14" spans="1:65" s="3" customFormat="1" ht="21.6" thickBot="1" x14ac:dyDescent="0.35">
      <c r="A14" s="19"/>
      <c r="B14" s="35" t="s">
        <v>21</v>
      </c>
      <c r="C14" s="36"/>
      <c r="D14" s="37"/>
      <c r="E14" s="38"/>
      <c r="F14" s="39"/>
      <c r="G14" s="25"/>
      <c r="H14" s="25" t="str">
        <f t="shared" si="6"/>
        <v/>
      </c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1"/>
      <c r="BH14" s="81"/>
      <c r="BI14" s="81"/>
      <c r="BJ14" s="81"/>
      <c r="BK14" s="81"/>
      <c r="BL14" s="81"/>
    </row>
    <row r="15" spans="1:65" s="3" customFormat="1" ht="21.6" thickBot="1" x14ac:dyDescent="0.35">
      <c r="A15" s="19"/>
      <c r="B15" s="40" t="s">
        <v>34</v>
      </c>
      <c r="C15" s="41"/>
      <c r="D15" s="42">
        <v>0</v>
      </c>
      <c r="E15" s="43">
        <v>43230</v>
      </c>
      <c r="F15" s="44">
        <v>43231</v>
      </c>
      <c r="G15" s="25"/>
      <c r="H15" s="25">
        <f t="shared" si="6"/>
        <v>2</v>
      </c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81"/>
      <c r="BH15" s="81"/>
      <c r="BI15" s="81"/>
      <c r="BJ15" s="81"/>
      <c r="BK15" s="81"/>
      <c r="BL15" s="81"/>
    </row>
    <row r="16" spans="1:65" s="3" customFormat="1" ht="21.6" thickBot="1" x14ac:dyDescent="0.35">
      <c r="A16" s="19"/>
      <c r="B16" s="40" t="s">
        <v>35</v>
      </c>
      <c r="C16" s="41"/>
      <c r="D16" s="42">
        <v>0</v>
      </c>
      <c r="E16" s="43">
        <v>43231</v>
      </c>
      <c r="F16" s="44">
        <v>43231</v>
      </c>
      <c r="G16" s="25"/>
      <c r="H16" s="25">
        <f t="shared" si="6"/>
        <v>1</v>
      </c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2"/>
      <c r="V16" s="82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1"/>
      <c r="BH16" s="81"/>
      <c r="BI16" s="81"/>
      <c r="BJ16" s="81"/>
      <c r="BK16" s="81"/>
      <c r="BL16" s="81"/>
    </row>
    <row r="17" spans="1:64" s="3" customFormat="1" ht="21.6" thickBot="1" x14ac:dyDescent="0.35">
      <c r="A17" s="19"/>
      <c r="B17" s="40" t="s">
        <v>0</v>
      </c>
      <c r="C17" s="41"/>
      <c r="D17" s="42"/>
      <c r="E17" s="43">
        <v>43230</v>
      </c>
      <c r="F17" s="44">
        <v>43230</v>
      </c>
      <c r="G17" s="25"/>
      <c r="H17" s="25">
        <f t="shared" si="6"/>
        <v>1</v>
      </c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1"/>
      <c r="BH17" s="81"/>
      <c r="BI17" s="81"/>
      <c r="BJ17" s="81"/>
      <c r="BK17" s="81"/>
      <c r="BL17" s="81"/>
    </row>
    <row r="18" spans="1:64" s="3" customFormat="1" ht="21.6" thickBot="1" x14ac:dyDescent="0.35">
      <c r="A18" s="19"/>
      <c r="B18" s="40" t="s">
        <v>1</v>
      </c>
      <c r="C18" s="41"/>
      <c r="D18" s="42"/>
      <c r="E18" s="43">
        <v>43230</v>
      </c>
      <c r="F18" s="44">
        <v>43230</v>
      </c>
      <c r="G18" s="25"/>
      <c r="H18" s="25">
        <f t="shared" si="6"/>
        <v>1</v>
      </c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2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1"/>
      <c r="BC18" s="81"/>
      <c r="BD18" s="81"/>
      <c r="BE18" s="81"/>
      <c r="BF18" s="81"/>
      <c r="BG18" s="81"/>
      <c r="BH18" s="81"/>
      <c r="BI18" s="81"/>
      <c r="BJ18" s="81"/>
      <c r="BK18" s="81"/>
      <c r="BL18" s="81"/>
    </row>
    <row r="19" spans="1:64" s="3" customFormat="1" ht="21.6" thickBot="1" x14ac:dyDescent="0.35">
      <c r="A19" s="19"/>
      <c r="B19" s="40" t="s">
        <v>2</v>
      </c>
      <c r="C19" s="41"/>
      <c r="D19" s="42"/>
      <c r="E19" s="43">
        <v>43230</v>
      </c>
      <c r="F19" s="44">
        <v>43230</v>
      </c>
      <c r="G19" s="25"/>
      <c r="H19" s="25">
        <f t="shared" si="6"/>
        <v>1</v>
      </c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  <c r="BA19" s="81"/>
      <c r="BB19" s="81"/>
      <c r="BC19" s="81"/>
      <c r="BD19" s="81"/>
      <c r="BE19" s="81"/>
      <c r="BF19" s="81"/>
      <c r="BG19" s="81"/>
      <c r="BH19" s="81"/>
      <c r="BI19" s="81"/>
      <c r="BJ19" s="81"/>
      <c r="BK19" s="81"/>
      <c r="BL19" s="81"/>
    </row>
    <row r="20" spans="1:64" s="3" customFormat="1" ht="21.6" thickBot="1" x14ac:dyDescent="0.35">
      <c r="A20" s="19"/>
      <c r="B20" s="45" t="s">
        <v>22</v>
      </c>
      <c r="C20" s="46"/>
      <c r="D20" s="47"/>
      <c r="E20" s="48"/>
      <c r="F20" s="49"/>
      <c r="G20" s="25"/>
      <c r="H20" s="25" t="str">
        <f t="shared" si="6"/>
        <v/>
      </c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81"/>
      <c r="BC20" s="81"/>
      <c r="BD20" s="81"/>
      <c r="BE20" s="81"/>
      <c r="BF20" s="81"/>
      <c r="BG20" s="81"/>
      <c r="BH20" s="81"/>
      <c r="BI20" s="81"/>
      <c r="BJ20" s="81"/>
      <c r="BK20" s="81"/>
      <c r="BL20" s="81"/>
    </row>
    <row r="21" spans="1:64" s="3" customFormat="1" ht="21.6" thickBot="1" x14ac:dyDescent="0.35">
      <c r="A21" s="19"/>
      <c r="B21" s="50" t="s">
        <v>3</v>
      </c>
      <c r="C21" s="51"/>
      <c r="D21" s="52"/>
      <c r="E21" s="53">
        <v>43230</v>
      </c>
      <c r="F21" s="54">
        <v>43230</v>
      </c>
      <c r="G21" s="25"/>
      <c r="H21" s="25">
        <f t="shared" si="6"/>
        <v>1</v>
      </c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1"/>
      <c r="BI21" s="81"/>
      <c r="BJ21" s="81"/>
      <c r="BK21" s="81"/>
      <c r="BL21" s="81"/>
    </row>
    <row r="22" spans="1:64" s="3" customFormat="1" ht="21.6" thickBot="1" x14ac:dyDescent="0.35">
      <c r="A22" s="19"/>
      <c r="B22" s="50" t="s">
        <v>4</v>
      </c>
      <c r="C22" s="51"/>
      <c r="D22" s="52"/>
      <c r="E22" s="53">
        <v>43230</v>
      </c>
      <c r="F22" s="54">
        <v>43230</v>
      </c>
      <c r="G22" s="25"/>
      <c r="H22" s="25">
        <f t="shared" si="6"/>
        <v>1</v>
      </c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81"/>
      <c r="BK22" s="81"/>
      <c r="BL22" s="81"/>
    </row>
    <row r="23" spans="1:64" s="3" customFormat="1" ht="21.6" thickBot="1" x14ac:dyDescent="0.35">
      <c r="A23" s="19"/>
      <c r="B23" s="50" t="s">
        <v>0</v>
      </c>
      <c r="C23" s="51"/>
      <c r="D23" s="52"/>
      <c r="E23" s="53">
        <v>43230</v>
      </c>
      <c r="F23" s="54">
        <v>43230</v>
      </c>
      <c r="G23" s="25"/>
      <c r="H23" s="25">
        <f t="shared" si="6"/>
        <v>1</v>
      </c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1"/>
      <c r="BH23" s="81"/>
      <c r="BI23" s="81"/>
      <c r="BJ23" s="81"/>
      <c r="BK23" s="81"/>
      <c r="BL23" s="81"/>
    </row>
    <row r="24" spans="1:64" s="3" customFormat="1" ht="21.6" thickBot="1" x14ac:dyDescent="0.35">
      <c r="A24" s="19"/>
      <c r="B24" s="50" t="s">
        <v>1</v>
      </c>
      <c r="C24" s="51"/>
      <c r="D24" s="52"/>
      <c r="E24" s="53">
        <v>43230</v>
      </c>
      <c r="F24" s="54">
        <v>43230</v>
      </c>
      <c r="G24" s="25"/>
      <c r="H24" s="25">
        <f t="shared" si="6"/>
        <v>1</v>
      </c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  <c r="BA24" s="81"/>
      <c r="BB24" s="81"/>
      <c r="BC24" s="81"/>
      <c r="BD24" s="81"/>
      <c r="BE24" s="81"/>
      <c r="BF24" s="81"/>
      <c r="BG24" s="81"/>
      <c r="BH24" s="81"/>
      <c r="BI24" s="81"/>
      <c r="BJ24" s="81"/>
      <c r="BK24" s="81"/>
      <c r="BL24" s="81"/>
    </row>
    <row r="25" spans="1:64" s="3" customFormat="1" ht="21.6" thickBot="1" x14ac:dyDescent="0.35">
      <c r="A25" s="19"/>
      <c r="B25" s="50" t="s">
        <v>2</v>
      </c>
      <c r="C25" s="51"/>
      <c r="D25" s="52"/>
      <c r="E25" s="53">
        <v>43230</v>
      </c>
      <c r="F25" s="54">
        <v>43230</v>
      </c>
      <c r="G25" s="25"/>
      <c r="H25" s="25">
        <f t="shared" si="6"/>
        <v>1</v>
      </c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81"/>
      <c r="BH25" s="81"/>
      <c r="BI25" s="81"/>
      <c r="BJ25" s="81"/>
      <c r="BK25" s="81"/>
      <c r="BL25" s="81"/>
    </row>
    <row r="26" spans="1:64" s="3" customFormat="1" ht="21.6" thickBot="1" x14ac:dyDescent="0.35">
      <c r="A26" s="19"/>
      <c r="B26" s="55" t="s">
        <v>32</v>
      </c>
      <c r="C26" s="56"/>
      <c r="D26" s="57"/>
      <c r="E26" s="58"/>
      <c r="F26" s="59"/>
      <c r="G26" s="25"/>
      <c r="H26" s="25" t="str">
        <f t="shared" si="6"/>
        <v/>
      </c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1"/>
      <c r="BH26" s="81"/>
      <c r="BI26" s="81"/>
      <c r="BJ26" s="81"/>
      <c r="BK26" s="81"/>
      <c r="BL26" s="81"/>
    </row>
    <row r="27" spans="1:64" s="3" customFormat="1" ht="21.6" thickBot="1" x14ac:dyDescent="0.35">
      <c r="A27" s="19"/>
      <c r="B27" s="60" t="s">
        <v>3</v>
      </c>
      <c r="C27" s="61"/>
      <c r="D27" s="62"/>
      <c r="E27" s="63">
        <v>43230</v>
      </c>
      <c r="F27" s="64">
        <v>43230</v>
      </c>
      <c r="G27" s="25"/>
      <c r="H27" s="25">
        <f t="shared" si="6"/>
        <v>1</v>
      </c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1"/>
      <c r="BH27" s="81"/>
      <c r="BI27" s="81"/>
      <c r="BJ27" s="81"/>
      <c r="BK27" s="81"/>
      <c r="BL27" s="81"/>
    </row>
    <row r="28" spans="1:64" s="3" customFormat="1" ht="21.6" thickBot="1" x14ac:dyDescent="0.35">
      <c r="A28" s="19"/>
      <c r="B28" s="60" t="s">
        <v>4</v>
      </c>
      <c r="C28" s="61"/>
      <c r="D28" s="62"/>
      <c r="E28" s="63">
        <v>43230</v>
      </c>
      <c r="F28" s="64">
        <v>43230</v>
      </c>
      <c r="G28" s="25"/>
      <c r="H28" s="25">
        <f t="shared" si="6"/>
        <v>1</v>
      </c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1"/>
      <c r="BH28" s="81"/>
      <c r="BI28" s="81"/>
      <c r="BJ28" s="81"/>
      <c r="BK28" s="81"/>
      <c r="BL28" s="81"/>
    </row>
    <row r="29" spans="1:64" s="3" customFormat="1" ht="21.6" thickBot="1" x14ac:dyDescent="0.35">
      <c r="A29" s="19"/>
      <c r="B29" s="60" t="s">
        <v>0</v>
      </c>
      <c r="C29" s="61"/>
      <c r="D29" s="62"/>
      <c r="E29" s="63">
        <v>43230</v>
      </c>
      <c r="F29" s="64">
        <v>43230</v>
      </c>
      <c r="G29" s="25"/>
      <c r="H29" s="25">
        <f t="shared" si="6"/>
        <v>1</v>
      </c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1"/>
      <c r="BH29" s="81"/>
      <c r="BI29" s="81"/>
      <c r="BJ29" s="81"/>
      <c r="BK29" s="81"/>
      <c r="BL29" s="81"/>
    </row>
    <row r="30" spans="1:64" s="3" customFormat="1" ht="21.6" thickBot="1" x14ac:dyDescent="0.35">
      <c r="A30" s="19"/>
      <c r="B30" s="60" t="s">
        <v>1</v>
      </c>
      <c r="C30" s="61"/>
      <c r="D30" s="62"/>
      <c r="E30" s="63">
        <v>43230</v>
      </c>
      <c r="F30" s="64">
        <v>43230</v>
      </c>
      <c r="G30" s="25"/>
      <c r="H30" s="25">
        <f t="shared" si="6"/>
        <v>1</v>
      </c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1"/>
      <c r="BH30" s="81"/>
      <c r="BI30" s="81"/>
      <c r="BJ30" s="81"/>
      <c r="BK30" s="81"/>
      <c r="BL30" s="81"/>
    </row>
    <row r="31" spans="1:64" s="3" customFormat="1" ht="21.6" thickBot="1" x14ac:dyDescent="0.35">
      <c r="A31" s="19"/>
      <c r="B31" s="60" t="s">
        <v>2</v>
      </c>
      <c r="C31" s="61"/>
      <c r="D31" s="62"/>
      <c r="E31" s="63">
        <v>43230</v>
      </c>
      <c r="F31" s="64">
        <v>43230</v>
      </c>
      <c r="G31" s="25"/>
      <c r="H31" s="25">
        <f t="shared" si="6"/>
        <v>1</v>
      </c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81"/>
      <c r="BH31" s="81"/>
      <c r="BI31" s="81"/>
      <c r="BJ31" s="81"/>
      <c r="BK31" s="81"/>
      <c r="BL31" s="81"/>
    </row>
    <row r="32" spans="1:64" s="3" customFormat="1" ht="21.6" thickBot="1" x14ac:dyDescent="0.35">
      <c r="A32" s="19"/>
      <c r="B32" s="65" t="s">
        <v>29</v>
      </c>
      <c r="C32" s="66"/>
      <c r="D32" s="67"/>
      <c r="E32" s="68"/>
      <c r="F32" s="69"/>
      <c r="G32" s="25"/>
      <c r="H32" s="25" t="str">
        <f t="shared" si="6"/>
        <v/>
      </c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  <c r="BA32" s="81"/>
      <c r="BB32" s="81"/>
      <c r="BC32" s="81"/>
      <c r="BD32" s="81"/>
      <c r="BE32" s="81"/>
      <c r="BF32" s="81"/>
      <c r="BG32" s="81"/>
      <c r="BH32" s="81"/>
      <c r="BI32" s="81"/>
      <c r="BJ32" s="81"/>
      <c r="BK32" s="81"/>
      <c r="BL32" s="81"/>
    </row>
    <row r="33" spans="1:64" s="3" customFormat="1" ht="21.6" thickBot="1" x14ac:dyDescent="0.35">
      <c r="A33" s="19"/>
      <c r="B33" s="70" t="s">
        <v>3</v>
      </c>
      <c r="C33" s="71"/>
      <c r="D33" s="72"/>
      <c r="E33" s="73">
        <v>43230</v>
      </c>
      <c r="F33" s="74">
        <v>43230</v>
      </c>
      <c r="G33" s="25"/>
      <c r="H33" s="25">
        <f t="shared" si="6"/>
        <v>1</v>
      </c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1"/>
      <c r="BH33" s="81"/>
      <c r="BI33" s="81"/>
      <c r="BJ33" s="81"/>
      <c r="BK33" s="81"/>
      <c r="BL33" s="81"/>
    </row>
    <row r="34" spans="1:64" s="3" customFormat="1" ht="21.6" thickBot="1" x14ac:dyDescent="0.35">
      <c r="A34" s="19"/>
      <c r="B34" s="70" t="s">
        <v>4</v>
      </c>
      <c r="C34" s="71"/>
      <c r="D34" s="72"/>
      <c r="E34" s="73">
        <v>43230</v>
      </c>
      <c r="F34" s="74">
        <v>43230</v>
      </c>
      <c r="G34" s="25"/>
      <c r="H34" s="25">
        <f t="shared" si="6"/>
        <v>1</v>
      </c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1"/>
      <c r="BH34" s="81"/>
      <c r="BI34" s="81"/>
      <c r="BJ34" s="81"/>
      <c r="BK34" s="81"/>
      <c r="BL34" s="81"/>
    </row>
    <row r="35" spans="1:64" s="3" customFormat="1" ht="21.6" thickBot="1" x14ac:dyDescent="0.35">
      <c r="A35" s="19"/>
      <c r="B35" s="70" t="s">
        <v>0</v>
      </c>
      <c r="C35" s="71"/>
      <c r="D35" s="72"/>
      <c r="E35" s="73">
        <v>43230</v>
      </c>
      <c r="F35" s="74">
        <v>43230</v>
      </c>
      <c r="G35" s="25"/>
      <c r="H35" s="25">
        <f t="shared" si="6"/>
        <v>1</v>
      </c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1"/>
      <c r="BH35" s="81"/>
      <c r="BI35" s="81"/>
      <c r="BJ35" s="81"/>
      <c r="BK35" s="81"/>
      <c r="BL35" s="81"/>
    </row>
    <row r="36" spans="1:64" s="3" customFormat="1" ht="21.6" thickBot="1" x14ac:dyDescent="0.35">
      <c r="A36" s="19"/>
      <c r="B36" s="70" t="s">
        <v>1</v>
      </c>
      <c r="C36" s="71"/>
      <c r="D36" s="72"/>
      <c r="E36" s="73">
        <v>43230</v>
      </c>
      <c r="F36" s="74">
        <v>43230</v>
      </c>
      <c r="G36" s="25"/>
      <c r="H36" s="25">
        <f t="shared" si="6"/>
        <v>1</v>
      </c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BA36" s="81"/>
      <c r="BB36" s="81"/>
      <c r="BC36" s="81"/>
      <c r="BD36" s="81"/>
      <c r="BE36" s="81"/>
      <c r="BF36" s="81"/>
      <c r="BG36" s="81"/>
      <c r="BH36" s="81"/>
      <c r="BI36" s="81"/>
      <c r="BJ36" s="81"/>
      <c r="BK36" s="81"/>
      <c r="BL36" s="81"/>
    </row>
    <row r="37" spans="1:64" s="3" customFormat="1" ht="21.6" thickBot="1" x14ac:dyDescent="0.35">
      <c r="A37" s="19"/>
      <c r="B37" s="70" t="s">
        <v>30</v>
      </c>
      <c r="C37" s="71"/>
      <c r="D37" s="72">
        <v>0.05</v>
      </c>
      <c r="E37" s="73">
        <v>43230</v>
      </c>
      <c r="F37" s="74">
        <v>43247</v>
      </c>
      <c r="G37" s="25"/>
      <c r="H37" s="25">
        <f t="shared" si="6"/>
        <v>18</v>
      </c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  <c r="BA37" s="81"/>
      <c r="BB37" s="81"/>
      <c r="BC37" s="81"/>
      <c r="BD37" s="81"/>
      <c r="BE37" s="81"/>
      <c r="BF37" s="81"/>
      <c r="BG37" s="81"/>
      <c r="BH37" s="81"/>
      <c r="BI37" s="81"/>
      <c r="BJ37" s="81"/>
      <c r="BK37" s="81"/>
      <c r="BL37" s="81"/>
    </row>
    <row r="38" spans="1:64" s="3" customFormat="1" ht="21.6" thickBot="1" x14ac:dyDescent="0.35">
      <c r="A38" s="19"/>
      <c r="B38" s="20"/>
      <c r="C38" s="21"/>
      <c r="D38" s="22"/>
      <c r="E38" s="23"/>
      <c r="F38" s="24"/>
      <c r="G38" s="25"/>
      <c r="H38" s="25" t="str">
        <f t="shared" si="6"/>
        <v/>
      </c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  <c r="BA38" s="81"/>
      <c r="BB38" s="81"/>
      <c r="BC38" s="81"/>
      <c r="BD38" s="81"/>
      <c r="BE38" s="81"/>
      <c r="BF38" s="81"/>
      <c r="BG38" s="81"/>
      <c r="BH38" s="81"/>
      <c r="BI38" s="81"/>
      <c r="BJ38" s="81"/>
      <c r="BK38" s="81"/>
      <c r="BL38" s="81"/>
    </row>
    <row r="39" spans="1:64" s="3" customFormat="1" ht="21.6" thickBot="1" x14ac:dyDescent="0.35">
      <c r="A39" s="19"/>
      <c r="B39" s="20"/>
      <c r="C39" s="21"/>
      <c r="D39" s="22"/>
      <c r="E39" s="23"/>
      <c r="F39" s="24"/>
      <c r="G39" s="25"/>
      <c r="H39" s="25" t="str">
        <f t="shared" si="6"/>
        <v/>
      </c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BA39" s="81"/>
      <c r="BB39" s="81"/>
      <c r="BC39" s="81"/>
      <c r="BD39" s="81"/>
      <c r="BE39" s="81"/>
      <c r="BF39" s="81"/>
      <c r="BG39" s="81"/>
      <c r="BH39" s="81"/>
      <c r="BI39" s="81"/>
      <c r="BJ39" s="81"/>
      <c r="BK39" s="81"/>
      <c r="BL39" s="81"/>
    </row>
    <row r="40" spans="1:64" s="3" customFormat="1" ht="21.6" thickBot="1" x14ac:dyDescent="0.35">
      <c r="A40" s="19"/>
      <c r="B40" s="20"/>
      <c r="C40" s="21"/>
      <c r="D40" s="22"/>
      <c r="E40" s="23"/>
      <c r="F40" s="24"/>
      <c r="G40" s="25"/>
      <c r="H40" s="25" t="str">
        <f t="shared" si="6"/>
        <v/>
      </c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1"/>
      <c r="BB40" s="81"/>
      <c r="BC40" s="81"/>
      <c r="BD40" s="81"/>
      <c r="BE40" s="81"/>
      <c r="BF40" s="81"/>
      <c r="BG40" s="81"/>
      <c r="BH40" s="81"/>
      <c r="BI40" s="81"/>
      <c r="BJ40" s="81"/>
      <c r="BK40" s="81"/>
      <c r="BL40" s="81"/>
    </row>
    <row r="41" spans="1:64" s="3" customFormat="1" ht="21.6" thickBot="1" x14ac:dyDescent="0.35">
      <c r="A41" s="19"/>
      <c r="B41" s="75" t="s">
        <v>5</v>
      </c>
      <c r="C41" s="76"/>
      <c r="D41" s="77"/>
      <c r="E41" s="78"/>
      <c r="F41" s="79"/>
      <c r="G41" s="80"/>
      <c r="H41" s="80" t="str">
        <f t="shared" si="6"/>
        <v/>
      </c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83"/>
      <c r="BA41" s="83"/>
      <c r="BB41" s="83"/>
      <c r="BC41" s="83"/>
      <c r="BD41" s="83"/>
      <c r="BE41" s="83"/>
      <c r="BF41" s="83"/>
      <c r="BG41" s="83"/>
      <c r="BH41" s="83"/>
      <c r="BI41" s="83"/>
      <c r="BJ41" s="83"/>
      <c r="BK41" s="83"/>
      <c r="BL41" s="83"/>
    </row>
    <row r="42" spans="1:64" x14ac:dyDescent="0.3">
      <c r="A42" s="6"/>
      <c r="G42" s="6"/>
    </row>
    <row r="43" spans="1:64" x14ac:dyDescent="0.3">
      <c r="B43" s="17" t="s">
        <v>14</v>
      </c>
      <c r="C43" s="17"/>
      <c r="F43" s="85">
        <v>43113</v>
      </c>
    </row>
    <row r="44" spans="1:64" x14ac:dyDescent="0.3">
      <c r="B44" s="18" t="s">
        <v>15</v>
      </c>
      <c r="C44" s="18"/>
    </row>
  </sheetData>
  <mergeCells count="9">
    <mergeCell ref="AK4:AQ4"/>
    <mergeCell ref="AR4:AX4"/>
    <mergeCell ref="AY4:BE4"/>
    <mergeCell ref="BF4:BL4"/>
    <mergeCell ref="E3:F3"/>
    <mergeCell ref="I4:O4"/>
    <mergeCell ref="P4:V4"/>
    <mergeCell ref="W4:AC4"/>
    <mergeCell ref="AD4:AJ4"/>
  </mergeCells>
  <conditionalFormatting sqref="D7:D41">
    <cfRule type="dataBar" priority="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I7:BL41">
    <cfRule type="expression" dxfId="2" priority="25">
      <formula>AND(task_start&lt;=I$5,ROUNDDOWN((task_end-task_start+1)*task_progress,0)+task_start-1&gt;=I$5)</formula>
    </cfRule>
    <cfRule type="expression" dxfId="1" priority="26" stopIfTrue="1">
      <formula>AND(task_end&gt;=I$5,task_start&lt;J$5)</formula>
    </cfRule>
  </conditionalFormatting>
  <conditionalFormatting sqref="I5:BL41">
    <cfRule type="expression" dxfId="0" priority="27">
      <formula>AND($F$43&gt;=I$5,$F$43&lt;J$5)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E4" xr:uid="{00000000-0002-0000-0000-000000000000}">
      <formula1>1</formula1>
    </dataValidation>
  </dataValidations>
  <hyperlinks>
    <hyperlink ref="B44" r:id="rId1" xr:uid="{00000000-0004-0000-0000-000000000000}"/>
    <hyperlink ref="B43" r:id="rId2" xr:uid="{00000000-0004-0000-0000-000001000000}"/>
  </hyperlinks>
  <pageMargins left="0.35" right="0.35" top="0.35" bottom="0.5" header="0.3" footer="0.3"/>
  <pageSetup scale="62" fitToHeight="0" orientation="landscape" r:id="rId3"/>
  <headerFooter scaleWithDoc="0"/>
  <legacy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F15D9-C6C8-4F91-96CC-110D40489FC5}">
  <dimension ref="A1:D2"/>
  <sheetViews>
    <sheetView tabSelected="1" workbookViewId="0">
      <selection activeCell="B3" sqref="B3"/>
    </sheetView>
  </sheetViews>
  <sheetFormatPr defaultRowHeight="14.4" x14ac:dyDescent="0.3"/>
  <cols>
    <col min="2" max="2" width="22.44140625" bestFit="1" customWidth="1"/>
    <col min="4" max="4" width="80.5546875" bestFit="1" customWidth="1"/>
  </cols>
  <sheetData>
    <row r="1" spans="1:4" x14ac:dyDescent="0.3">
      <c r="A1" s="92" t="s">
        <v>39</v>
      </c>
      <c r="B1" s="92" t="s">
        <v>44</v>
      </c>
      <c r="C1" s="92" t="s">
        <v>43</v>
      </c>
      <c r="D1" s="92" t="s">
        <v>42</v>
      </c>
    </row>
    <row r="2" spans="1:4" x14ac:dyDescent="0.3">
      <c r="A2" s="91">
        <v>43230</v>
      </c>
      <c r="B2" t="s">
        <v>40</v>
      </c>
      <c r="C2" t="s">
        <v>41</v>
      </c>
      <c r="D2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ProjectSchedule</vt:lpstr>
      <vt:lpstr>Sheet1</vt:lpstr>
      <vt:lpstr>ProjectSchedule!Print_Area</vt:lpstr>
      <vt:lpstr>ProjectSchedule!Print_Titles</vt:lpstr>
      <vt:lpstr>ProjectSchedule!task_end</vt:lpstr>
      <vt:lpstr>ProjectSchedule!task_progress</vt:lpstr>
      <vt:lpstr>ProjectSchedule!task_start</vt:lpstr>
      <vt:lpstr>ProjectSchedule!today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dc:creator>Winsen Duker</dc:creator>
  <dc:description/>
  <cp:lastModifiedBy>Winsen Duker</cp:lastModifiedBy>
  <cp:lastPrinted>2018-02-22T16:46:31Z</cp:lastPrinted>
  <dcterms:created xsi:type="dcterms:W3CDTF">2017-01-09T18:01:51Z</dcterms:created>
  <dcterms:modified xsi:type="dcterms:W3CDTF">2018-05-10T15:13:44Z</dcterms:modified>
</cp:coreProperties>
</file>