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\Documents\"/>
    </mc:Choice>
  </mc:AlternateContent>
  <bookViews>
    <workbookView xWindow="0" yWindow="0" windowWidth="20460" windowHeight="6990" activeTab="1"/>
  </bookViews>
  <sheets>
    <sheet name="Data" sheetId="1" r:id="rId1"/>
    <sheet name="Pivot" sheetId="4" r:id="rId2"/>
  </sheets>
  <definedNames>
    <definedName name="_xlnm._FilterDatabase" localSheetId="0" hidden="1">Data!$A$1:$A$904</definedName>
  </definedNames>
  <calcPr calcId="162913"/>
  <pivotCaches>
    <pivotCache cacheId="7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3" i="1" l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3" i="1"/>
  <c r="H832" i="1"/>
  <c r="H831" i="1"/>
  <c r="H830" i="1"/>
  <c r="H829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3" i="1"/>
  <c r="H772" i="1"/>
  <c r="H771" i="1"/>
  <c r="H770" i="1"/>
  <c r="H769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3" i="1"/>
  <c r="K832" i="1"/>
  <c r="K831" i="1"/>
  <c r="K830" i="1"/>
  <c r="K829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3" i="1"/>
  <c r="K772" i="1"/>
  <c r="K771" i="1"/>
  <c r="K770" i="1"/>
  <c r="K769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3" i="1"/>
  <c r="J832" i="1"/>
  <c r="J831" i="1"/>
  <c r="J830" i="1"/>
  <c r="J829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3" i="1"/>
  <c r="J772" i="1"/>
  <c r="J771" i="1"/>
  <c r="J770" i="1"/>
  <c r="J769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3" i="1"/>
  <c r="I832" i="1"/>
  <c r="I831" i="1"/>
  <c r="I830" i="1"/>
  <c r="I829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3" i="1"/>
  <c r="I772" i="1"/>
  <c r="I771" i="1"/>
  <c r="I770" i="1"/>
  <c r="I769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67" i="1"/>
  <c r="H834" i="1"/>
  <c r="H828" i="1"/>
  <c r="H774" i="1"/>
  <c r="H768" i="1"/>
  <c r="H750" i="1"/>
  <c r="H699" i="1"/>
  <c r="H668" i="1"/>
  <c r="H510" i="1"/>
  <c r="H446" i="1"/>
  <c r="H414" i="1"/>
  <c r="H190" i="1"/>
  <c r="H157" i="1"/>
  <c r="H20" i="1"/>
</calcChain>
</file>

<file path=xl/sharedStrings.xml><?xml version="1.0" encoding="utf-8"?>
<sst xmlns="http://schemas.openxmlformats.org/spreadsheetml/2006/main" count="3800" uniqueCount="1057">
  <si>
    <t>Transaction_x000D_
Date</t>
  </si>
  <si>
    <t>Value Date</t>
  </si>
  <si>
    <t>Channel</t>
  </si>
  <si>
    <t>Pay In</t>
  </si>
  <si>
    <t>Pay Out</t>
  </si>
  <si>
    <t>Balance</t>
  </si>
  <si>
    <t>Details</t>
  </si>
  <si>
    <t>1-Jan-24</t>
  </si>
  <si>
    <t>12/31/2023</t>
  </si>
  <si>
    <t>NIP_x000D_
Transfer</t>
  </si>
  <si>
    <t>FELOMS GLOBAL C/FBNMOBILE:OMOLERE_x000D_
BEAUTY OLATAWURA</t>
  </si>
  <si>
    <t>OLATAWURA OLAY/</t>
  </si>
  <si>
    <t>Online_x000D_
Banking</t>
  </si>
  <si>
    <t>ONB TRF TO ADANIKEN O **7489 Night train_x000D_
FBN</t>
  </si>
  <si>
    <t>1/1/2024</t>
  </si>
  <si>
    <t>Others</t>
  </si>
  <si>
    <t>ELECTRONIC MONEY TRANSFER LEVY -01-01-2024</t>
  </si>
  <si>
    <t>2-Jan-24</t>
  </si>
  <si>
    <t>1/2/2024</t>
  </si>
  <si>
    <t>ONB TRF TO IGUNBOR FE **2939 Yuletide gift</t>
  </si>
  <si>
    <t>3-Jan-24</t>
  </si>
  <si>
    <t>1/3/2024</t>
  </si>
  <si>
    <t>Instant_x000D_
Banking</t>
  </si>
  <si>
    <t>770 TRANSFER TO Rachael Tosin Olade_x000D_
9551080221 PAL</t>
  </si>
  <si>
    <t>MTN USSD SESSION FEE 08037917527</t>
  </si>
  <si>
    <t>770 TRANSFER TO_x000D_
8187691618 MPAdetunji Enterpris</t>
  </si>
  <si>
    <t>4-Jan-24</t>
  </si>
  <si>
    <t>1/4/2024</t>
  </si>
  <si>
    <t>INB24010400591452839/_x000D_
RINGO/08037917527/AIRTIME/RCH</t>
  </si>
  <si>
    <t>5-Jan-24</t>
  </si>
  <si>
    <t>1/5/2024</t>
  </si>
  <si>
    <t>001273200267;NXG :TRFCONTRIBUTIONFRM_x000D_
OLATAWURA OLA</t>
  </si>
  <si>
    <t>ONB TRF TO NWANKWOR B **3420 Ajor FBN</t>
  </si>
  <si>
    <t>OLADOYIN ABIOD/Omo</t>
  </si>
  <si>
    <t>SMS ALERT CHARGES 22DEC 23</t>
  </si>
  <si>
    <t>NB24010500151839226/_x000D_
ETRANSACT/08037917527/AIRTIME/</t>
  </si>
  <si>
    <t>Online</t>
  </si>
  <si>
    <t>ONB TRF TO HAMZAT BO **5425 Fuel MP</t>
  </si>
  <si>
    <t>null</t>
  </si>
  <si>
    <t>Banking</t>
  </si>
  <si>
    <t>MFB</t>
  </si>
  <si>
    <t>SMS ALERT CHARGES 23DEC 23</t>
  </si>
  <si>
    <t>ELECTRONIC MONEY TRANSFER LEVY -05-01-2024</t>
  </si>
  <si>
    <t>8-Jan-24</t>
  </si>
  <si>
    <t>1/6/2024</t>
  </si>
  <si>
    <t>SMS ALERT CHARGES 27DEC 23</t>
  </si>
  <si>
    <t>SMS ALERT CHARGES 28DEC 23</t>
  </si>
  <si>
    <t>ONB TRF TO MEDINAT S **7466 Makeup Gele_x000D_
PALMPAY</t>
  </si>
  <si>
    <t>ONB TRF TO LUKMAN OPE **7333 Pos_x000D_
PALMPAY</t>
  </si>
  <si>
    <t>SMS ALERT CHARGES 29DEC 23</t>
  </si>
  <si>
    <t>OLAYIWOLA KUNLE/OMOLERE BEAUTY_x000D_
OLATAWURA</t>
  </si>
  <si>
    <t>SMS ALERT CHARGES 31DEC 23</t>
  </si>
  <si>
    <t>1/7/2024</t>
  </si>
  <si>
    <t>SMS ALERT CHARGES 03JAN 24</t>
  </si>
  <si>
    <t>ONB TRF TO CHAPEL SEC **2980 Teniola_x000D_
Olatawura bu</t>
  </si>
  <si>
    <t>SMS ALERT CHARGES 05JAN 24</t>
  </si>
  <si>
    <t>1/8/2024</t>
  </si>
  <si>
    <t>Q3 Verve Card Mtce Fee 2023</t>
  </si>
  <si>
    <t>ELECTRONIC MONEY TRANSFER LEVY -08-01-2024</t>
  </si>
  <si>
    <t>1/9/2024</t>
  </si>
  <si>
    <t>Q3 VerveG Card Mtce Fee 2023</t>
  </si>
  <si>
    <t>9-Jan-24</t>
  </si>
  <si>
    <t>Q4 Verve Card Mtce Fee 2023</t>
  </si>
  <si>
    <t>JAMES OLUWASANY/Transfer from JAMES_x000D_
OLUWASANYA AKI</t>
  </si>
  <si>
    <t>Q4 VerveG Card Mtce Fee 2023</t>
  </si>
  <si>
    <t>770 TRANSFER TO_x000D_
8253381685 MPJaywon D Ultimate</t>
  </si>
  <si>
    <t>11-Jan-24</t>
  </si>
  <si>
    <t>1/11/2024</t>
  </si>
  <si>
    <t>NB24011100456449767/_x000D_
ETRANSACT/08037917527/AIRTIME/</t>
  </si>
  <si>
    <t>12-Jan-24</t>
  </si>
  <si>
    <t>1/12/2024</t>
  </si>
  <si>
    <t>SMS ALERT CHARGES 04JAN 24</t>
  </si>
  <si>
    <t>SMS ALERT CHARGES 06JAN 24</t>
  </si>
  <si>
    <t>SMS ALERT CHARGES 07JAN 24</t>
  </si>
  <si>
    <t>15-Jan-24</t>
  </si>
  <si>
    <t>1/13/2024</t>
  </si>
  <si>
    <t>SMS ALERT CHARGES 09JAN 24</t>
  </si>
  <si>
    <t>SMS ALERT CHARGES 11JAN 24</t>
  </si>
  <si>
    <t>ONB TRF TO OLATAWURA **5308 - GTB</t>
  </si>
  <si>
    <t>1/14/2024</t>
  </si>
  <si>
    <t>770 TRANSFER TO_x000D_
8245037075 MPBovas And Company</t>
  </si>
  <si>
    <t>1/15/2024</t>
  </si>
  <si>
    <t>SMS ALERT CHARGES 13JAN 24</t>
  </si>
  <si>
    <t>SMS ALERT CHARGES 14JAN 24</t>
  </si>
  <si>
    <t>770 TRANSFER TO Naturesafers Pharma_x000D_
8282305014 MP</t>
  </si>
  <si>
    <t>OLATAWURA OLAY/Teniayos School fee</t>
  </si>
  <si>
    <t>ELECTRONIC MONEY TRANSFER LEVY -15-01-2024</t>
  </si>
  <si>
    <t>16-Jan-24</t>
  </si>
  <si>
    <t>1/16/2024</t>
  </si>
  <si>
    <t>SMS ALERT CHARGES 15JAN 24</t>
  </si>
  <si>
    <t>17-Jan-24</t>
  </si>
  <si>
    <t>1/17/2024</t>
  </si>
  <si>
    <t>SMS ALERT CHARGES 16JAN 24</t>
  </si>
  <si>
    <t>AJADI JULIANAH/USSD NIP Transfer from_x000D_
0813094495</t>
  </si>
  <si>
    <t>770 TRANSFER TO_x000D_
MPRockfield Fate 8227070177</t>
  </si>
  <si>
    <t>18-Jan-24</t>
  </si>
  <si>
    <t>1/18/2024</t>
  </si>
  <si>
    <t>NB24011801740207565/_x000D_
ETRANSACT/08037917527/AIRTIME/</t>
  </si>
  <si>
    <t>770 TRANSFER TO Zainab Ajibola Atan_x000D_
8902874754 PAL</t>
  </si>
  <si>
    <t>ELECTRONIC MONEY TRANSFER LEVY -18-01-2024</t>
  </si>
  <si>
    <t>19-Jan-24</t>
  </si>
  <si>
    <t>1/19/2024</t>
  </si>
  <si>
    <t>SMS ALERT CHARGES 17JAN 24</t>
  </si>
  <si>
    <t>SMS ALERT CHARGES 18JAN 24</t>
  </si>
  <si>
    <t>22-Jan-24</t>
  </si>
  <si>
    <t>1/20/2024</t>
  </si>
  <si>
    <t>ONB TRF TO SHUKURAT M **4845 POS OPAY</t>
  </si>
  <si>
    <t>1/22/2024</t>
  </si>
  <si>
    <t>23-Jan-24</t>
  </si>
  <si>
    <t>1/23/2024</t>
  </si>
  <si>
    <t>SMS ALERT CHARGES 22JAN 24</t>
  </si>
  <si>
    <t>EMMANUEL EBUKA /Transfer from_x000D_
EMMANUEL EBUKA OKOLO</t>
  </si>
  <si>
    <t>ELECTRONIC MONEY TRANSFER LEVY -23-01-2024</t>
  </si>
  <si>
    <t>24-Jan-24</t>
  </si>
  <si>
    <t>1/24/2024</t>
  </si>
  <si>
    <t>25-Jan-24</t>
  </si>
  <si>
    <t>1/25/2024</t>
  </si>
  <si>
    <t>SMS ALERT CHARGES 23JAN 24</t>
  </si>
  <si>
    <t>SMS ALERT CHARGES 24JAN 24</t>
  </si>
  <si>
    <t>INB24012502107647192/_x000D_
RINGO/08037917527/AIRTIME/RCH</t>
  </si>
  <si>
    <t>26-Jan-24</t>
  </si>
  <si>
    <t>1/26/2024</t>
  </si>
  <si>
    <t>SMS ALERT CHARGES 25JAN 24</t>
  </si>
  <si>
    <t>770 TRANSFER TO Olatawura Omolere B_x000D_
0033255308 GTB</t>
  </si>
  <si>
    <t>ADEOSUN MICHAEL/Outstanding</t>
  </si>
  <si>
    <t>29-Jan-24</t>
  </si>
  <si>
    <t>1/27/2024</t>
  </si>
  <si>
    <t>SMS ALERT CHARGES 26JAN 24</t>
  </si>
  <si>
    <t>OLADOYIN ABIOD/</t>
  </si>
  <si>
    <t>INB24012700330031788/_x000D_
RINGO/08037917527/AIRTIME/RCH</t>
  </si>
  <si>
    <t>1/28/2024</t>
  </si>
  <si>
    <t>SMS ALERT CHARGES 27JAN 24</t>
  </si>
  <si>
    <t>ONB TRF TO IPINYOMI A **5422 - GTB</t>
  </si>
  <si>
    <t>1/29/2024</t>
  </si>
  <si>
    <t>SMS ALERT CHARGES 28JAN 24</t>
  </si>
  <si>
    <t>NB24012901279105381|ISEC BILL.EASY|_x000D_
08037917527|AIR</t>
  </si>
  <si>
    <t>ADAM UCHIR-117/NIPOMOLERE BEAUTY_x000D_
OLATAWURA6016190</t>
  </si>
  <si>
    <t>NB24012901601957982|ISEC BILL.EASY|_x000D_
08037917527|AIR</t>
  </si>
  <si>
    <t>Internet</t>
  </si>
  <si>
    <t>WEB PURCHASE @3IPG0001-5223007239_x000D_
0</t>
  </si>
  <si>
    <t>ELECTRONIC MONEY TRANSFER LEVY -29-01-2024</t>
  </si>
  <si>
    <t>1/30/2024</t>
  </si>
  <si>
    <t>SMS ALERT CHARGES 29JAN 24</t>
  </si>
  <si>
    <t>30-Jan-24</t>
  </si>
  <si>
    <t>NB24013000577986012|ISEC BILL.EASY|_x000D_
08037917527|AIR</t>
  </si>
  <si>
    <t>770 TRANSFER TO Asekhame Blessing I_x000D_
3029909448 FBN</t>
  </si>
  <si>
    <t>OLATAWURA OLAY/Tenis School fee Bal.</t>
  </si>
  <si>
    <t>ONB TRF TO AJANAKU SH **0819 - GTB</t>
  </si>
  <si>
    <t>ONB TRF TO IMUENTINYA **5847 Kampala_x000D_
OPAY</t>
  </si>
  <si>
    <t>ELECTRONIC MONEY TRANSFER LEVY -30-01-2024</t>
  </si>
  <si>
    <t>31-Jan-24</t>
  </si>
  <si>
    <t>1/31/2024</t>
  </si>
  <si>
    <t>SMS ALERT CHARGES 30JAN 24</t>
  </si>
  <si>
    <t>WITHDRAWAL BY OMOLERE BEAUTY</t>
  </si>
  <si>
    <t>NIP/CHAPEL SECONDARY SCHOOL</t>
  </si>
  <si>
    <t>1-Feb-24</t>
  </si>
  <si>
    <t>2/1/2024</t>
  </si>
  <si>
    <t>USMAN UMORU/Usman</t>
  </si>
  <si>
    <t>SMS ALERT CHARGES 31JAN 24</t>
  </si>
  <si>
    <t>Olayinka Ezekie/Transfer from Olayinka Ezekiel_x000D_
Awo</t>
  </si>
  <si>
    <t>ELECTRONIC MONEY TRANSFER LEVY -01-02-2024</t>
  </si>
  <si>
    <t>2-Feb-24</t>
  </si>
  <si>
    <t>2/2/2024</t>
  </si>
  <si>
    <t>SMS ALERT CHARGES 01FEB 24</t>
  </si>
  <si>
    <t>ONB TRF TO DEBBY HAR **8031 Shoe MP_x000D_
MFB</t>
  </si>
  <si>
    <t>ELECTRONIC MONEY TRANSFER LEVY -02-02-2024</t>
  </si>
  <si>
    <t>5-Feb-24</t>
  </si>
  <si>
    <t>2/3/2024</t>
  </si>
  <si>
    <t>SMS ALERT CHARGES 02FEB 24</t>
  </si>
  <si>
    <t>ONB TRF TO NWANKWOR B **3420 Feb ajor_x000D_
FBN</t>
  </si>
  <si>
    <t>ONB TRF TO ALHAJA OM **7723 Rice MP_x000D_
MFB</t>
  </si>
  <si>
    <t>ONB TRANSFER FROM AMENZE ADE **7369_x000D_
Payment</t>
  </si>
  <si>
    <t>ONB TRF TO BAMIDELE D **1797 Okababa_x000D_
FBN</t>
  </si>
  <si>
    <t>NB24020300185126356|ISEC BILL.EASY|_x000D_
08037917527|AIR</t>
  </si>
  <si>
    <t>ONB TRF TO EMMANUEL E **7820 Fiber OPAY</t>
  </si>
  <si>
    <t>2/4/2024</t>
  </si>
  <si>
    <t>SMS ALERT CHARGES 03FEB 24</t>
  </si>
  <si>
    <t>770 BALANCE INQUIRY ON **6190 VIA_x000D_
08037917527</t>
  </si>
  <si>
    <t>770 TRANSFER TO_x000D_
8251042210 MPOluwaseun Joe Tnp</t>
  </si>
  <si>
    <t>2/5/2024</t>
  </si>
  <si>
    <t>SMS ALERT CHARGES 04FEB 24</t>
  </si>
  <si>
    <t>TESTIMONY AYOMI/Transfer from TESTIMONY_x000D_
AYOMIDE FA</t>
  </si>
  <si>
    <t>Olayinka Ezekie/Olayinka Ezekiel_x000D_
Awoyale:706876346</t>
  </si>
  <si>
    <t>ELECTRONIC MONEY TRANSFER LEVY -05-02-2024</t>
  </si>
  <si>
    <t>6-Feb-24</t>
  </si>
  <si>
    <t>2/6/2024</t>
  </si>
  <si>
    <t>DROPS ARMOD NIG/webApppayment for duvet_x000D_
pillow and</t>
  </si>
  <si>
    <t>ONB TRF TO SODIQ OLA **4126 Sewing</t>
  </si>
  <si>
    <t>ELECTRONIC MONEY TRANSFER LEVY -06-02-2024</t>
  </si>
  <si>
    <t>7-Feb-24</t>
  </si>
  <si>
    <t>2/7/2024</t>
  </si>
  <si>
    <t>SMS ALERT CHARGES 05FEB 24</t>
  </si>
  <si>
    <t>SMS ALERT CHARGES 06FEB 24</t>
  </si>
  <si>
    <t>LAWANI INNOCENT/</t>
  </si>
  <si>
    <t>ONB TRF TO OSAGIE EDO **9758 Burial</t>
  </si>
  <si>
    <t>Support GTB</t>
  </si>
  <si>
    <t>ELECTRONIC MONEY TRANSFER LEVY -07-02-2024</t>
  </si>
  <si>
    <t>8-Feb-24</t>
  </si>
  <si>
    <t>2/8/2024</t>
  </si>
  <si>
    <t>SMS ALERT CHARGES 07FEB 24</t>
  </si>
  <si>
    <t>ONB TRF TO YUSUF ORE **9475 - OPAY</t>
  </si>
  <si>
    <t>ONB TRF TO LAWAL ABOS **0785 - UBN</t>
  </si>
  <si>
    <t>ELECTRONIC MONEY TRANSFER LEVY -08-02-2024</t>
  </si>
  <si>
    <t>9-Feb-24</t>
  </si>
  <si>
    <t>2/9/2024</t>
  </si>
  <si>
    <t>SMS ALERT CHARGES 08FEB 24</t>
  </si>
  <si>
    <t>OKOYE GEORGINA /FBNMOBILE:OMOLERE_x000D_
BEAUTY OLATAWURA</t>
  </si>
  <si>
    <t>ONB TRF TO SODIQ OLA **4126 SewingOPAY</t>
  </si>
  <si>
    <t>ELECTRONIC MONEY TRANSFER LEVY -09-02-2024</t>
  </si>
  <si>
    <t>12-Feb-24</t>
  </si>
  <si>
    <t>2/10/2024</t>
  </si>
  <si>
    <t>SMS ALERT CHARGES 09FEB 24</t>
  </si>
  <si>
    <t>2/12/2024</t>
  </si>
  <si>
    <t>JIMOH ADIJAT BO/USSD NIP Transfer from_x000D_
0806678278</t>
  </si>
  <si>
    <t>770 TRANSFER TO_x000D_
MPSuzy Boutique 8308593214</t>
  </si>
  <si>
    <t>770 TRANSFER TO Yassmmut Multibiz V_x000D_
1026578917 UBA</t>
  </si>
  <si>
    <t>770 TRANSFER TO Faleke Kelvin Obaha_x000D_
2006544078 KUD</t>
  </si>
  <si>
    <t>770 TRANSFER TO Sodiq Ola Tajudeen_x000D_
8139624126 OPA</t>
  </si>
  <si>
    <t>13-Feb-24</t>
  </si>
  <si>
    <t>2/13/2024</t>
  </si>
  <si>
    <t>SMS ALERT CHARGES 12FEB 24</t>
  </si>
  <si>
    <t>ONB TRF TO TAIWO AYE **6709 - UBA</t>
  </si>
  <si>
    <t>15-Feb-24</t>
  </si>
  <si>
    <t>2/15/2024</t>
  </si>
  <si>
    <t>NIMBLE INTEG WO/Trs</t>
  </si>
  <si>
    <t>770 TRANSFER TO Toplad Oil And Gas_x000D_
0083646284 SBP</t>
  </si>
  <si>
    <t>ONB TRF TO ALIYU - AB **8919 - PALMPAY</t>
  </si>
  <si>
    <t>16-Feb-24</t>
  </si>
  <si>
    <t>2/16/2024</t>
  </si>
  <si>
    <t>SMS ALERT CHARGES 15FEB 24</t>
  </si>
  <si>
    <t>NIP</t>
  </si>
  <si>
    <t>Transfer</t>
  </si>
  <si>
    <t/>
  </si>
  <si>
    <t>19-Feb-24</t>
  </si>
  <si>
    <t>2/17/2024</t>
  </si>
  <si>
    <t>SMS ALERT CHARGES 16FEB 24</t>
  </si>
  <si>
    <t>2/18/2024</t>
  </si>
  <si>
    <t>ONB TRF TO EDO YOUTH **7010 Dues FCM</t>
  </si>
  <si>
    <t>ONB TRF TO EDO YOUTH **7010 Contributions_x000D_
FCM</t>
  </si>
  <si>
    <t>ONB TRF TO oluwarokan **2160 - OPAY</t>
  </si>
  <si>
    <t>ONB TRF TO IYABO ADE **4737 Kings Oil_x000D_
OPAY</t>
  </si>
  <si>
    <t>ONB TRF TO ENOGHASE J **4624 For both_x000D_
burials UBA</t>
  </si>
  <si>
    <t>2/19/2024</t>
  </si>
  <si>
    <t>ONB TRF TO SODIQ OLA **4126 Throw pillow_x000D_
sewing</t>
  </si>
  <si>
    <t>ONB TRF TO Mashel Sy **1791 Fuel MP MFB</t>
  </si>
  <si>
    <t>ELECTRONIC MONEY TRANSFER LEVY -19-02-2024</t>
  </si>
  <si>
    <t>20-Feb-24</t>
  </si>
  <si>
    <t>2/20/2024</t>
  </si>
  <si>
    <t>SMS ALERT CHARGES 18FEB 24</t>
  </si>
  <si>
    <t>SMS ALERT CHARGES 19FEB 24</t>
  </si>
  <si>
    <t>770 TRANSFER TO Adebisi Samuel Oyew_x000D_
7039017003 PAL</t>
  </si>
  <si>
    <t>21-Feb-24</t>
  </si>
  <si>
    <t>2/21/2024</t>
  </si>
  <si>
    <t>INB24022101052455849/_x000D_
RINGO/08037917527/AIRTIME/RCH</t>
  </si>
  <si>
    <t>SMS ALERT CHARGES 20FEB 24</t>
  </si>
  <si>
    <t>ONB TRF TO BUYPOWERCA **6640 - WEM</t>
  </si>
  <si>
    <t>OLATAWURA OLAY/Power recharge</t>
  </si>
  <si>
    <t>NB24022100200126686|ISEC BILL.EASY|_x000D_
08037917527|AIR</t>
  </si>
  <si>
    <t>22-Feb-24</t>
  </si>
  <si>
    <t>2/22/2024</t>
  </si>
  <si>
    <t>SMS ALERT CHARGES 21FEB 24</t>
  </si>
  <si>
    <t>BAXI---/BAX_TRSF_1708606161_3DC2-Monnify</t>
  </si>
  <si>
    <t>NB24022200706261336|ISEC BILL.EASY|_x000D_
08037917527|AIR</t>
  </si>
  <si>
    <t>OLASUPO TAIWO I/</t>
  </si>
  <si>
    <t>WEB PURCHASE @3IPG0001-5349196018_x000D_
0</t>
  </si>
  <si>
    <t>WEB PURCHASE @3IPG0001-5349209869_x000D_
0</t>
  </si>
  <si>
    <t>WEB PURCHASE @3IPG0001-5349366955_x000D_
0</t>
  </si>
  <si>
    <t>WEB PURCHASE @3IPG0001-5349422554_x000D_
0</t>
  </si>
  <si>
    <t>ELECTRONIC MONEY TRANSFER LEVY -22-02-2024</t>
  </si>
  <si>
    <t>INB24022200374506275/_x000D_
RINGO/08037917527/AIRTIME/RCH</t>
  </si>
  <si>
    <t>23-Feb-24</t>
  </si>
  <si>
    <t>2/23/2024</t>
  </si>
  <si>
    <t>WEB PURCHASE @3IPG0001-5350683435_x000D_
0</t>
  </si>
  <si>
    <t>770 TRANSFER TO_x000D_
MPTemisansire 6 5418655126</t>
  </si>
  <si>
    <t>INB24022302084450250/_x000D_
RINGO/08037917527/AIRTIME/RCH</t>
  </si>
  <si>
    <t>770 TRANSFER TO Onaido Jeminetu_x000D_
3030431961 FBN</t>
  </si>
  <si>
    <t>EKUASE JAMES OR/TRFFRM EKUASE JAMES_x000D_
OROBOSA TO OMO</t>
  </si>
  <si>
    <t>ONB TRF TO Fone mart **4801 Techno Spark_x000D_
20 MP MF</t>
  </si>
  <si>
    <t>ELECTRONIC MONEY TRANSFER LEVY -23-02-2024</t>
  </si>
  <si>
    <t>NB24022302081956628|ISEC BILL.EASY|_x000D_
08037917527|AIR</t>
  </si>
  <si>
    <t>770 TRANSFER TO Akharume Barbara Ek_x000D_
0164291608 GTB</t>
  </si>
  <si>
    <t>WEB PURCHASE @3IPG0001-5355524223_x000D_
0</t>
  </si>
  <si>
    <t>WEB PURCHASE @3IPG0001-5355640326_x000D_
0</t>
  </si>
  <si>
    <t>WEB PURCHASE @3IPG0001-5355916005_x000D_
0</t>
  </si>
  <si>
    <t>26-Feb-24</t>
  </si>
  <si>
    <t>WEB PURCHASE @3IPG0001-5355981802_x000D_
0</t>
  </si>
  <si>
    <t>WEB PURCHASE @3IPG0001-5356004188_x000D_
0</t>
  </si>
  <si>
    <t>2/24/2024</t>
  </si>
  <si>
    <t>WEB PURCHASE @3IPG0001-5356206182_x000D_
0</t>
  </si>
  <si>
    <t>WEB PURCHASE @3IPG0001-5356337320_x000D_
0</t>
  </si>
  <si>
    <t>WEB PURCHASE @3IPG0001-5356386775_x000D_
0</t>
  </si>
  <si>
    <t>WEB PURCHASE @3IPG0001-5356429029_x000D_
0</t>
  </si>
  <si>
    <t>WEB PURCHASE @3IPG0001-5356482267_x000D_
0</t>
  </si>
  <si>
    <t>WEB PURCHASE @3IPG0001-5356545848_x000D_
0</t>
  </si>
  <si>
    <t>WEB PURCHASE @3IPG0001-5356580260_x000D_
0</t>
  </si>
  <si>
    <t>WEB PURCHASE @3IPG0001-5356601045_x000D_
0</t>
  </si>
  <si>
    <t>WEB PURCHASE @3IPG0001-5356657546_x000D_
0</t>
  </si>
  <si>
    <t>SMS ALERT CHARGES 22FEB 24</t>
  </si>
  <si>
    <t>NB24022401725031159|ISEC BILL.EASY|_x000D_
08037917527|AIR</t>
  </si>
  <si>
    <t>SMS ALERT CHARGES 23FEB 24</t>
  </si>
  <si>
    <t>ONB TRF TO OBA AFEEZ **6975 - PALMPAY</t>
  </si>
  <si>
    <t>WEB PURCHASE @3IPG0001-5359220523_x000D_
0</t>
  </si>
  <si>
    <t>WEB PURCHASE @3IPG0001-5359252725_x000D_
0</t>
  </si>
  <si>
    <t>ONB TRF TO Arison OGB **4403 - OPAY</t>
  </si>
  <si>
    <t>ONAIDO JEMINETU/FBNMOBILE:OMOLERE_x000D_
BEAUTY OLATAWURA</t>
  </si>
  <si>
    <t>INB24022400798880865/_x000D_
RINGO/08037917527/AIRTIME/RCH</t>
  </si>
  <si>
    <t>WEB PURCHASE @3IPG0001-5360729618_x000D_
0</t>
  </si>
  <si>
    <t>WEB PURCHASE @3IPG0001-5361063588_x000D_
0</t>
  </si>
  <si>
    <t>2/25/2024</t>
  </si>
  <si>
    <t>WEB PURCHASE @3IPG0001-5349507222_x000D_
0</t>
  </si>
  <si>
    <t>WEB PURCHASE @3IPG0001-5349314915_x000D_
0</t>
  </si>
  <si>
    <t>WEB PURCHASE @3IPG0001-5349340908_x000D_
0</t>
  </si>
  <si>
    <t>WEB PURCHASE @3IPG0001-5349580283_x000D_
0</t>
  </si>
  <si>
    <t>WEB PURCHASE @3IPG0001-5353370278_x000D_
0</t>
  </si>
  <si>
    <t>ONB TRF TO BOVAS AND **4074 - MP MFB</t>
  </si>
  <si>
    <t>WEB PURCHASE @3IPG0001-5365784968_x000D_
0</t>
  </si>
  <si>
    <t>NB24022500950683363|ISEC BILL.EASY|_x000D_
08037917527|AIR</t>
  </si>
  <si>
    <t>2/26/2024</t>
  </si>
  <si>
    <t>SMS ALERT CHARGES 24FEB 24</t>
  </si>
  <si>
    <t>SMS ALERT CHARGES 25FEB 24</t>
  </si>
  <si>
    <t>ONB TRF TO AbuAishah **5289 - MP MFB</t>
  </si>
  <si>
    <t>INB24022601471486895/_x000D_
RINGO/08037917527/AIRTIME/RCH</t>
  </si>
  <si>
    <t>ELECTRONIC MONEY TRANSFER LEVY -26-02-2024</t>
  </si>
  <si>
    <t>WEB PURCHASE @3IPG0001-5371348373_x000D_
0</t>
  </si>
  <si>
    <t>NB24022600930763827/_x000D_
ETRANSACT/08037917527/AIRTIME/</t>
  </si>
  <si>
    <t>27-Feb-24</t>
  </si>
  <si>
    <t>2/27/2024</t>
  </si>
  <si>
    <t>NB24022701032529739|ISEC BILL.EASY|_x000D_
08037917527|AIR</t>
  </si>
  <si>
    <t>NB24022702097193917/_x000D_
ETRANSACT/08037917527/AIRTIME/</t>
  </si>
  <si>
    <t>INB24022700318980287/_x000D_
RINGO/09026275996/AIRTIME/RCH</t>
  </si>
  <si>
    <t>WEB PURCHASE @3IPG0001-5376987805_x000D_
0</t>
  </si>
  <si>
    <t>28-Feb-24</t>
  </si>
  <si>
    <t>2/28/2024</t>
  </si>
  <si>
    <t>SMS ALERT CHARGES 26FEB 24</t>
  </si>
  <si>
    <t>SMS ALERT CHARGES 27FEB 24</t>
  </si>
  <si>
    <t>NB24022801495228654|ISEC BILL.EASY|_x000D_
08037917527|AIR</t>
  </si>
  <si>
    <t>ELECTRONIC MONEY TRANSFER LEVY -28-02-2024</t>
  </si>
  <si>
    <t>29-Feb-24</t>
  </si>
  <si>
    <t>2/29/2024</t>
  </si>
  <si>
    <t>INB24022901755344909/_x000D_
RINGO/08037917527/AIRTIME/RCH</t>
  </si>
  <si>
    <t>WEB PURCHASE @3IPG0001-5383235377_x000D_
0</t>
  </si>
  <si>
    <t>WEB PURCHASE @3IPG0001-5383448226_x000D_
0</t>
  </si>
  <si>
    <t>WEB PURCHASE @3IPG0001-5383634353_x000D_
0</t>
  </si>
  <si>
    <t>WEB PURCHASE @3IPG0001-5383674852_x000D_
0</t>
  </si>
  <si>
    <t>ONB TRF TO Amos mofol **6213 - OPAY</t>
  </si>
  <si>
    <t>ONB TRF TO PATIENCE O **9192 - ABN</t>
  </si>
  <si>
    <t>NB24022901884594955|ISEC BILL.EASY|_x000D_
08037917527|AIR</t>
  </si>
  <si>
    <t>ONB TRF TO SHUKURAT M **4845 - OPAY</t>
  </si>
  <si>
    <t>ONB TRF TO AUSTIN OSA **8145 Mum grave_x000D_
maintenance</t>
  </si>
  <si>
    <t>1-Mar-24</t>
  </si>
  <si>
    <t>3/1/2024</t>
  </si>
  <si>
    <t>INB24030101084278383/_x000D_
RINGO/08037917527/AIRTIME/RCH</t>
  </si>
  <si>
    <t>WEB PURCHASE @3IPG0001-5389737726_x000D_
0</t>
  </si>
  <si>
    <t>WEB PURCHASE @3IPG0001-5389754306_x000D_
0</t>
  </si>
  <si>
    <t>WEB PURCHASE @3IPG0001-5389799038_x000D_
0</t>
  </si>
  <si>
    <t>WEB PURCHASE @3IPG0001-5389813241_x000D_
0</t>
  </si>
  <si>
    <t>WEB PURCHASE @3IPG0001-5389985319_x000D_
0</t>
  </si>
  <si>
    <t>SMS ALERT CHARGES 28FEB 24</t>
  </si>
  <si>
    <t>SMS ALERT CHARGES 29FEB 24</t>
  </si>
  <si>
    <t>INB24030100539140737/_x000D_
RINGO/08037917527/AIRTIME/RCH</t>
  </si>
  <si>
    <t>INB24030101823130889/_x000D_
RINGO/08037917527/AIRTIME/RCH</t>
  </si>
  <si>
    <t>4-Mar-24</t>
  </si>
  <si>
    <t>3/2/2024</t>
  </si>
  <si>
    <t>NB24030200647510949|ISEC BILL.EASY|_x000D_
08037917527|AIR</t>
  </si>
  <si>
    <t>3/3/2024</t>
  </si>
  <si>
    <t>INB24030300460081023/_x000D_
RINGO/08037917527/AIRTIME/RCH</t>
  </si>
  <si>
    <t>OLATAWURA OLAYI/TRFContributionFRM_x000D_
OLATAWURA OLAYI</t>
  </si>
  <si>
    <t>ONB TRF TO AKHARUME B **1608 Soap GTB</t>
  </si>
  <si>
    <t>3/4/2024</t>
  </si>
  <si>
    <t>SMS ALERT CHARGES 01MAR 24</t>
  </si>
  <si>
    <t>NIMBLE INTEG WO/Fuel</t>
  </si>
  <si>
    <t>SMS ALERT CHARGES 02MAR 24</t>
  </si>
  <si>
    <t>SMS ALERT CHARGES 03MAR 24</t>
  </si>
  <si>
    <t>ONB TRF TO 1ST LADY_x000D_
MFB**0743 Makeup MP</t>
  </si>
  <si>
    <t>INB24030402072571585/_x000D_
RINGO/08037917527/AIRTIME/RCH</t>
  </si>
  <si>
    <t>ONB TRF TO SODIQ OLA **4126 Sewing OPAY</t>
  </si>
  <si>
    <t>ONB TRF TO OLUWABUNMI **8281 - ZEN</t>
  </si>
  <si>
    <t>ELECTRONIC MONEY TRANSFER LEVY -04-03-2024</t>
  </si>
  <si>
    <t>5-Mar-24</t>
  </si>
  <si>
    <t>WEB PURCHASE @3IPG0001-5413937292_x000D_
0</t>
  </si>
  <si>
    <t>3/5/2024</t>
  </si>
  <si>
    <t>SMS ALERT CHARGES 04MAR 24</t>
  </si>
  <si>
    <t>NB24030501128323373/_x000D_
ETRANSACT/08037917527/AIRTIME/</t>
  </si>
  <si>
    <t>WEB PURCHASE @3IPG0001-5417538247_x000D_
0</t>
  </si>
  <si>
    <t>INB24030501894572637/_x000D_
RINGO/08037917527/AIRTIME/RCH</t>
  </si>
  <si>
    <t>ONB TRF TO BOVAS AND **7813 - MP MFB</t>
  </si>
  <si>
    <t>6-Mar-24</t>
  </si>
  <si>
    <t>NB24030501061204793|ISEC BILL.EASY|_x000D_
08037917527|AIR</t>
  </si>
  <si>
    <t>3/6/2024</t>
  </si>
  <si>
    <t>ONB TRF TO BARTHOLOME **6803 - OPAY</t>
  </si>
  <si>
    <t>NB24030600838198605|ISEC BILL.EASY|_x000D_
08037917527|AIR</t>
  </si>
  <si>
    <t>ONB TRF TO OLUWABUNMI **8281 Bal ZEN</t>
  </si>
  <si>
    <t>7-Mar-24</t>
  </si>
  <si>
    <t>3/7/2024</t>
  </si>
  <si>
    <t>INB24030701548460793/_x000D_
RINGO/08037917527/AIRTIME/RCH</t>
  </si>
  <si>
    <t>WEB PURCHASE @3IPG0001-5425777524_x000D_
0</t>
  </si>
  <si>
    <t>WEB PURCHASE @3IPG0001-5425877126_x000D_
0</t>
  </si>
  <si>
    <t>WEB PURCHASE @3IPG0001-5426269762_x000D_
0</t>
  </si>
  <si>
    <t>SMS ALERT CHARGES 05MAR 24</t>
  </si>
  <si>
    <t>SMS ALERT CHARGES 06MAR 24</t>
  </si>
  <si>
    <t>WEB PURCHASE @3IPG0001-5428861564_x000D_
0</t>
  </si>
  <si>
    <t>ELECTRONIC MONEY TRANSFER LEVY -07-03-2024</t>
  </si>
  <si>
    <t>INB24030700727786573/_x000D_
RINGO/08037917527/AIRTIME/RCH</t>
  </si>
  <si>
    <t>8-Mar-24</t>
  </si>
  <si>
    <t>3/8/2024</t>
  </si>
  <si>
    <t>SMS ALERT CHARGES 07MAR 24</t>
  </si>
  <si>
    <t>NB24030800796530191/_x000D_
ETRANSACT/08037917527/AIRTIME/</t>
  </si>
  <si>
    <t>ONB TRF TO TOPLAD OIL **6284 Gas STE</t>
  </si>
  <si>
    <t>ONB TRF TO ADEBISI SA **7003 Pos PALMPAY</t>
  </si>
  <si>
    <t>ELECTRONIC MONEY TRANSFER LEVY -08-03-2024</t>
  </si>
  <si>
    <t>NB24030801157360202|ISEC BILL.EASY|_x000D_
08037917527|AIR</t>
  </si>
  <si>
    <t>3/9/2024</t>
  </si>
  <si>
    <t>WEB PURCHASE @3IPG0001-5437146232_x000D_
0</t>
  </si>
  <si>
    <t>11-Mar-24</t>
  </si>
  <si>
    <t>NIMBLE INTEG WO/Td</t>
  </si>
  <si>
    <t>WEB PURCHASE @3IPG0001-5439995392_x000D_
0</t>
  </si>
  <si>
    <t>ONB TRF TO KADIJAT AY **4264 - OPAY</t>
  </si>
  <si>
    <t>ONB TRF TO S M Neema **7917 - MP MFB</t>
  </si>
  <si>
    <t>3/10/2024</t>
  </si>
  <si>
    <t>SMS ALERT CHARGES 08MAR 24</t>
  </si>
  <si>
    <t>SMS ALERT CHARGES 09MAR 24</t>
  </si>
  <si>
    <t>TITILAYO COMFOR/MOB2/UTO/To OMOLERE_x000D_
OLATAWURA/Chai</t>
  </si>
  <si>
    <t>INB24031001739665221/_x000D_
RINGO/08037917527/AIRTIME/RCH</t>
  </si>
  <si>
    <t>WEB PURCHASE @3IPG0001-5446884846_x000D_
0</t>
  </si>
  <si>
    <t>3/11/2024</t>
  </si>
  <si>
    <t>SMS ALERT CHARGES 10MAR 24</t>
  </si>
  <si>
    <t>NB24031100684437572/_x000D_
ETRANSACT/08037917527/AIRTIME/</t>
  </si>
  <si>
    <t>ONB TRF TO MUSA HASIY **1889 Spices FBN</t>
  </si>
  <si>
    <t>INB24031101050689080/_x000D_
RINGO/08037917527/AIRTIME/RCH</t>
  </si>
  <si>
    <t>INB24031101241475436/_x000D_
RINGO/08037917527/AIRTIME/RCH</t>
  </si>
  <si>
    <t>WEB PURCHASE @3IPG0001-5451042531_x000D_
0</t>
  </si>
  <si>
    <t>WEB PURCHASE @3IPG0001-5451358837_x000D_
0</t>
  </si>
  <si>
    <t>ONB TRF TO gbengaad **3639 - OPAY</t>
  </si>
  <si>
    <t>WEB PURCHASE @3IPG0001-5452326390_x000D_
0</t>
  </si>
  <si>
    <t>ELECTRONIC MONEY TRANSFER LEVY -11-03-2024</t>
  </si>
  <si>
    <t>OLATAWURA OLAYI/TRFTsFRM OLATAWURA_x000D_
OLAYIWOLA KUNLE</t>
  </si>
  <si>
    <t>12-Mar-24</t>
  </si>
  <si>
    <t>3/12/2024</t>
  </si>
  <si>
    <t>SMS ALERT CHARGES 11MAR 24</t>
  </si>
  <si>
    <t>INB24031200886145511/_x000D_
RINGO/08037917527/AIRTIME/RCH</t>
  </si>
  <si>
    <t>INB24031202100117486/_x000D_
RINGO/08037917527/AIRTIME/RCH</t>
  </si>
  <si>
    <t>ONB TRF TO ODUNAYO RU **3742 Bal OPAY</t>
  </si>
  <si>
    <t>NB24031201701644622/_x000D_
ETRANSACT/08037917527/AIRTIME/</t>
  </si>
  <si>
    <t>OLADOYIN SURAJU/AppBeauty To FIDELITY_x000D_
BANK PLC OMO</t>
  </si>
  <si>
    <t>ELECTRONIC MONEY TRANSFER LEVY -</t>
  </si>
  <si>
    <t>11-03-2024</t>
  </si>
  <si>
    <t>NB24031201509377414|ISEC BILL.EASY|_x000D_
08037917527|AIR</t>
  </si>
  <si>
    <t>13-Mar-24</t>
  </si>
  <si>
    <t>3/13/2024</t>
  </si>
  <si>
    <t>NB24031312430204176-CPAY-62130953235|_x000D_
IBEDC_PREPAID</t>
  </si>
  <si>
    <t>WEB PURCHASE @3IPG0001-5452291682_x000D_
0</t>
  </si>
  <si>
    <t>ONB TRF TO HAMZAT BO **5425 Fuel MP_x000D_
MFB</t>
  </si>
  <si>
    <t>BLESSING OKHAIL/Transfer from BLESSING_x000D_
OKHAILEGBE</t>
  </si>
  <si>
    <t>WEB PURCHASE @3IPG0001-5462608733_x000D_
0</t>
  </si>
  <si>
    <t>NB24031300980230989/_x000D_
ETRANSACT/08037917527/AIRTIME/</t>
  </si>
  <si>
    <t>WEB PURCHASE @3IPG0001-5463549065_x000D_
0</t>
  </si>
  <si>
    <t>14-Mar-24</t>
  </si>
  <si>
    <t>SMS ALERT CHARGES 12MAR 24</t>
  </si>
  <si>
    <t>3/14/2024</t>
  </si>
  <si>
    <t>ONB TRF TO OSARENKHOE **9625 Refund_x000D_
from ICEOBGA F</t>
  </si>
  <si>
    <t>ONB TRF TO TAIWO AYE **6709 Hair UBA</t>
  </si>
  <si>
    <t>WEB PURCHASE @3IPG0001-5467858072_x000D_
0</t>
  </si>
  <si>
    <t>ONB TRF TO Alhaji ka **1451 - MP MFB</t>
  </si>
  <si>
    <t>NB24031400381439367/_x000D_
ETRANSACT/08037917527/AIRTIME/</t>
  </si>
  <si>
    <t>WEB PURCHASE @3IPG0001-5468897042_x000D_
0</t>
  </si>
  <si>
    <t>WEB PURCHASE @3IPG0001-5469122920_x000D_
0</t>
  </si>
  <si>
    <t>WEB PURCHASE @3IPG0001-5469206262_x000D_
0</t>
  </si>
  <si>
    <t>WEB PURCHASE @3IPG0001-5469324681_x000D_
0</t>
  </si>
  <si>
    <t>INB24031400422373769/_x000D_
RINGO/08037917527/AIRTIME/RCH</t>
  </si>
  <si>
    <t>15-Mar-24</t>
  </si>
  <si>
    <t>3/15/2024</t>
  </si>
  <si>
    <t>INB24031500493426981/_x000D_
RINGO/08037917527/AIRTIME/RCH</t>
  </si>
  <si>
    <t>WEB PURCHASE @3IPG0001-5470561084_x000D_
0</t>
  </si>
  <si>
    <t>SMS ALERT CHARGES 13MAR 24</t>
  </si>
  <si>
    <t>SMS ALERT CHARGES 14MAR 24</t>
  </si>
  <si>
    <t>INB24031501625599986/_x000D_
RINGO/08037917527/AIRTIME/RCH</t>
  </si>
  <si>
    <t>ELECTRONIC MONEY TRANSFER LEVY -13-03-2024</t>
  </si>
  <si>
    <t>12-03-2024</t>
  </si>
  <si>
    <t>WEB PURCHASE @3IPG0001-5475532849_x000D_
0</t>
  </si>
  <si>
    <t>WEB PURCHASE @3IPG0001-5475645406_x000D_
0</t>
  </si>
  <si>
    <t>WEB PURCHASE @3IPG0001-5475963821_x000D_
0</t>
  </si>
  <si>
    <t>18-Mar-24</t>
  </si>
  <si>
    <t>3/16/2024</t>
  </si>
  <si>
    <t>WEB PURCHASE @3IPG0001-5476996097_x000D_
0</t>
  </si>
  <si>
    <t>770 TRANSFER TO_x000D_
8100377333 MPKash Points Pos 2</t>
  </si>
  <si>
    <t>3/17/2024</t>
  </si>
  <si>
    <t>SMS ALERT CHARGES 15MAR 24</t>
  </si>
  <si>
    <t>SMS ALERT CHARGES 16MAR 24</t>
  </si>
  <si>
    <t>3/18/2024</t>
  </si>
  <si>
    <t>WEB PURCHASE @3IPG0001-5488076520_x000D_
0</t>
  </si>
  <si>
    <t>ELECTRONIC MONEY TRANSFER LEVY -18-03-2024</t>
  </si>
  <si>
    <t>INB24031800890602089/_x000D_
RINGO/08037917527/AIRTIME/RCH</t>
  </si>
  <si>
    <t>19-Mar-24</t>
  </si>
  <si>
    <t>NB24031800643571918|ISEC BILL.EASY|_x000D_
08037917527|AIR</t>
  </si>
  <si>
    <t>3/19/2024</t>
  </si>
  <si>
    <t>770 TRANSFER TO_x000D_
5358595425 MPHamzat Bolanle Com</t>
  </si>
  <si>
    <t>ONB TRF_x000D_
BalanceTO SAMSON EJO **0056 Tricia_x000D_
STE</t>
  </si>
  <si>
    <t>3/20/2024</t>
  </si>
  <si>
    <t>WEB PURCHASE @3IPG0001-5498617911_x000D_
0</t>
  </si>
  <si>
    <t>20-Mar-24</t>
  </si>
  <si>
    <t>SMS ALERT CHARGES 18MAR 24</t>
  </si>
  <si>
    <t>SMS ALERT CHARGES 19MAR 24</t>
  </si>
  <si>
    <t>ONB TRF TO Hawkit Int **1083 Hawkit WEM</t>
  </si>
  <si>
    <t>NB24032000871291442/_x000D_
ETRANSACT/09026275996/AIRTIME/</t>
  </si>
  <si>
    <t>WEB PURCHASE @3IPG0001-5502245889_x000D_
0</t>
  </si>
  <si>
    <t>WEB PURCHASE @3IPG0001-5502287410_x000D_
0</t>
  </si>
  <si>
    <t>WEB PURCHASE @3IPG0001-5502589556_x000D_
0</t>
  </si>
  <si>
    <t>21-Mar-24</t>
  </si>
  <si>
    <t>WEB PURCHASE @3IPG0001-5503533138_x000D_
0</t>
  </si>
  <si>
    <t>3/21/2024</t>
  </si>
  <si>
    <t>SMS ALERT CHARGES 20MAR 24</t>
  </si>
  <si>
    <t>OLATAWURA OLAYI/TRFTrsFRM OLATAWURA_x000D_
OLAYIWOLA KUNL</t>
  </si>
  <si>
    <t>770 TRANSFER TO Abuaishah 8131355289 MP</t>
  </si>
  <si>
    <t>ABDULWAHAB MUBA/USSD_ABDULWAHAB_x000D_
MUBARAQ KAYODE</t>
  </si>
  <si>
    <t>NB24032101467640107|ISEC BILL.EASY|_x000D_
09026275996|AIR</t>
  </si>
  <si>
    <t>NB24032101075018031/_x000D_
ETRANSACT/09026275996/AIRTIME/</t>
  </si>
  <si>
    <t>INB24032100798112213/_x000D_
RINGO/09026275996/AIRTIME/RCH</t>
  </si>
  <si>
    <t>WEB PURCHASE @3IPG0001-5508065958_x000D_
0</t>
  </si>
  <si>
    <t>ELECTRONIC MONEY TRANSFER LEVY -21-03-2024</t>
  </si>
  <si>
    <t>22-Mar-24</t>
  </si>
  <si>
    <t>3/22/2024</t>
  </si>
  <si>
    <t>ONB TRF TO Nimble Bed **7816 - VFD</t>
  </si>
  <si>
    <t>INB24032201724719246/_x000D_
RINGO/09026275996/AIRTIME/RCH</t>
  </si>
  <si>
    <t>NB24032200862738706|ISEC BILL.EASY|_x000D_
09026275996|AIR</t>
  </si>
  <si>
    <t>INB24032201884200129/_x000D_
RINGO/09026275996/AIRTIME/RCH</t>
  </si>
  <si>
    <t>MICHAEL LUCIANO/Personal</t>
  </si>
  <si>
    <t>LAWANI INNOCENT/New business startup</t>
  </si>
  <si>
    <t>WEB PURCHASE @3IPG0001-5503794543_x000D_
0</t>
  </si>
  <si>
    <t>ELECTRONIC MONEY TRANSFER LEVY -22-03-2024</t>
  </si>
  <si>
    <t>WEB PURCHASE @3IPG0001-5507811625_x000D_
0</t>
  </si>
  <si>
    <t>OLATAWURA OLAY/Bed covers</t>
  </si>
  <si>
    <t>WEB PURCHASE @3IPG0001-5514631441_x000D_
0</t>
  </si>
  <si>
    <t>WEB PURCHASE @3IPG0001-5514706676_x000D_
0</t>
  </si>
  <si>
    <t>25-Mar-24</t>
  </si>
  <si>
    <t>WEB PURCHASE @3IPG0001-5515113304_x000D_
0</t>
  </si>
  <si>
    <t>3/23/2024</t>
  </si>
  <si>
    <t>WEB PURCHASE @3IPG0001-5515249987</t>
  </si>
  <si>
    <t>0</t>
  </si>
  <si>
    <t>SMS ALERT CHARGES 21MAR 24</t>
  </si>
  <si>
    <t>SMS ALERT CHARGES 22MAR 24</t>
  </si>
  <si>
    <t>ONB TRF TO OZONGWU ON **1164 Bed covers_x000D_
ABN</t>
  </si>
  <si>
    <t>ONB TRF TO ADENIKE JA **7298 Ankara OPAY</t>
  </si>
  <si>
    <t>WEB PURCHASE @3IPG0001-5518435326_x000D_
0</t>
  </si>
  <si>
    <t>WEB PURCHASE @3IPG0001-5519179770_x000D_
0</t>
  </si>
  <si>
    <t>WEB PURCHASE @3IPG0001-5519203117_x000D_
0</t>
  </si>
  <si>
    <t>WEB PURCHASE @3IPG0001-5519914636_x000D_
0</t>
  </si>
  <si>
    <t>3/24/2024</t>
  </si>
  <si>
    <t>SMS ALERT CHARGES 23MAR 24</t>
  </si>
  <si>
    <t>ONB TRF TO Mashel Sy **1791 - MP MFB</t>
  </si>
  <si>
    <t>WEB PURCHASE @3IPG0001-5525864479_x000D_
0</t>
  </si>
  <si>
    <t>3/25/2024</t>
  </si>
  <si>
    <t>SMS ALERT CHARGES 24MAR 24</t>
  </si>
  <si>
    <t>WEB PURCHASE @3IPG0001-5530756879_x000D_
0</t>
  </si>
  <si>
    <t>Vpay/NIP/VPay Merchant Payout/601183619</t>
  </si>
  <si>
    <t>WEB PURCHASE @3IPG0001-5531547192_x000D_
0</t>
  </si>
  <si>
    <t>26-Mar-24</t>
  </si>
  <si>
    <t>WEB PURCHASE @3IPG0001-5531918321_x000D_
0</t>
  </si>
  <si>
    <t>3/26/2024</t>
  </si>
  <si>
    <t>WEB PURCHASE @3IPG0001-5535674755_x000D_
0</t>
  </si>
  <si>
    <t>27-Mar-24</t>
  </si>
  <si>
    <t>WEB PURCHASE @3IPG0001-5537592080_x000D_
0</t>
  </si>
  <si>
    <t>WEB PURCHASE @3IPG0001-5537649487_x000D_
0</t>
  </si>
  <si>
    <t>3/27/2024</t>
  </si>
  <si>
    <t>WEB PURCHASE @3IPG0001-5541131004_x000D_
0</t>
  </si>
  <si>
    <t>ELECTRONIC MONEY TRANSFER LEVY -27-03-2024</t>
  </si>
  <si>
    <t>28-Mar-24</t>
  </si>
  <si>
    <t>3/28/2024</t>
  </si>
  <si>
    <t>SMS ALERT CHARGES 26MAR 24</t>
  </si>
  <si>
    <t>SMS ALERT CHARGES 27MAR 24</t>
  </si>
  <si>
    <t>2-Apr-24</t>
  </si>
  <si>
    <t>3/29/2024</t>
  </si>
  <si>
    <t>ONB TRF TO OGUNLADE F **0051 Bigi cola_x000D_
ECO</t>
  </si>
  <si>
    <t>ONB TRF TO JAMES OLUW **4957 - OPAY</t>
  </si>
  <si>
    <t>3/30/2024</t>
  </si>
  <si>
    <t>ONB TRF TO WUMI ADELE **8523 - MP MFB</t>
  </si>
  <si>
    <t>ONB24033001182439823/_x000D_
RINGO/09026275996/RCH</t>
  </si>
  <si>
    <t>WEB PURCHASE @3IPG0001-5559161544_x000D_
0</t>
  </si>
  <si>
    <t>3/31/2024</t>
  </si>
  <si>
    <t>SMS ALERT CHARGES 29MAR 24</t>
  </si>
  <si>
    <t>SMS ALERT CHARGES 30MAR 24</t>
  </si>
  <si>
    <t>WEB PURCHASE @3IPG0001-5563458811_x000D_
0</t>
  </si>
  <si>
    <t>WEB PURCHASE @3IPG0001-5563463226_x000D_
0</t>
  </si>
  <si>
    <t>WEB PURCHASE @3IPG0001-5563495043_x000D_
0</t>
  </si>
  <si>
    <t>WEB PURCHASE @3IPG0001-5563569986_x000D_
0</t>
  </si>
  <si>
    <t>4/1/2024</t>
  </si>
  <si>
    <t>SMS ALERT CHARGES 31MAR 24</t>
  </si>
  <si>
    <t>WEB PURCHASE @3IPG0001-5568474893_x000D_
0</t>
  </si>
  <si>
    <t>WEB PURCHASE @3IPG0001-5568550296_x000D_
0</t>
  </si>
  <si>
    <t>WEB PURCHASE @3IPG0001-5571737362_x000D_
0</t>
  </si>
  <si>
    <t>WEB PURCHASE @3IPG0001-5571824037_x000D_
0</t>
  </si>
  <si>
    <t>4/2/2024</t>
  </si>
  <si>
    <t>WEB PURCHASE @3IPG0001-5572677877_x000D_
0</t>
  </si>
  <si>
    <t>WEB PURCHASE @3IPG0001-5574851431_x000D_
0</t>
  </si>
  <si>
    <t>ELECTRONIC MONEY TRANSFER LEVY -02-04-2024</t>
  </si>
  <si>
    <t>WEB PURCHASE @3IPG0001-5576589369_x000D_
0</t>
  </si>
  <si>
    <t>3-Apr-24</t>
  </si>
  <si>
    <t>4/3/2024</t>
  </si>
  <si>
    <t>OBAHAYA JENNIFE/Loan</t>
  </si>
  <si>
    <t>WEB PURCHASE @3IPG0001-5573018212_x000D_
0</t>
  </si>
  <si>
    <t>ONB TRF TO OLATAWURA **7542 Loan UBA</t>
  </si>
  <si>
    <t>ELECTRONIC MONEY TRANSFER LEVY -03-04-2024</t>
  </si>
  <si>
    <t>4-Apr-24</t>
  </si>
  <si>
    <t>4/4/2024</t>
  </si>
  <si>
    <t>NB24040400368323313|ISEC BILL.EASY|_x000D_
09026275996|AIR</t>
  </si>
  <si>
    <t>5-Apr-24</t>
  </si>
  <si>
    <t>WEB PURCHASE @3IPG0001-5589234120_x000D_
0</t>
  </si>
  <si>
    <t>WEB PURCHASE @3IPG0001-5589253328_x000D_
0</t>
  </si>
  <si>
    <t>8-Apr-24</t>
  </si>
  <si>
    <t>4/6/2024</t>
  </si>
  <si>
    <t>WEB PURCHASE @3IPG0001-5601599397_x000D_
0</t>
  </si>
  <si>
    <t>WEB PURCHASE @3IPG0001-5601775766_x000D_
0</t>
  </si>
  <si>
    <t>4/8/2024</t>
  </si>
  <si>
    <t>WEB PURCHASE @3IPG0001-5609187523_x000D_
0</t>
  </si>
  <si>
    <t>NWANKWOR BLESSI/FBNMOBILE:OMOLERE_x000D_
BEAUTY OLATAWURA</t>
  </si>
  <si>
    <t>ELECTRONIC MONEY TRANSFER LEVY -08-04-2024</t>
  </si>
  <si>
    <t>11-Apr-24</t>
  </si>
  <si>
    <t>4/9/2024</t>
  </si>
  <si>
    <t>WEB PURCHASE @3IPG0001-5614494809_x000D_
0</t>
  </si>
  <si>
    <t>WEB PURCHASE @3IPG0001-5615214547_x000D_
0</t>
  </si>
  <si>
    <t>ONB TRF TO OLATAWURA **9775 Ajo ABN</t>
  </si>
  <si>
    <t>OLADOYIN SURAJU/Appomo To Fidelity Bank_x000D_
OMOLERE BE</t>
  </si>
  <si>
    <t>WEB PURCHASE @3IPG0001-5619368812_x000D_
0</t>
  </si>
  <si>
    <t>WEB PURCHASE @3IPG0001-5619403888_x000D_
0</t>
  </si>
  <si>
    <t>WEB PURCHASE @3IPG0001-5619420856_x000D_
0</t>
  </si>
  <si>
    <t>WEB PURCHASE @3IPG0001-5619513934_x000D_
0</t>
  </si>
  <si>
    <t>WEB PURCHASE @3IPG0001-5619758866_x000D_
0</t>
  </si>
  <si>
    <t>NB24040900907976516/_x000D_
ETRANSACT/09026275996/AIRTIME/</t>
  </si>
  <si>
    <t>4/10/2024</t>
  </si>
  <si>
    <t>INB24041000015023056/_x000D_
RINGO/08037917527/AIRTIME/RCH</t>
  </si>
  <si>
    <t>4/11/2024</t>
  </si>
  <si>
    <t>WEB PURCHASE @3IPG0001-5628283258_x000D_
0</t>
  </si>
  <si>
    <t>TAOFIQ ADELEKE /Transfer from TAOFIQ_x000D_
ADELEKE INAOL</t>
  </si>
  <si>
    <t>ONB TRF TO IGUNBOR FE **2939 Bro_x000D_
Christopher msg</t>
  </si>
  <si>
    <t>ONB TRF TO OLATAWURA **9775 - ABN</t>
  </si>
  <si>
    <t>ELECTRONIC MONEY TRANSFER LEVY -11-04-2024</t>
  </si>
  <si>
    <t>12-Apr-24</t>
  </si>
  <si>
    <t>4/12/2024</t>
  </si>
  <si>
    <t>Q1 Verve Card Mtce Fee 2024</t>
  </si>
  <si>
    <t>Q1 VerveG Card Mtce Fee 2024</t>
  </si>
  <si>
    <t>770 TRANSFER TO Uwoghiren Maureen O_x000D_
3022937343 FBN</t>
  </si>
  <si>
    <t>ONB TRF TO OSARETIN J **9311 - PALMPAY</t>
  </si>
  <si>
    <t>WEB PURCHASE @3IPG0001-5636591570_x000D_
0</t>
  </si>
  <si>
    <t>WEB PURCHASE @3IPG0001-5636606588_x000D_
0</t>
  </si>
  <si>
    <t>WEB PURCHASE @3IPG0001-5637065053_x000D_
0</t>
  </si>
  <si>
    <t>WEB PURCHASE @3IPG0001-5637072453_x000D_
0</t>
  </si>
  <si>
    <t>15-Apr-24</t>
  </si>
  <si>
    <t>4/13/2024</t>
  </si>
  <si>
    <t>WEB PURCHASE @3IPG0001-5619611591_x000D_
0</t>
  </si>
  <si>
    <t>4/14/2024</t>
  </si>
  <si>
    <t>SMS ALERT CHARGES SEP 23</t>
  </si>
  <si>
    <t>ONB TRF TO J Jay ent **5591 - MP MFB</t>
  </si>
  <si>
    <t>ONB24041400946296544/ISEC/08037917527/_x000D_
RCH</t>
  </si>
  <si>
    <t>4/15/2024</t>
  </si>
  <si>
    <t>WEB PURCHASE @3IPG0001-5650905843_x000D_
0</t>
  </si>
  <si>
    <t>ELECTRONIC MONEY TRANSFER LEVY -15-04-2024</t>
  </si>
  <si>
    <t>17-Apr-24</t>
  </si>
  <si>
    <t>4/17/2024</t>
  </si>
  <si>
    <t>770 TRANSFER TO Afusat Olaitan Afol_x000D_
0280030021 WEM</t>
  </si>
  <si>
    <t>WEB PURCHASE @3IPG0001-5655027541_x000D_
0</t>
  </si>
  <si>
    <t>SMS ALERT CHARGES 01APR 24</t>
  </si>
  <si>
    <t>SMS ALERT CHARGES 02APR 24</t>
  </si>
  <si>
    <t>WEB PURCHASE @3IPG0001-5667492238_x000D_
0</t>
  </si>
  <si>
    <t>WEB PURCHASE @3IPG0001-5667553543_x000D_
0</t>
  </si>
  <si>
    <t>18-Apr-24</t>
  </si>
  <si>
    <t>4/18/2024</t>
  </si>
  <si>
    <t>SMS ALERT CHARGES 03APR 24</t>
  </si>
  <si>
    <t>SMS ALERT CHARGES 04APR 24</t>
  </si>
  <si>
    <t>SMS ALERT CHARGES 06APR 24</t>
  </si>
  <si>
    <t>SMS ALERT CHARGES 08APR 24</t>
  </si>
  <si>
    <t>SMS ALERT CHARGES 09APR 24</t>
  </si>
  <si>
    <t>19-Apr-24</t>
  </si>
  <si>
    <t>4/19/2024</t>
  </si>
  <si>
    <t>SMS ALERT CHARGES 10APR 24</t>
  </si>
  <si>
    <t>SMS ALERT CHARGES 11APR 24</t>
  </si>
  <si>
    <t>SMS ALERT CHARGES 12APR 24</t>
  </si>
  <si>
    <t>SMS ALERT CHARGES 13APR 24</t>
  </si>
  <si>
    <t>22-Apr-24</t>
  </si>
  <si>
    <t>4/20/2024</t>
  </si>
  <si>
    <t>SMS ALERT CHARGES 14APR 24</t>
  </si>
  <si>
    <t>SMS ALERT CHARGES 15APR 24</t>
  </si>
  <si>
    <t>OLATAWURA OLAYI/MOB/UTO/OMOLERE_x000D_
BEAUTY/trs/2287322</t>
  </si>
  <si>
    <t>INB24042001237762444/_x000D_
RINGO/09026275996/AIRTIME/RCH</t>
  </si>
  <si>
    <t>ONB TRF TO EMMANUEL E **0745 - OPAY</t>
  </si>
  <si>
    <t>4/21/2024</t>
  </si>
  <si>
    <t>SMS ALERT CHARGES 17APR 24</t>
  </si>
  <si>
    <t>WEB PURCHASE @3IPG0001-5693021037_x000D_
0</t>
  </si>
  <si>
    <t>4/22/2024</t>
  </si>
  <si>
    <t>SMS ALERT CHARGES 20APR 24</t>
  </si>
  <si>
    <t>SMS ALERT CHARGES 21APR 24</t>
  </si>
  <si>
    <t>23-Apr-24</t>
  </si>
  <si>
    <t>4/23/2024</t>
  </si>
  <si>
    <t>AWE STORE/DUVET 6*7</t>
  </si>
  <si>
    <t>ELECTRONIC MONEY TRANSFER LEVY -23-04-2024</t>
  </si>
  <si>
    <t>24-Apr-24</t>
  </si>
  <si>
    <t>4/24/2024</t>
  </si>
  <si>
    <t>NIMBLE INTEG WO/Ojoku work</t>
  </si>
  <si>
    <t>SMS ALERT CHARGES OCT 23</t>
  </si>
  <si>
    <t>ELECTRONIC MONEY TRANSFER LEVY -24-04-2024</t>
  </si>
  <si>
    <t>25-Apr-24</t>
  </si>
  <si>
    <t>4/25/2024</t>
  </si>
  <si>
    <t>SMS ALERT CHARGES 23APR 24</t>
  </si>
  <si>
    <t>26-Apr-24</t>
  </si>
  <si>
    <t>WEB PURCHASE @3IPG0001-5708220395_x000D_
0</t>
  </si>
  <si>
    <t>WEB PURCHASE @3IPG0001-5708238874_x000D_
0</t>
  </si>
  <si>
    <t>WEB PURCHASE @3IPG0001-5704489039_x000D_
0</t>
  </si>
  <si>
    <t>WEB PURCHASE @3IPG0001-5717187853_x000D_
0</t>
  </si>
  <si>
    <t>WEB PURCHASE @3IPG0001-5717203781_x000D_
0</t>
  </si>
  <si>
    <t>WEB PURCHASE @3IPG0001-5717214723_x000D_
0</t>
  </si>
  <si>
    <t>4/26/2024</t>
  </si>
  <si>
    <t>NIMBLE INTEG WO/Offa road job</t>
  </si>
  <si>
    <t>ONB TRF TO ALAWE HAMM **6003 Bal UBA</t>
  </si>
  <si>
    <t>770 TRANSFER TOMedclev 2 5498142569 MP</t>
  </si>
  <si>
    <t>ELECTRONIC MONEY TRANSFER LEVY -26-04-2024</t>
  </si>
  <si>
    <t>4/27/2024</t>
  </si>
  <si>
    <t>WEB PURCHASE @3IPG0001-5724300066_x000D_
0</t>
  </si>
  <si>
    <t>29-Apr-24</t>
  </si>
  <si>
    <t>WEB PURCHASE @3IPG0001-5717299708_x000D_
0</t>
  </si>
  <si>
    <t>NIMBLE INTEG WO/Paid Loan Ojoku work</t>
  </si>
  <si>
    <t>ONB TRF TO OBAHAYA, D **1591 Loan Refund_x000D_
GTB</t>
  </si>
  <si>
    <t>WEB PURCHASE @3IPG0001-5729090554_x000D_
0</t>
  </si>
  <si>
    <t>4/28/2024</t>
  </si>
  <si>
    <t>770 TRANSFER TOMedclev 3 5503689786 MP</t>
  </si>
  <si>
    <t>4/29/2024</t>
  </si>
  <si>
    <t>INB24042900694396133/_x000D_
RINGO/09026275996/AIRTIME/RCH</t>
  </si>
  <si>
    <t>770 TRANSFER TO_x000D_
MPPeculiar Store 8279298574</t>
  </si>
  <si>
    <t>ELECTRONIC MONEY TRANSFER LEVY -29-04-2024</t>
  </si>
  <si>
    <t>30-Apr-24</t>
  </si>
  <si>
    <t>4/30/2024</t>
  </si>
  <si>
    <t>001544333964;NXG :TRFGASFRM</t>
  </si>
  <si>
    <t>OLATAWURA OLAYIWOLA KU</t>
  </si>
  <si>
    <t>ONB TRF TO sodiq obad **1291 Bread OPAY</t>
  </si>
  <si>
    <t>ELECTRONIC MONEY TRANSFER LEVY -30-04-2024</t>
  </si>
  <si>
    <t>SMS ALERT CHARGES 26APR 24</t>
  </si>
  <si>
    <t>WEB PURCHASE @3IPG0001-5750678168_x000D_
0</t>
  </si>
  <si>
    <t>2-May-24</t>
  </si>
  <si>
    <t>5/1/2024</t>
  </si>
  <si>
    <t>WEB PURCHASE @3IPG0001-5754912665_x000D_
0</t>
  </si>
  <si>
    <t>WEB PURCHASE @3IPG0001-5755497991_x000D_
0</t>
  </si>
  <si>
    <t>ONB TRF TO ENOGHASE J **4624 Oshioke_x000D_
UBA</t>
  </si>
  <si>
    <t>WEB PURCHASE @3IPG0001-5757920822_x000D_
0</t>
  </si>
  <si>
    <t>WEB PURCHASE @3IPG0001-5757861559_x000D_
0</t>
  </si>
  <si>
    <t>WEB PURCHASE @3IPG0001-5757877319_x000D_
0</t>
  </si>
  <si>
    <t>5/2/2024</t>
  </si>
  <si>
    <t>WEB PURCHASE @3IPG0001-5758887476_x000D_
0</t>
  </si>
  <si>
    <t>WEB PURCHASE @3IPG0001-5758892611_x000D_
0</t>
  </si>
  <si>
    <t>WEB PURCHASE @3IPG0001-5759434099_x000D_
0</t>
  </si>
  <si>
    <t>SMS ALERT CHARGES 27APR 24</t>
  </si>
  <si>
    <t>OLATAWURA OLAY/Samuel sch fees</t>
  </si>
  <si>
    <t>ONB TRF TO oluwatoyin **0141 - MP MFB</t>
  </si>
  <si>
    <t>ELECTRONIC MONEY TRANSFER LEVY -02-05-2024</t>
  </si>
  <si>
    <t>3-May-24</t>
  </si>
  <si>
    <t>WEB PURCHASE @3IPG0001-5754933843_x000D_
0</t>
  </si>
  <si>
    <t>6-May-24</t>
  </si>
  <si>
    <t>5/4/2024</t>
  </si>
  <si>
    <t>SMS ALERT CHARGES 24APR 24</t>
  </si>
  <si>
    <t>OLATAWURA OMOLE/</t>
  </si>
  <si>
    <t>WEB PURCHASE @3IPG0001-5778752237_x000D_
0</t>
  </si>
  <si>
    <t>WEB PURCHASE @3IPG0001-5779193524_x000D_
0</t>
  </si>
  <si>
    <t>5/5/2024</t>
  </si>
  <si>
    <t>WEB PURCHASE @3IPG0001-5779305458_x000D_
0</t>
  </si>
  <si>
    <t>7-May-24</t>
  </si>
  <si>
    <t>5/7/2024</t>
  </si>
  <si>
    <t>WEB PURCHASE @3IPG0001-5796301395_x000D_
0</t>
  </si>
  <si>
    <t>10-May-24</t>
  </si>
  <si>
    <t>5/10/2024</t>
  </si>
  <si>
    <t>WEB PURCHASE @3IPG0001-5818043321_x000D_
0</t>
  </si>
  <si>
    <t>5/11/2024</t>
  </si>
  <si>
    <t>SMS ALERT CHARGES 05MAY 24</t>
  </si>
  <si>
    <t>SMS ALERT CHARGES 07MAY 24</t>
  </si>
  <si>
    <t>13-May-24</t>
  </si>
  <si>
    <t>5/13/2024</t>
  </si>
  <si>
    <t>WEB PURCHASE @3IPG0001-5831884587_x000D_
0</t>
  </si>
  <si>
    <t>WEB PURCHASE @3IPG0001-5831906386_x000D_
0</t>
  </si>
  <si>
    <t>WEB PURCHASE @3IPG0001-5831910989_x000D_
0</t>
  </si>
  <si>
    <t>ONB TRF TO Ismail Ayo **4243 - OPAY</t>
  </si>
  <si>
    <t>WEB PURCHASE @3IPG0001-5834330523_x000D_
0</t>
  </si>
  <si>
    <t>ELECTRONIC MONEY TRANSFER LEVY -13-05-2024</t>
  </si>
  <si>
    <t>14-May-24</t>
  </si>
  <si>
    <t>5/14/2024</t>
  </si>
  <si>
    <t>ONB TRF TO JOSEPH OM **0527 Madam_x000D_
Rose ABN</t>
  </si>
  <si>
    <t>OLUWASEYI ADEMO/MOB/UTO/OMOLERE_x000D_
BEAUTY/Titi/233867</t>
  </si>
  <si>
    <t>ELECTRONIC MONEY TRANSFER LEVY -14-05-2024</t>
  </si>
  <si>
    <t>15-May-24</t>
  </si>
  <si>
    <t>5/15/2024</t>
  </si>
  <si>
    <t>SMS ALERT CHARGES 13MAY 24</t>
  </si>
  <si>
    <t>WEB PURCHASE @3IPG0001-5845305110_x000D_
0</t>
  </si>
  <si>
    <t>SMS ALERT CHARGES 14MAY 24</t>
  </si>
  <si>
    <t>17-May-24</t>
  </si>
  <si>
    <t>5/17/2024</t>
  </si>
  <si>
    <t>SMS ALERT CHARGES 15MAY 24</t>
  </si>
  <si>
    <t>WEB PURCHASE @3IPG0001-5848645712_x000D_
0</t>
  </si>
  <si>
    <t>20-May-24</t>
  </si>
  <si>
    <t>5/18/2024</t>
  </si>
  <si>
    <t>SMS ALERT CHARGES 17MAY 24</t>
  </si>
  <si>
    <t>27-May-24</t>
  </si>
  <si>
    <t>5/25/2024</t>
  </si>
  <si>
    <t>001645578068;NXG :TRFRASHIDA DUVETFRM_x000D_
IBIJOJU ADAM</t>
  </si>
  <si>
    <t>5/26/2024</t>
  </si>
  <si>
    <t>ONB TRF TO suleiman**0253 Fuel PALMPAY</t>
  </si>
  <si>
    <t>5/27/2024</t>
  </si>
  <si>
    <t>WEB PURCHASE @3IPG0001-5918949305_x000D_
0</t>
  </si>
  <si>
    <t>ELECTRONIC MONEY TRANSFER LEVY -27-05-2024</t>
  </si>
  <si>
    <t>28-May-24</t>
  </si>
  <si>
    <t>5/28/2024</t>
  </si>
  <si>
    <t>SMS ALERT CHARGES 25MAY 24</t>
  </si>
  <si>
    <t>SMS ALERT CHARGES 26MAY 24</t>
  </si>
  <si>
    <t>ELECTRONIC MONEY TRANSFER LEVY -28-05-2024</t>
  </si>
  <si>
    <t>ABEGUNDE SUSSA/Duvet Pillows</t>
  </si>
  <si>
    <t>ONB TRF TO EMMANUEL E **8196 Mum bday_x000D_
gift UBA</t>
  </si>
  <si>
    <t>29-May-24</t>
  </si>
  <si>
    <t>5/29/2024</t>
  </si>
  <si>
    <t>ONB TRF TO Faleke Kel **4078 - KMFB</t>
  </si>
  <si>
    <t>30-May-24</t>
  </si>
  <si>
    <t>5/30/2024</t>
  </si>
  <si>
    <t>SMS ALERT CHARGES 27MAY 24</t>
  </si>
  <si>
    <t>SMS ALERT CHARGES 28MAY 24</t>
  </si>
  <si>
    <t>SMS ALERT CHARGES DEC 23</t>
  </si>
  <si>
    <t>ONB TRF TO AISHAT ARO **4761 Photos OPAY</t>
  </si>
  <si>
    <t>31-May-24</t>
  </si>
  <si>
    <t>5/31/2024</t>
  </si>
  <si>
    <t>AJITERU OMOLARA/FBNMOBILE:OMOLERE_x000D_
BEAUTY OLATAWURA</t>
  </si>
  <si>
    <t>NB24053101914236460/_x000D_
ETRANSACT/09026275996/AIRTIME/</t>
  </si>
  <si>
    <t>6/1/2024</t>
  </si>
  <si>
    <t>SMS ALERT CHARGES 29MAY 24</t>
  </si>
  <si>
    <t>3-Jun-24</t>
  </si>
  <si>
    <t>SMS ALERT CHARGES 30MAY 24</t>
  </si>
  <si>
    <t>6/3/2024</t>
  </si>
  <si>
    <t>SMS ALERT CHARGES 31MAY 24</t>
  </si>
  <si>
    <t>5-Jun-24</t>
  </si>
  <si>
    <t>6/5/2024</t>
  </si>
  <si>
    <t>ABIODUN MATTHEW/Transfer from ABIODUN_x000D_
MATTHEW AWOT</t>
  </si>
  <si>
    <t>7-Jun-24</t>
  </si>
  <si>
    <t>6/7/2024</t>
  </si>
  <si>
    <t>SMS ALERT CHARGES 05JUN 24</t>
  </si>
  <si>
    <t>10-Jun-24</t>
  </si>
  <si>
    <t>6/8/2024</t>
  </si>
  <si>
    <t>ONB TRANSFER FROM OMOLERE BE **4426 -</t>
  </si>
  <si>
    <t>ONB TRF TO NWANKWOR B **3420</t>
  </si>
  <si>
    <t>Contribution FBN</t>
  </si>
  <si>
    <t>6/9/2024</t>
  </si>
  <si>
    <t>SMS ALERT CHARGES 08JUN 24</t>
  </si>
  <si>
    <t>ONB TRF TO MUIDEENW **8633 - OPAY</t>
  </si>
  <si>
    <t>6/10/2024</t>
  </si>
  <si>
    <t>SMS ALERT CHARGES 09JUN 24</t>
  </si>
  <si>
    <t>ELECTRONIC MONEY TRANSFER LEVY -10-06-2024</t>
  </si>
  <si>
    <t>11-Jun-24</t>
  </si>
  <si>
    <t>6/11/2024</t>
  </si>
  <si>
    <t>ELECTRONIC MONEY TRANSFER LEVY -11-06-2024</t>
  </si>
  <si>
    <t>13-Jun-24</t>
  </si>
  <si>
    <t>6/12/2024</t>
  </si>
  <si>
    <t>SMS ALERT CHARGES 11JUN 24</t>
  </si>
  <si>
    <t>SMS ALERT CHARGES JAN 24</t>
  </si>
  <si>
    <t>ONB TRF TO SANI ZAYYA **8815 Catfish FBN</t>
  </si>
  <si>
    <t>ONB TRF TO MADUBU-EZE **1733 - UBA</t>
  </si>
  <si>
    <t>14-Jun-24</t>
  </si>
  <si>
    <t>6/14/2024</t>
  </si>
  <si>
    <t>SMS ALERT CHARGES 12JUN 24</t>
  </si>
  <si>
    <t>19-Jun-24</t>
  </si>
  <si>
    <t>6/15/2024</t>
  </si>
  <si>
    <t>OLAYINKA EZEKIE/Transfer from OLAYINKA_x000D_
EZEKIEL AWO</t>
  </si>
  <si>
    <t>6/16/2024</t>
  </si>
  <si>
    <t>SMS ALERT CHARGES 15JUN 24</t>
  </si>
  <si>
    <t>6/19/2024</t>
  </si>
  <si>
    <t>ONB24061901009622141/_x000D_
RINGO/09026275996/RCH</t>
  </si>
  <si>
    <t>ELECTRONIC MONEY TRANSFER LEVY -19-06-2024</t>
  </si>
  <si>
    <t>20-Jun-24</t>
  </si>
  <si>
    <t>6/20/2024</t>
  </si>
  <si>
    <t>SMS ALERT CHARGES 19JUN 24</t>
  </si>
  <si>
    <t>24-Jun-24</t>
  </si>
  <si>
    <t>6/22/2024</t>
  </si>
  <si>
    <t>BLESSING IGWE/Transfer from BLESSING</t>
  </si>
  <si>
    <t>IGWE</t>
  </si>
  <si>
    <t>ONB TRF TO MICHAEL OL **4181 - OPAY</t>
  </si>
  <si>
    <t>INB24062200200915738/_x000D_
RINGO/09026275996/AIRTIME/RCH</t>
  </si>
  <si>
    <t>6/24/2024</t>
  </si>
  <si>
    <t>ADENIRAN IFUEKO/FBNMOBILE:OMOLERE_x000D_
BEAUTY OLATAWURA</t>
  </si>
  <si>
    <t>ONB TRF TO OLASENI IS **8605 Meter</t>
  </si>
  <si>
    <t>installation O</t>
  </si>
  <si>
    <t>25-Jun-24</t>
  </si>
  <si>
    <t>6/25/2024</t>
  </si>
  <si>
    <t>ONB TRF TO OLUBUKOLA**6264 - PALMPAY</t>
  </si>
  <si>
    <t>SMS ALERT CHARGES 22JUN 24</t>
  </si>
  <si>
    <t>ONB TRF TO AKEEM ADEB **0250_x000D_
Workmanship UBA</t>
  </si>
  <si>
    <t>ELECTRONIC MONEY TRANSFER LEVY -24-06-2024</t>
  </si>
  <si>
    <t>ELECTRONIC MONEY TRANSFER LEVY -25-06-2024</t>
  </si>
  <si>
    <t>26-Jun-24</t>
  </si>
  <si>
    <t>6/26/2024</t>
  </si>
  <si>
    <t>SMS ALERT CHARGES 24JUN 24</t>
  </si>
  <si>
    <t>ONB TRF TO ENOGHASE J **4624 Itohan_x000D_
contribution</t>
  </si>
  <si>
    <t>SMS ALERT CHARGES 25JUN 24</t>
  </si>
  <si>
    <t>27-Jun-24</t>
  </si>
  <si>
    <t>001801296240;NXG :TRFTRSFRM_x000D_
OLATAWURA OLAYIWOLA KU</t>
  </si>
  <si>
    <t>6/27/2024</t>
  </si>
  <si>
    <t>ELECTRONIC MONEY TRANSFER LEVY -27-06-2024</t>
  </si>
  <si>
    <t>AIRTIMESELF -2348037917527#4178867590833863940</t>
  </si>
  <si>
    <t>INB24062701159789029/_x000D_
RINGO/09026275996/AIRTIME/RCH</t>
  </si>
  <si>
    <t>INB24062700937303861/_x000D_
RINGO/09026275996/AIRTIME/RCH</t>
  </si>
  <si>
    <t>28-Jun-24</t>
  </si>
  <si>
    <t>6/28/2024</t>
  </si>
  <si>
    <t>SMS ALERT CHARGES 26JUN 24</t>
  </si>
  <si>
    <t>ONB TRF TO AYEJUTO FO **0959 - UBA</t>
  </si>
  <si>
    <t>1-Jul-24</t>
  </si>
  <si>
    <t>6/30/2024</t>
  </si>
  <si>
    <t>ONB TRF TO AKINOLA MA **6418 - OPAY</t>
  </si>
  <si>
    <t>ONB TRF TO JOSHUA SHE **3222 - OPAY</t>
  </si>
  <si>
    <t>ONB TRF TO AISHAT OPE **6881 - OPAY</t>
  </si>
  <si>
    <t>001819051521;NXG :TRFTRSFRM_x000D_
OLATAWURA OLAYIWOLA KU</t>
  </si>
  <si>
    <t>7/1/2024</t>
  </si>
  <si>
    <t>ONB TRF TO CHAPEL SEC **2980 Olatawura_x000D_
Teniola Nic</t>
  </si>
  <si>
    <t>ELECTRONIC MONEY TRANSFER LEVY -01-07-2024</t>
  </si>
  <si>
    <t>OSARENKHOE NOSA/FBNMOBILE:OMOLERE_x000D_
BEAUTY OLATAWURA</t>
  </si>
  <si>
    <t>2-Jul-24</t>
  </si>
  <si>
    <t>7/2/2024</t>
  </si>
  <si>
    <t>SMS ALERT CHARGES 27JUN 24</t>
  </si>
  <si>
    <t>SMS ALERT CHARGES 28JUN 24</t>
  </si>
  <si>
    <t>SMS ALERT CHARGES 30JUN 24</t>
  </si>
  <si>
    <t>ONB TRF TO OLUWAFEMI **5522 Gas OPAY</t>
  </si>
  <si>
    <t>ONB TRF TO BASHIR ADE **1734 Fuel_x000D_
PALMPAY</t>
  </si>
  <si>
    <t>ONB TRF TO SOFIAT MOD **6283 Plantain and_x000D_
bread O</t>
  </si>
  <si>
    <t>SMS ALERT CHARGES 01JUL 24</t>
  </si>
  <si>
    <t>ONB TRF TO OBAHAYA JU **3368 Dad GTB</t>
  </si>
  <si>
    <t>ELECTRONIC MONEY TRANSFER LEVY -02-07-2024</t>
  </si>
  <si>
    <t>3-Jul-24</t>
  </si>
  <si>
    <t>7/3/2024</t>
  </si>
  <si>
    <t>SMS ALERT CHARGES 02JUL 24</t>
  </si>
  <si>
    <t>770 TRANSFER TO Ridwan Olayiwola Ha_x000D_
2334561769 UBA</t>
  </si>
  <si>
    <t>ONB TRF TO BUYPOWERCA **2337 -PAYSTACK-TITAN</t>
  </si>
  <si>
    <t>4-Jul-24</t>
  </si>
  <si>
    <t>ONB TRF TO Faleke Kel **4078 Upkeep KMFB</t>
  </si>
  <si>
    <t>7/4/2024</t>
  </si>
  <si>
    <t>OMOREGIE RICHAR/from bishop /_x000D_
AT68_TRF2MPT2z2mb1808</t>
  </si>
  <si>
    <t>SMS ALERT CHARGES 03JUL 24</t>
  </si>
  <si>
    <t>SMS ALERT CHARGES FEB 24</t>
  </si>
  <si>
    <t>ONB TRF TO INSTITUTE**6886 Dues</t>
  </si>
  <si>
    <t>ELECTRONIC MONEY TRANSFER LEVY -04-07-2024</t>
  </si>
  <si>
    <t>5-Jul-24</t>
  </si>
  <si>
    <t>7/5/2024</t>
  </si>
  <si>
    <t>ONB TRF TO sodiq obad **1291 - OPAY</t>
  </si>
  <si>
    <t>ONB TRF TO OZONGWU ON **1164 Pillow n</t>
  </si>
  <si>
    <t>material AB</t>
  </si>
  <si>
    <t>ONB TRF TO OLUWAFUNMI **9117 Pepsi OPAY</t>
  </si>
  <si>
    <t>ELECTRONIC MONEY TRANSFER LEVY -05-07-2024</t>
  </si>
  <si>
    <t>8-Jul-24</t>
  </si>
  <si>
    <t>7/6/2024</t>
  </si>
  <si>
    <t>ONB TRF TO OYEWOLE OY **4860 Ponmo FBN</t>
  </si>
  <si>
    <t>7/7/2024</t>
  </si>
  <si>
    <t>7/8/2024</t>
  </si>
  <si>
    <t>ONB TRF TO BOVAS - CO **4074 Fuel MP MFB</t>
  </si>
  <si>
    <t>ONB TRF TO ODUNAYO FU **7780 Garri OPAY</t>
  </si>
  <si>
    <t>ELECTRONIC MONEY TRANSFER LEVY -08-07-2024</t>
  </si>
  <si>
    <t>9-Jul-24</t>
  </si>
  <si>
    <t>7/9/2024</t>
  </si>
  <si>
    <t>001855426372;NXG :TRFTRSFRM_x000D_
OLATAWURA OLAYIWOLA KU</t>
  </si>
  <si>
    <t>ELECTRONIC MONEY TRANSFER LEVY -09-07-2024</t>
  </si>
  <si>
    <t>10-Jul-24</t>
  </si>
  <si>
    <t>7/10/2024</t>
  </si>
  <si>
    <t>Q2 VerveG Card Mtce Fee 2024</t>
  </si>
  <si>
    <t>ONB TRF TO ALEGBELEYE **6811 Teni sewing_x000D_
GTB</t>
  </si>
  <si>
    <t>Q2 Verve Card Mtce Fee 2024</t>
  </si>
  <si>
    <t>SMS ALERT CHARGES 04JUL 24</t>
  </si>
  <si>
    <t>11-Jul-24</t>
  </si>
  <si>
    <t>SMS ALERT CHARGES 05JUL 24</t>
  </si>
  <si>
    <t>7/11/2024</t>
  </si>
  <si>
    <t>AIRTIMESELF -2348037917527#7060702871891096304</t>
  </si>
  <si>
    <t>ONB TRF TO DAMILOLA O **4774 Pos OPAY</t>
  </si>
  <si>
    <t>ONB TRF TO Abiola Vic **5594 Driver license_x000D_
balanc</t>
  </si>
  <si>
    <t>12-Jul-24</t>
  </si>
  <si>
    <t>7/12/2024</t>
  </si>
  <si>
    <t>SMS ALERT CHARGES 06JUL 24</t>
  </si>
  <si>
    <t>SMS ALERT CHARGES 07JUL 24</t>
  </si>
  <si>
    <t>SMS ALERT CHARGES 08JUL 24</t>
  </si>
  <si>
    <t>ONB TRF TO Total Comf **2023 Fuel MP MFB</t>
  </si>
  <si>
    <t>ONB TRF TO POS Transf **1345 Pos MP MFB</t>
  </si>
  <si>
    <t>SMS ALERT CHARGES 09JUL 24</t>
  </si>
  <si>
    <t>15-Jul-24</t>
  </si>
  <si>
    <t>7/13/2024</t>
  </si>
  <si>
    <t>SMS ALERT CHARGES 10JUL 24</t>
  </si>
  <si>
    <t>ONB TRF TO BOLADALE D **9568 Hair and_x000D_
glasses PALM</t>
  </si>
  <si>
    <t>SMS ALERT CHARGES 11JUL 24</t>
  </si>
  <si>
    <t>ONB TRF TO AWODELUFOL **2528 - GTB</t>
  </si>
  <si>
    <t>OSADIAYE OSAIGB/FBNMOBILE:OMOLERE_x000D_
BEAUTY OLATAWURA</t>
  </si>
  <si>
    <t>7/14/2024</t>
  </si>
  <si>
    <t>ONB TRF TO IPINYOMI Y **0849 Kunu FBN</t>
  </si>
  <si>
    <t>ONB TRF TO AARON FAIT **7535 - GTB</t>
  </si>
  <si>
    <t>7/15/2024</t>
  </si>
  <si>
    <t>ONB TRF TO OWOSHO OLA **3401 Sewing_x000D_
FBN</t>
  </si>
  <si>
    <t>ONB TRF TO TAJUDEEN S **6104 - MP MFB</t>
  </si>
  <si>
    <t>ONB TRF TO ABUBAKAR I **0210 Beans ABN</t>
  </si>
  <si>
    <t>AIRTIMESELF -2348037917527#7507495231640725510</t>
  </si>
  <si>
    <t>ONB TRF TO SIKIRULLAH **2674 Nylon n_x000D_
sewing OPAY</t>
  </si>
  <si>
    <t>ELECTRONIC MONEY TRANSFER LEVY -15-07-2024</t>
  </si>
  <si>
    <t>ONB TRF TO BUYPOWERCA **2337 Buypower_x000D_
PAYSTACK-TIT</t>
  </si>
  <si>
    <t>16-Jul-24</t>
  </si>
  <si>
    <t>7/16/2024</t>
  </si>
  <si>
    <t>ONB TRF TO TAIYE OLAM **7686 Decluster_x000D_
Freezer OPA</t>
  </si>
  <si>
    <t>SMS ALERT CHARGES 12JUL 24</t>
  </si>
  <si>
    <t>SMS ALERT CHARGES 13JUL 24</t>
  </si>
  <si>
    <t>ONB TRF TO ISREAL AMO **2626 - OPAY</t>
  </si>
  <si>
    <t>SMS ALERT CHARGES 14JUL 24</t>
  </si>
  <si>
    <t>ELECTRONIC MONEY TRANSFER LEVY -16-07-2024</t>
  </si>
  <si>
    <t>AIRTIMESELF -2348037917527#7402048521129423193</t>
  </si>
  <si>
    <t>17-Jul-24</t>
  </si>
  <si>
    <t>7/17/2024</t>
  </si>
  <si>
    <t>ONB TRF TO POS Transf **4829 Pos MP MFB</t>
  </si>
  <si>
    <t>18-Jul-24</t>
  </si>
  <si>
    <t>7/18/2024</t>
  </si>
  <si>
    <t>ONB TRF TO Total Comf **2023 - MP MFB</t>
  </si>
  <si>
    <t>19-Jul-24</t>
  </si>
  <si>
    <t>7/19/2024</t>
  </si>
  <si>
    <t>SMS ALERT CHARGES 15JUL 24</t>
  </si>
  <si>
    <t>NB24071901991096364|ISEC BILL.EASY|_x000D_
08037917527|AIR</t>
  </si>
  <si>
    <t>SMS ALERT CHARGES 16JUL 24</t>
  </si>
  <si>
    <t>ONB TRF TO POS Transf **8145 - MP MFB</t>
  </si>
  <si>
    <t>ONB TRF TO POS Transf **8173 - MP MFB</t>
  </si>
  <si>
    <t>SMS ALERT CHARGES 17JUL 24</t>
  </si>
  <si>
    <t>22-Jul-24</t>
  </si>
  <si>
    <t>7/20/2024</t>
  </si>
  <si>
    <t>INB24072001243830078/_x000D_
RINGO/08037917527/AIRTIME/RCH</t>
  </si>
  <si>
    <t>SMS ALERT CHARGES 18JUL 24</t>
  </si>
  <si>
    <t>SMS ALERT CHARGES 19JUL 24</t>
  </si>
  <si>
    <t>ONB TRF TO OPEYEMI BA **7526 Sandal OPAY</t>
  </si>
  <si>
    <t>ONB TRF TO ALABA BIDE **1640 - OPAY</t>
  </si>
  <si>
    <t>ONB TRF TO POS Transf **0397 FuelMP MFB</t>
  </si>
  <si>
    <t>ONB TRF TO POS Transf **3512 - MP MFB</t>
  </si>
  <si>
    <t>7/21/2024</t>
  </si>
  <si>
    <t>ONB TRF TO OLUWAFUNMI **4122 - OPAY</t>
  </si>
  <si>
    <t>ONB TRF TO EDO YOUTH**7010 Dues FCM</t>
  </si>
  <si>
    <t>7/22/2024</t>
  </si>
  <si>
    <t>AIRTIMESELF -2348037917527#1205822722083274231</t>
  </si>
  <si>
    <t>AIRTIMESELF -2348037917527#9538752250276023873</t>
  </si>
  <si>
    <t>Categories</t>
  </si>
  <si>
    <t>Row Labels</t>
  </si>
  <si>
    <t>Grand Total</t>
  </si>
  <si>
    <t>Column Labels</t>
  </si>
  <si>
    <t>Airtime/Data</t>
  </si>
  <si>
    <t>Bank Charges</t>
  </si>
  <si>
    <t>Fuel</t>
  </si>
  <si>
    <t>School Fees</t>
  </si>
  <si>
    <t>Utility</t>
  </si>
  <si>
    <t>Business</t>
  </si>
  <si>
    <t>Gift</t>
  </si>
  <si>
    <t>Household Expenses</t>
  </si>
  <si>
    <t>Savings</t>
  </si>
  <si>
    <t>Day</t>
  </si>
  <si>
    <t>Month</t>
  </si>
  <si>
    <t>Quarter</t>
  </si>
  <si>
    <t>Jan</t>
  </si>
  <si>
    <t>Feb</t>
  </si>
  <si>
    <t>Mar</t>
  </si>
  <si>
    <t>Apr</t>
  </si>
  <si>
    <t>May</t>
  </si>
  <si>
    <t>Jun</t>
  </si>
  <si>
    <t>Jul</t>
  </si>
  <si>
    <t>Loan</t>
  </si>
  <si>
    <t>Monthly Expenses</t>
  </si>
  <si>
    <t>Total Expenses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</si>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</sst>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d" refreshedDate="45497.838250115739" createdVersion="6" refreshedVersion="6" minRefreshableVersion="3" recordCount="903">
  <cacheSource type="worksheet">
    <worksheetSource ref="A1:K904" sheet="Data"/>
  </cacheSource>
  <cacheFields count="11">
    <cacheField name="Transaction_x000d__x000a_Date" numFmtId="0">
      <sharedItems containsBlank="1" count="127">
        <s v="1-Jan-24"/>
        <s v="2-Jan-24"/>
        <s v="3-Jan-24"/>
        <s v="4-Jan-24"/>
        <s v="5-Jan-24"/>
        <s v="null"/>
        <s v="8-Jan-24"/>
        <s v="9-Jan-24"/>
        <s v="11-Jan-24"/>
        <s v="12-Jan-24"/>
        <s v="15-Jan-24"/>
        <s v="16-Jan-24"/>
        <s v="17-Jan-24"/>
        <s v="18-Jan-24"/>
        <s v="19-Jan-24"/>
        <s v="22-Jan-24"/>
        <s v="23-Jan-24"/>
        <s v="24-Jan-24"/>
        <s v="25-Jan-24"/>
        <s v="26-Jan-24"/>
        <s v="29-Jan-24"/>
        <s v="30-Jan-24"/>
        <s v="31-Jan-24"/>
        <s v="1-Feb-24"/>
        <s v="2-Feb-24"/>
        <s v="5-Feb-24"/>
        <s v="6-Feb-24"/>
        <s v="7-Feb-24"/>
        <s v="8-Feb-24"/>
        <s v="9-Feb-24"/>
        <s v="12-Feb-24"/>
        <s v="13-Feb-24"/>
        <s v="15-Feb-24"/>
        <s v="16-Feb-24"/>
        <s v="19-Feb-24"/>
        <s v="20-Feb-24"/>
        <s v="21-Feb-24"/>
        <s v="22-Feb-24"/>
        <s v="23-Feb-24"/>
        <s v="26-Feb-24"/>
        <s v="27-Feb-24"/>
        <s v="28-Feb-24"/>
        <s v="29-Feb-24"/>
        <s v="1-Mar-24"/>
        <s v="4-Mar-24"/>
        <s v="5-Mar-24"/>
        <s v="6-Mar-24"/>
        <s v="7-Mar-24"/>
        <s v="8-Mar-24"/>
        <s v="11-Mar-24"/>
        <s v="12-Mar-24"/>
        <s v="13-Mar-24"/>
        <s v="14-Mar-24"/>
        <s v="15-Mar-24"/>
        <s v="18-Mar-24"/>
        <s v="19-Mar-24"/>
        <s v="20-Mar-24"/>
        <s v="21-Mar-24"/>
        <s v="22-Mar-24"/>
        <s v="25-Mar-24"/>
        <s v="26-Mar-24"/>
        <s v="27-Mar-24"/>
        <s v="28-Mar-24"/>
        <s v="2-Apr-24"/>
        <s v="3-Apr-24"/>
        <s v="4-Apr-24"/>
        <s v="5-Apr-24"/>
        <s v="8-Apr-24"/>
        <s v="11-Apr-24"/>
        <s v="12-Apr-24"/>
        <s v="15-Apr-24"/>
        <s v="17-Apr-24"/>
        <s v="18-Apr-24"/>
        <s v="19-Apr-24"/>
        <s v="22-Apr-24"/>
        <s v="23-Apr-24"/>
        <s v="24-Apr-24"/>
        <s v="25-Apr-24"/>
        <s v="26-Apr-24"/>
        <s v="29-Apr-24"/>
        <s v="30-Apr-24"/>
        <s v="2-May-24"/>
        <s v="3-May-24"/>
        <s v="6-May-24"/>
        <s v="7-May-24"/>
        <s v="10-May-24"/>
        <s v="13-May-24"/>
        <s v="14-May-24"/>
        <s v="15-May-24"/>
        <s v="17-May-24"/>
        <s v="20-May-24"/>
        <s v="27-May-24"/>
        <s v="28-May-24"/>
        <s v="29-May-24"/>
        <s v="30-May-24"/>
        <s v="31-May-24"/>
        <s v="3-Jun-24"/>
        <s v="5-Jun-24"/>
        <s v="7-Jun-24"/>
        <s v="10-Jun-24"/>
        <s v="11-Jun-24"/>
        <s v="13-Jun-24"/>
        <s v="14-Jun-24"/>
        <s v="19-Jun-24"/>
        <s v="20-Jun-24"/>
        <s v="24-Jun-24"/>
        <s v="25-Jun-24"/>
        <s v="26-Jun-24"/>
        <s v="27-Jun-24"/>
        <s v="28-Jun-24"/>
        <s v="1-Jul-24"/>
        <s v="2-Jul-24"/>
        <s v="3-Jul-24"/>
        <s v="4-Jul-24"/>
        <s v="5-Jul-24"/>
        <s v="8-Jul-24"/>
        <s v="9-Jul-24"/>
        <s v="10-Jul-24"/>
        <s v="11-Jul-24"/>
        <s v="12-Jul-24"/>
        <s v="15-Jul-24"/>
        <s v="16-Jul-24"/>
        <s v="17-Jul-24"/>
        <s v="18-Jul-24"/>
        <s v="19-Jul-24"/>
        <s v="22-Jul-24"/>
        <m/>
      </sharedItems>
    </cacheField>
    <cacheField name="Value Date" numFmtId="0">
      <sharedItems containsBlank="1"/>
    </cacheField>
    <cacheField name="Channel" numFmtId="0">
      <sharedItems containsBlank="1"/>
    </cacheField>
    <cacheField name="Pay In" numFmtId="0">
      <sharedItems containsString="0" containsBlank="1" containsNumber="1" containsInteger="1" minValue="0" maxValue="300000"/>
    </cacheField>
    <cacheField name="Pay Out" numFmtId="0">
      <sharedItems containsString="0" containsBlank="1" containsNumber="1" minValue="0" maxValue="300053.75"/>
    </cacheField>
    <cacheField name="Balance" numFmtId="0">
      <sharedItems containsBlank="1" containsMixedTypes="1" containsNumber="1" minValue="954.34" maxValue="337649.94"/>
    </cacheField>
    <cacheField name="Details" numFmtId="0">
      <sharedItems/>
    </cacheField>
    <cacheField name="Categories" numFmtId="0">
      <sharedItems containsBlank="1" count="13">
        <s v="Others"/>
        <s v="Gift"/>
        <s v="Bank Charges"/>
        <s v="Airtime/Data"/>
        <s v="Investment"/>
        <s v="Utility"/>
        <s v="Fuel"/>
        <s v="Household Expenses"/>
        <s v="School Fees"/>
        <s v="Savings"/>
        <s v="Business"/>
        <s v="Loan"/>
        <m/>
      </sharedItems>
    </cacheField>
    <cacheField name="Day" numFmtId="0">
      <sharedItems containsString="0" containsBlank="1" containsNumber="1" containsInteger="1" minValue="1" maxValue="31"/>
    </cacheField>
    <cacheField name="Month" numFmtId="0">
      <sharedItems containsBlank="1" count="8">
        <s v="Jan"/>
        <m/>
        <s v="Feb"/>
        <s v="Mar"/>
        <s v="Apr"/>
        <s v="May"/>
        <s v="Jun"/>
        <s v="Jul"/>
      </sharedItems>
    </cacheField>
    <cacheField name="Quar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3">
  <r>
    <x v="0"/>
    <s v="12/31/2023"/>
    <s v="NIP_x000d__x000a_Transfer"/>
    <n v="18000"/>
    <n v="0"/>
    <n v="28000.62"/>
    <s v="FELOMS GLOBAL C/FBNMOBILE:OMOLERE_x000d__x000a_BEAUTY OLATAWURA"/>
    <x v="0"/>
    <n v="1"/>
    <x v="0"/>
    <s v="First"/>
  </r>
  <r>
    <x v="0"/>
    <s v="12/31/2023"/>
    <s v="NIP_x000d__x000a_Transfer"/>
    <n v="10000"/>
    <n v="0"/>
    <n v="38000.620000000003"/>
    <s v="OLATAWURA OLAY/"/>
    <x v="0"/>
    <n v="1"/>
    <x v="0"/>
    <s v="First"/>
  </r>
  <r>
    <x v="0"/>
    <s v="12/31/2023"/>
    <s v="Online_x000d__x000a_Banking"/>
    <n v="0"/>
    <n v="5010.75"/>
    <n v="32989.870000000003"/>
    <s v="ONB TRF TO ADANIKEN O **7489 Night train_x000d__x000a_FBN"/>
    <x v="1"/>
    <n v="1"/>
    <x v="0"/>
    <s v="First"/>
  </r>
  <r>
    <x v="0"/>
    <s v="1/1/2024"/>
    <s v="Others"/>
    <n v="0"/>
    <n v="100"/>
    <n v="32889.870000000003"/>
    <s v="ELECTRONIC MONEY TRANSFER LEVY -01-01-2024"/>
    <x v="2"/>
    <n v="1"/>
    <x v="0"/>
    <s v="First"/>
  </r>
  <r>
    <x v="1"/>
    <s v="1/2/2024"/>
    <s v="Online_x000d__x000a_Banking"/>
    <n v="0"/>
    <n v="10000"/>
    <n v="22889.87"/>
    <s v="ONB TRF TO IGUNBOR FE **2939 Yuletide gift"/>
    <x v="1"/>
    <n v="2"/>
    <x v="0"/>
    <s v="First"/>
  </r>
  <r>
    <x v="2"/>
    <s v="1/3/2024"/>
    <s v="Instant_x000d__x000a_Banking"/>
    <n v="0"/>
    <n v="5126.88"/>
    <n v="17762.990000000002"/>
    <s v="770 TRANSFER TO Rachael Tosin Olade_x000d__x000a_9551080221 PAL"/>
    <x v="0"/>
    <n v="3"/>
    <x v="0"/>
    <s v="First"/>
  </r>
  <r>
    <x v="2"/>
    <s v="1/3/2024"/>
    <s v="Others"/>
    <n v="0"/>
    <n v="6.98"/>
    <n v="17756.009999999998"/>
    <s v="MTN USSD SESSION FEE 08037917527"/>
    <x v="3"/>
    <n v="3"/>
    <x v="0"/>
    <s v="First"/>
  </r>
  <r>
    <x v="2"/>
    <s v="1/3/2024"/>
    <s v="NIP_x000d__x000a_Transfer"/>
    <n v="6500"/>
    <n v="0"/>
    <n v="24256.01"/>
    <s v="OLATAWURA OLAY/"/>
    <x v="0"/>
    <n v="3"/>
    <x v="0"/>
    <s v="First"/>
  </r>
  <r>
    <x v="2"/>
    <s v="1/3/2024"/>
    <s v="Instant_x000d__x000a_Banking"/>
    <n v="0"/>
    <n v="6126.88"/>
    <n v="18129.13"/>
    <s v="770 TRANSFER TO_x000d__x000a_8187691618 MPAdetunji Enterpris"/>
    <x v="0"/>
    <n v="3"/>
    <x v="0"/>
    <s v="First"/>
  </r>
  <r>
    <x v="2"/>
    <s v="1/3/2024"/>
    <s v="Others"/>
    <n v="0"/>
    <n v="6.98"/>
    <n v="18122.150000000001"/>
    <s v="MTN USSD SESSION FEE 08037917527"/>
    <x v="3"/>
    <n v="3"/>
    <x v="0"/>
    <s v="First"/>
  </r>
  <r>
    <x v="3"/>
    <s v="1/4/2024"/>
    <s v="Others"/>
    <n v="0"/>
    <n v="500"/>
    <n v="17622.150000000001"/>
    <s v="INB24010400591452839/_x000d__x000a_RINGO/08037917527/AIRTIME/RCH"/>
    <x v="3"/>
    <n v="4"/>
    <x v="0"/>
    <s v="First"/>
  </r>
  <r>
    <x v="4"/>
    <s v="1/5/2024"/>
    <s v="Others"/>
    <n v="60000"/>
    <n v="0"/>
    <n v="77622.149999999994"/>
    <s v="001273200267;NXG :TRFCONTRIBUTIONFRM_x000d__x000a_OLATAWURA OLA"/>
    <x v="0"/>
    <n v="5"/>
    <x v="0"/>
    <s v="First"/>
  </r>
  <r>
    <x v="4"/>
    <s v="1/5/2024"/>
    <s v="Online_x000d__x000a_Banking"/>
    <n v="0"/>
    <n v="75053.75"/>
    <n v="2568.4"/>
    <s v="ONB TRF TO NWANKWOR B **3420 Ajor FBN"/>
    <x v="4"/>
    <n v="5"/>
    <x v="0"/>
    <s v="First"/>
  </r>
  <r>
    <x v="4"/>
    <s v="1/5/2024"/>
    <s v="NIP_x000d__x000a_Transfer"/>
    <n v="25000"/>
    <n v="0"/>
    <n v="27568.400000000001"/>
    <s v="OLADOYIN ABIOD/Omo"/>
    <x v="0"/>
    <n v="5"/>
    <x v="0"/>
    <s v="First"/>
  </r>
  <r>
    <x v="4"/>
    <s v="1/5/2024"/>
    <s v="Others"/>
    <n v="0"/>
    <n v="12"/>
    <n v="27556.400000000001"/>
    <s v="SMS ALERT CHARGES 22DEC 23"/>
    <x v="5"/>
    <n v="5"/>
    <x v="0"/>
    <s v="First"/>
  </r>
  <r>
    <x v="4"/>
    <s v="1/5/2024"/>
    <s v="Others"/>
    <n v="0"/>
    <n v="6.98"/>
    <n v="27549.42"/>
    <s v="MTN USSD SESSION FEE 08037917527"/>
    <x v="3"/>
    <n v="5"/>
    <x v="0"/>
    <s v="First"/>
  </r>
  <r>
    <x v="4"/>
    <s v="1/5/2024"/>
    <s v="Others"/>
    <n v="0"/>
    <n v="3000"/>
    <n v="24549.42"/>
    <s v="NB24010500151839226/_x000d__x000a_ETRANSACT/08037917527/AIRTIME/"/>
    <x v="3"/>
    <n v="5"/>
    <x v="0"/>
    <s v="First"/>
  </r>
  <r>
    <x v="4"/>
    <s v="1/5/2024"/>
    <s v="Online"/>
    <n v="0"/>
    <n v="5010.75"/>
    <n v="19538.669999999998"/>
    <s v="ONB TRF TO HAMZAT BO **5425 Fuel MP"/>
    <x v="6"/>
    <n v="5"/>
    <x v="0"/>
    <s v="First"/>
  </r>
  <r>
    <x v="5"/>
    <s v="null"/>
    <s v="Banking"/>
    <n v="0"/>
    <n v="0"/>
    <s v="null"/>
    <s v="MFB"/>
    <x v="0"/>
    <m/>
    <x v="1"/>
    <m/>
  </r>
  <r>
    <x v="4"/>
    <s v="1/5/2024"/>
    <s v="Others"/>
    <n v="0"/>
    <n v="12"/>
    <n v="19526.669999999998"/>
    <s v="SMS ALERT CHARGES 23DEC 23"/>
    <x v="5"/>
    <n v="5"/>
    <x v="0"/>
    <s v="First"/>
  </r>
  <r>
    <x v="4"/>
    <s v="1/5/2024"/>
    <s v="Others"/>
    <n v="0"/>
    <n v="100"/>
    <n v="19426.669999999998"/>
    <s v="ELECTRONIC MONEY TRANSFER LEVY -05-01-2024"/>
    <x v="2"/>
    <n v="5"/>
    <x v="0"/>
    <s v="First"/>
  </r>
  <r>
    <x v="6"/>
    <s v="1/6/2024"/>
    <s v="Others"/>
    <n v="0"/>
    <n v="4"/>
    <n v="19422.669999999998"/>
    <s v="SMS ALERT CHARGES 27DEC 23"/>
    <x v="5"/>
    <n v="8"/>
    <x v="0"/>
    <s v="First"/>
  </r>
  <r>
    <x v="6"/>
    <s v="1/6/2024"/>
    <s v="Others"/>
    <n v="0"/>
    <n v="4"/>
    <n v="19418.669999999998"/>
    <s v="SMS ALERT CHARGES 28DEC 23"/>
    <x v="5"/>
    <n v="8"/>
    <x v="0"/>
    <s v="First"/>
  </r>
  <r>
    <x v="6"/>
    <s v="1/6/2024"/>
    <s v="Online_x000d__x000a_Banking"/>
    <n v="0"/>
    <n v="2510.75"/>
    <n v="16907.919999999998"/>
    <s v="ONB TRF TO MEDINAT S **7466 Makeup Gele_x000d__x000a_PALMPAY"/>
    <x v="7"/>
    <n v="8"/>
    <x v="0"/>
    <s v="First"/>
  </r>
  <r>
    <x v="6"/>
    <s v="1/6/2024"/>
    <s v="Online_x000d__x000a_Banking"/>
    <n v="0"/>
    <n v="5126.88"/>
    <n v="11781.04"/>
    <s v="ONB TRF TO LUKMAN OPE **7333 Pos_x000d__x000a_PALMPAY"/>
    <x v="7"/>
    <n v="8"/>
    <x v="0"/>
    <s v="First"/>
  </r>
  <r>
    <x v="6"/>
    <s v="1/6/2024"/>
    <s v="Others"/>
    <n v="0"/>
    <n v="12"/>
    <n v="11769.04"/>
    <s v="SMS ALERT CHARGES 29DEC 23"/>
    <x v="5"/>
    <n v="8"/>
    <x v="0"/>
    <s v="First"/>
  </r>
  <r>
    <x v="6"/>
    <s v="1/6/2024"/>
    <s v="NIP_x000d__x000a_Transfer"/>
    <n v="30000"/>
    <n v="0"/>
    <n v="41769.040000000001"/>
    <s v="OLAYIWOLA KUNLE/OMOLERE BEAUTY_x000d__x000a_OLATAWURA"/>
    <x v="0"/>
    <n v="8"/>
    <x v="0"/>
    <s v="First"/>
  </r>
  <r>
    <x v="6"/>
    <s v="1/6/2024"/>
    <s v="Others"/>
    <n v="0"/>
    <n v="12"/>
    <n v="41757.040000000001"/>
    <s v="SMS ALERT CHARGES 31DEC 23"/>
    <x v="5"/>
    <n v="8"/>
    <x v="0"/>
    <s v="First"/>
  </r>
  <r>
    <x v="6"/>
    <s v="1/7/2024"/>
    <s v="Others"/>
    <n v="0"/>
    <n v="4"/>
    <n v="41753.040000000001"/>
    <s v="SMS ALERT CHARGES 03JAN 24"/>
    <x v="5"/>
    <n v="8"/>
    <x v="0"/>
    <s v="First"/>
  </r>
  <r>
    <x v="6"/>
    <s v="1/7/2024"/>
    <s v="Online_x000d__x000a_Banking"/>
    <n v="0"/>
    <n v="35026.879999999997"/>
    <n v="6726.16"/>
    <s v="ONB TRF TO CHAPEL SEC **2980 Teniola_x000d__x000a_Olatawura bu"/>
    <x v="7"/>
    <n v="8"/>
    <x v="0"/>
    <s v="First"/>
  </r>
  <r>
    <x v="6"/>
    <s v="1/7/2024"/>
    <s v="Others"/>
    <n v="0"/>
    <n v="8"/>
    <n v="6718.16"/>
    <s v="SMS ALERT CHARGES 05JAN 24"/>
    <x v="5"/>
    <n v="8"/>
    <x v="0"/>
    <s v="First"/>
  </r>
  <r>
    <x v="6"/>
    <s v="1/8/2024"/>
    <s v="Others"/>
    <n v="0"/>
    <n v="50"/>
    <n v="6668.16"/>
    <s v="Q3 Verve Card Mtce Fee 2023"/>
    <x v="2"/>
    <n v="8"/>
    <x v="0"/>
    <s v="First"/>
  </r>
  <r>
    <x v="6"/>
    <s v="1/8/2024"/>
    <s v="Others"/>
    <n v="0"/>
    <n v="50"/>
    <n v="6618.16"/>
    <s v="ELECTRONIC MONEY TRANSFER LEVY -08-01-2024"/>
    <x v="2"/>
    <n v="8"/>
    <x v="0"/>
    <s v="First"/>
  </r>
  <r>
    <x v="6"/>
    <s v="1/9/2024"/>
    <s v="Others"/>
    <n v="0"/>
    <n v="50"/>
    <n v="6568.16"/>
    <s v="Q3 VerveG Card Mtce Fee 2023"/>
    <x v="2"/>
    <n v="8"/>
    <x v="0"/>
    <s v="First"/>
  </r>
  <r>
    <x v="7"/>
    <s v="1/9/2024"/>
    <s v="Others"/>
    <n v="0"/>
    <n v="50"/>
    <n v="6518.16"/>
    <s v="Q4 Verve Card Mtce Fee 2023"/>
    <x v="2"/>
    <n v="9"/>
    <x v="0"/>
    <s v="First"/>
  </r>
  <r>
    <x v="7"/>
    <s v="1/9/2024"/>
    <s v="NIP_x000d__x000a_Transfer"/>
    <n v="8000"/>
    <n v="0"/>
    <n v="14518.16"/>
    <s v="JAMES OLUWASANY/Transfer from JAMES_x000d__x000a_OLUWASANYA AKI"/>
    <x v="0"/>
    <n v="9"/>
    <x v="0"/>
    <s v="First"/>
  </r>
  <r>
    <x v="7"/>
    <s v="1/9/2024"/>
    <s v="Others"/>
    <n v="0"/>
    <n v="50"/>
    <n v="14468.16"/>
    <s v="Q4 VerveG Card Mtce Fee 2023"/>
    <x v="2"/>
    <n v="9"/>
    <x v="0"/>
    <s v="First"/>
  </r>
  <r>
    <x v="7"/>
    <s v="1/9/2024"/>
    <s v="Instant_x000d__x000a_Banking"/>
    <n v="0"/>
    <n v="5176.88"/>
    <n v="9291.2800000000007"/>
    <s v="770 TRANSFER TO_x000d__x000a_8253381685 MPJaywon D Ultimate"/>
    <x v="0"/>
    <n v="9"/>
    <x v="0"/>
    <s v="First"/>
  </r>
  <r>
    <x v="7"/>
    <s v="1/9/2024"/>
    <s v="Others"/>
    <n v="0"/>
    <n v="6.98"/>
    <n v="9284.2999999999993"/>
    <s v="MTN USSD SESSION FEE 08037917527"/>
    <x v="3"/>
    <n v="9"/>
    <x v="0"/>
    <s v="First"/>
  </r>
  <r>
    <x v="8"/>
    <s v="1/11/2024"/>
    <s v="Others"/>
    <n v="0"/>
    <n v="500"/>
    <n v="8784.2999999999993"/>
    <s v="NB24011100456449767/_x000d__x000a_ETRANSACT/08037917527/AIRTIME/"/>
    <x v="3"/>
    <n v="11"/>
    <x v="0"/>
    <s v="First"/>
  </r>
  <r>
    <x v="8"/>
    <s v="1/11/2024"/>
    <s v="Others"/>
    <n v="0"/>
    <n v="6.98"/>
    <n v="8777.32"/>
    <s v="MTN USSD SESSION FEE 08037917527"/>
    <x v="3"/>
    <n v="11"/>
    <x v="0"/>
    <s v="First"/>
  </r>
  <r>
    <x v="9"/>
    <s v="1/12/2024"/>
    <s v="Others"/>
    <n v="0"/>
    <n v="4"/>
    <n v="8773.32"/>
    <s v="SMS ALERT CHARGES 04JAN 24"/>
    <x v="5"/>
    <n v="12"/>
    <x v="0"/>
    <s v="First"/>
  </r>
  <r>
    <x v="9"/>
    <s v="1/12/2024"/>
    <s v="Others"/>
    <n v="0"/>
    <n v="4"/>
    <n v="8769.32"/>
    <s v="SMS ALERT CHARGES 06JAN 24"/>
    <x v="5"/>
    <n v="12"/>
    <x v="0"/>
    <s v="First"/>
  </r>
  <r>
    <x v="9"/>
    <s v="1/12/2024"/>
    <s v="Others"/>
    <n v="0"/>
    <n v="4"/>
    <n v="8765.32"/>
    <s v="SMS ALERT CHARGES 07JAN 24"/>
    <x v="5"/>
    <n v="12"/>
    <x v="0"/>
    <s v="First"/>
  </r>
  <r>
    <x v="10"/>
    <s v="1/13/2024"/>
    <s v="Others"/>
    <n v="0"/>
    <n v="8"/>
    <n v="8757.32"/>
    <s v="SMS ALERT CHARGES 09JAN 24"/>
    <x v="5"/>
    <n v="15"/>
    <x v="0"/>
    <s v="First"/>
  </r>
  <r>
    <x v="10"/>
    <s v="1/13/2024"/>
    <s v="Others"/>
    <n v="0"/>
    <n v="4"/>
    <n v="8753.32"/>
    <s v="SMS ALERT CHARGES 11JAN 24"/>
    <x v="5"/>
    <n v="15"/>
    <x v="0"/>
    <s v="First"/>
  </r>
  <r>
    <x v="10"/>
    <s v="1/13/2024"/>
    <s v="NIP_x000d__x000a_Transfer"/>
    <n v="20000"/>
    <n v="0"/>
    <n v="28753.32"/>
    <s v="OLATAWURA OLAY/"/>
    <x v="0"/>
    <n v="15"/>
    <x v="0"/>
    <s v="First"/>
  </r>
  <r>
    <x v="10"/>
    <s v="1/13/2024"/>
    <s v="Online_x000d__x000a_Banking"/>
    <n v="0"/>
    <n v="20026.88"/>
    <n v="8726.44"/>
    <s v="ONB TRF TO OLATAWURA **5308 - GTB"/>
    <x v="7"/>
    <n v="15"/>
    <x v="0"/>
    <s v="First"/>
  </r>
  <r>
    <x v="10"/>
    <s v="1/14/2024"/>
    <s v="Instant_x000d__x000a_Banking"/>
    <n v="0"/>
    <n v="5010.75"/>
    <n v="3715.69"/>
    <s v="770 TRANSFER TO_x000d__x000a_8245037075 MPBovas And Company"/>
    <x v="0"/>
    <n v="15"/>
    <x v="0"/>
    <s v="First"/>
  </r>
  <r>
    <x v="10"/>
    <s v="1/14/2024"/>
    <s v="Others"/>
    <n v="0"/>
    <n v="6.98"/>
    <n v="3708.71"/>
    <s v="MTN USSD SESSION FEE 08037917527"/>
    <x v="3"/>
    <n v="15"/>
    <x v="0"/>
    <s v="First"/>
  </r>
  <r>
    <x v="10"/>
    <s v="1/15/2024"/>
    <s v="Others"/>
    <n v="0"/>
    <n v="8"/>
    <n v="3700.71"/>
    <s v="SMS ALERT CHARGES 13JAN 24"/>
    <x v="5"/>
    <n v="15"/>
    <x v="0"/>
    <s v="First"/>
  </r>
  <r>
    <x v="10"/>
    <s v="1/15/2024"/>
    <s v="Others"/>
    <n v="0"/>
    <n v="4"/>
    <n v="3696.71"/>
    <s v="SMS ALERT CHARGES 14JAN 24"/>
    <x v="5"/>
    <n v="15"/>
    <x v="0"/>
    <s v="First"/>
  </r>
  <r>
    <x v="10"/>
    <s v="1/15/2024"/>
    <s v="Instant_x000d__x000a_Banking"/>
    <n v="0"/>
    <n v="1010.75"/>
    <n v="2685.96"/>
    <s v="770 TRANSFER TO Naturesafers Pharma_x000d__x000a_8282305014 MP"/>
    <x v="0"/>
    <n v="15"/>
    <x v="0"/>
    <s v="First"/>
  </r>
  <r>
    <x v="10"/>
    <s v="1/15/2024"/>
    <s v="Others"/>
    <n v="0"/>
    <n v="6.98"/>
    <n v="2678.98"/>
    <s v="MTN USSD SESSION FEE 08037917527"/>
    <x v="3"/>
    <n v="15"/>
    <x v="0"/>
    <s v="First"/>
  </r>
  <r>
    <x v="10"/>
    <s v="1/15/2024"/>
    <s v="NIP_x000d__x000a_Transfer"/>
    <n v="42500"/>
    <n v="0"/>
    <n v="45178.98"/>
    <s v="OLATAWURA OLAY/Teniayos School fee"/>
    <x v="8"/>
    <n v="15"/>
    <x v="0"/>
    <s v="First"/>
  </r>
  <r>
    <x v="10"/>
    <s v="1/15/2024"/>
    <s v="Others"/>
    <n v="0"/>
    <n v="100"/>
    <n v="45078.98"/>
    <s v="ELECTRONIC MONEY TRANSFER LEVY -15-01-2024"/>
    <x v="2"/>
    <n v="15"/>
    <x v="0"/>
    <s v="First"/>
  </r>
  <r>
    <x v="11"/>
    <s v="1/16/2024"/>
    <s v="Online_x000d__x000a_Banking"/>
    <n v="0"/>
    <n v="44026.879999999997"/>
    <n v="1052.0999999999999"/>
    <s v="ONB TRF TO OLATAWURA **5308 - GTB"/>
    <x v="7"/>
    <n v="16"/>
    <x v="0"/>
    <s v="First"/>
  </r>
  <r>
    <x v="11"/>
    <s v="1/16/2024"/>
    <s v="Others"/>
    <n v="0"/>
    <n v="8"/>
    <n v="1044.0999999999999"/>
    <s v="SMS ALERT CHARGES 15JAN 24"/>
    <x v="5"/>
    <n v="16"/>
    <x v="0"/>
    <s v="First"/>
  </r>
  <r>
    <x v="12"/>
    <s v="1/17/2024"/>
    <s v="Others"/>
    <n v="0"/>
    <n v="4"/>
    <n v="1040.0999999999999"/>
    <s v="SMS ALERT CHARGES 16JAN 24"/>
    <x v="5"/>
    <n v="17"/>
    <x v="0"/>
    <s v="First"/>
  </r>
  <r>
    <x v="12"/>
    <s v="1/17/2024"/>
    <s v="NIP_x000d__x000a_Transfer"/>
    <n v="4000"/>
    <n v="0"/>
    <n v="5040.1000000000004"/>
    <s v="AJADI JULIANAH/USSD NIP Transfer from_x000d__x000a_0813094495"/>
    <x v="0"/>
    <n v="17"/>
    <x v="0"/>
    <s v="First"/>
  </r>
  <r>
    <x v="12"/>
    <s v="1/17/2024"/>
    <s v="Instant_x000d__x000a_Banking"/>
    <n v="0"/>
    <n v="3010.75"/>
    <n v="2029.35"/>
    <s v="770 TRANSFER TO_x000d__x000a_MPRockfield Fate 8227070177"/>
    <x v="0"/>
    <n v="17"/>
    <x v="0"/>
    <s v="First"/>
  </r>
  <r>
    <x v="12"/>
    <s v="1/17/2024"/>
    <s v="Others"/>
    <n v="0"/>
    <n v="6.98"/>
    <n v="2022.37"/>
    <s v="MTN USSD SESSION FEE 08037917527"/>
    <x v="3"/>
    <n v="17"/>
    <x v="0"/>
    <s v="First"/>
  </r>
  <r>
    <x v="13"/>
    <s v="1/18/2024"/>
    <s v="NIP_x000d__x000a_Transfer"/>
    <n v="10000"/>
    <n v="0"/>
    <n v="12022.37"/>
    <s v="OLATAWURA OLAY/"/>
    <x v="0"/>
    <n v="18"/>
    <x v="0"/>
    <s v="First"/>
  </r>
  <r>
    <x v="13"/>
    <s v="1/18/2024"/>
    <s v="Others"/>
    <n v="0"/>
    <n v="500"/>
    <n v="11522.37"/>
    <s v="NB24011801740207565/_x000d__x000a_ETRANSACT/08037917527/AIRTIME/"/>
    <x v="3"/>
    <n v="18"/>
    <x v="0"/>
    <s v="First"/>
  </r>
  <r>
    <x v="13"/>
    <s v="1/18/2024"/>
    <s v="Others"/>
    <n v="0"/>
    <n v="6.98"/>
    <n v="11515.39"/>
    <s v="MTN USSD SESSION FEE 08037917527"/>
    <x v="3"/>
    <n v="18"/>
    <x v="0"/>
    <s v="First"/>
  </r>
  <r>
    <x v="13"/>
    <s v="1/18/2024"/>
    <s v="Instant_x000d__x000a_Banking"/>
    <n v="0"/>
    <n v="5126.88"/>
    <n v="6388.51"/>
    <s v="770 TRANSFER TO Zainab Ajibola Atan_x000d__x000a_8902874754 PAL"/>
    <x v="0"/>
    <n v="18"/>
    <x v="0"/>
    <s v="First"/>
  </r>
  <r>
    <x v="13"/>
    <s v="1/18/2024"/>
    <s v="Others"/>
    <n v="0"/>
    <n v="50"/>
    <n v="6338.51"/>
    <s v="ELECTRONIC MONEY TRANSFER LEVY -18-01-2024"/>
    <x v="2"/>
    <n v="18"/>
    <x v="0"/>
    <s v="First"/>
  </r>
  <r>
    <x v="14"/>
    <s v="1/19/2024"/>
    <s v="Others"/>
    <n v="0"/>
    <n v="4"/>
    <n v="6334.51"/>
    <s v="SMS ALERT CHARGES 17JAN 24"/>
    <x v="5"/>
    <n v="19"/>
    <x v="0"/>
    <s v="First"/>
  </r>
  <r>
    <x v="14"/>
    <s v="1/19/2024"/>
    <s v="Others"/>
    <n v="0"/>
    <n v="4"/>
    <n v="6330.51"/>
    <s v="SMS ALERT CHARGES 18JAN 24"/>
    <x v="5"/>
    <n v="19"/>
    <x v="0"/>
    <s v="First"/>
  </r>
  <r>
    <x v="15"/>
    <s v="1/20/2024"/>
    <s v="Online_x000d__x000a_Banking"/>
    <n v="0"/>
    <n v="5010.75"/>
    <n v="1319.76"/>
    <s v="ONB TRF TO SHUKURAT M **4845 POS OPAY"/>
    <x v="7"/>
    <n v="22"/>
    <x v="0"/>
    <s v="First"/>
  </r>
  <r>
    <x v="15"/>
    <s v="1/22/2024"/>
    <s v="NIP_x000d__x000a_Transfer"/>
    <n v="5000"/>
    <n v="0"/>
    <n v="6319.76"/>
    <s v="OLATAWURA OLAY/"/>
    <x v="0"/>
    <n v="22"/>
    <x v="0"/>
    <s v="First"/>
  </r>
  <r>
    <x v="16"/>
    <s v="1/23/2024"/>
    <s v="Others"/>
    <n v="0"/>
    <n v="4"/>
    <n v="6315.76"/>
    <s v="SMS ALERT CHARGES 22JAN 24"/>
    <x v="5"/>
    <n v="23"/>
    <x v="0"/>
    <s v="First"/>
  </r>
  <r>
    <x v="16"/>
    <s v="1/23/2024"/>
    <s v="NIP_x000d__x000a_Transfer"/>
    <n v="14500"/>
    <n v="0"/>
    <n v="20815.759999999998"/>
    <s v="EMMANUEL EBUKA /Transfer from_x000d__x000a_EMMANUEL EBUKA OKOLO"/>
    <x v="0"/>
    <n v="23"/>
    <x v="0"/>
    <s v="First"/>
  </r>
  <r>
    <x v="16"/>
    <s v="1/23/2024"/>
    <s v="Others"/>
    <n v="0"/>
    <n v="50"/>
    <n v="20765.759999999998"/>
    <s v="ELECTRONIC MONEY TRANSFER LEVY -23-01-2024"/>
    <x v="2"/>
    <n v="23"/>
    <x v="0"/>
    <s v="First"/>
  </r>
  <r>
    <x v="17"/>
    <s v="1/24/2024"/>
    <s v="Others"/>
    <n v="0"/>
    <n v="6.98"/>
    <n v="20758.78"/>
    <s v="MTN USSD SESSION FEE 08037917527"/>
    <x v="3"/>
    <n v="24"/>
    <x v="0"/>
    <s v="First"/>
  </r>
  <r>
    <x v="17"/>
    <s v="1/24/2024"/>
    <s v="NIP_x000d__x000a_Transfer"/>
    <n v="4000"/>
    <n v="0"/>
    <n v="24758.78"/>
    <s v="OLATAWURA OLAY/"/>
    <x v="0"/>
    <n v="24"/>
    <x v="0"/>
    <s v="First"/>
  </r>
  <r>
    <x v="18"/>
    <s v="1/25/2024"/>
    <s v="Others"/>
    <n v="0"/>
    <n v="4"/>
    <n v="24754.78"/>
    <s v="SMS ALERT CHARGES 23JAN 24"/>
    <x v="5"/>
    <n v="25"/>
    <x v="0"/>
    <s v="First"/>
  </r>
  <r>
    <x v="18"/>
    <s v="1/25/2024"/>
    <s v="Others"/>
    <n v="0"/>
    <n v="4"/>
    <n v="24750.78"/>
    <s v="SMS ALERT CHARGES 24JAN 24"/>
    <x v="5"/>
    <n v="25"/>
    <x v="0"/>
    <s v="First"/>
  </r>
  <r>
    <x v="18"/>
    <s v="1/25/2024"/>
    <s v="Others"/>
    <n v="0"/>
    <n v="500"/>
    <n v="24250.78"/>
    <s v="INB24012502107647192/_x000d__x000a_RINGO/08037917527/AIRTIME/RCH"/>
    <x v="3"/>
    <n v="25"/>
    <x v="0"/>
    <s v="First"/>
  </r>
  <r>
    <x v="18"/>
    <s v="1/25/2024"/>
    <s v="Others"/>
    <n v="0"/>
    <n v="6.98"/>
    <n v="24243.8"/>
    <s v="MTN USSD SESSION FEE 08037917527"/>
    <x v="3"/>
    <n v="25"/>
    <x v="0"/>
    <s v="First"/>
  </r>
  <r>
    <x v="19"/>
    <s v="1/26/2024"/>
    <s v="Others"/>
    <n v="0"/>
    <n v="4"/>
    <n v="24239.8"/>
    <s v="SMS ALERT CHARGES 25JAN 24"/>
    <x v="5"/>
    <n v="26"/>
    <x v="0"/>
    <s v="First"/>
  </r>
  <r>
    <x v="19"/>
    <s v="1/26/2024"/>
    <s v="NIP_x000d__x000a_Transfer"/>
    <n v="4000"/>
    <n v="0"/>
    <n v="28239.8"/>
    <s v="OLATAWURA OLAY/"/>
    <x v="0"/>
    <n v="26"/>
    <x v="0"/>
    <s v="First"/>
  </r>
  <r>
    <x v="19"/>
    <s v="1/26/2024"/>
    <s v="Instant_x000d__x000a_Banking"/>
    <n v="0"/>
    <n v="5010.75"/>
    <n v="23229.05"/>
    <s v="770 TRANSFER TO Olatawura Omolere B_x000d__x000a_0033255308 GTB"/>
    <x v="0"/>
    <n v="26"/>
    <x v="0"/>
    <s v="First"/>
  </r>
  <r>
    <x v="19"/>
    <s v="1/26/2024"/>
    <s v="Others"/>
    <n v="0"/>
    <n v="6.98"/>
    <n v="23222.07"/>
    <s v="MTN USSD SESSION FEE 08037917527"/>
    <x v="3"/>
    <n v="26"/>
    <x v="0"/>
    <s v="First"/>
  </r>
  <r>
    <x v="19"/>
    <s v="1/26/2024"/>
    <s v="NIP_x000d__x000a_Transfer"/>
    <n v="5000"/>
    <n v="0"/>
    <n v="28222.07"/>
    <s v="ADEOSUN MICHAEL/Outstanding"/>
    <x v="0"/>
    <n v="26"/>
    <x v="0"/>
    <s v="First"/>
  </r>
  <r>
    <x v="20"/>
    <s v="1/27/2024"/>
    <s v="Others"/>
    <n v="0"/>
    <n v="4"/>
    <n v="28218.07"/>
    <s v="SMS ALERT CHARGES 26JAN 24"/>
    <x v="5"/>
    <n v="29"/>
    <x v="0"/>
    <s v="First"/>
  </r>
  <r>
    <x v="20"/>
    <s v="1/27/2024"/>
    <s v="NIP_x000d__x000a_Transfer"/>
    <n v="10000"/>
    <n v="0"/>
    <n v="38218.07"/>
    <s v="OLADOYIN ABIOD/"/>
    <x v="0"/>
    <n v="29"/>
    <x v="0"/>
    <s v="First"/>
  </r>
  <r>
    <x v="20"/>
    <s v="1/27/2024"/>
    <s v="Instant_x000d__x000a_Banking"/>
    <n v="0"/>
    <n v="5010.75"/>
    <n v="33207.32"/>
    <s v="770 TRANSFER TO Olatawura Omolere B_x000d__x000a_0033255308 GTB"/>
    <x v="0"/>
    <n v="29"/>
    <x v="0"/>
    <s v="First"/>
  </r>
  <r>
    <x v="20"/>
    <s v="1/27/2024"/>
    <s v="Others"/>
    <n v="0"/>
    <n v="6.98"/>
    <n v="33200.339999999997"/>
    <s v="MTN USSD SESSION FEE 08037917527"/>
    <x v="3"/>
    <n v="29"/>
    <x v="0"/>
    <s v="First"/>
  </r>
  <r>
    <x v="20"/>
    <s v="1/27/2024"/>
    <s v="Instant_x000d__x000a_Banking"/>
    <n v="0"/>
    <n v="15026.88"/>
    <n v="18173.46"/>
    <s v="770 TRANSFER TO Olatawura Omolere B_x000d__x000a_0033255308 GTB"/>
    <x v="0"/>
    <n v="29"/>
    <x v="0"/>
    <s v="First"/>
  </r>
  <r>
    <x v="20"/>
    <s v="1/27/2024"/>
    <s v="Others"/>
    <n v="0"/>
    <n v="6.98"/>
    <n v="18166.48"/>
    <s v="MTN USSD SESSION FEE 08037917527"/>
    <x v="3"/>
    <n v="29"/>
    <x v="0"/>
    <s v="First"/>
  </r>
  <r>
    <x v="20"/>
    <s v="1/27/2024"/>
    <s v="Others"/>
    <n v="0"/>
    <n v="500"/>
    <n v="17666.48"/>
    <s v="INB24012700330031788/_x000d__x000a_RINGO/08037917527/AIRTIME/RCH"/>
    <x v="3"/>
    <n v="29"/>
    <x v="0"/>
    <s v="First"/>
  </r>
  <r>
    <x v="20"/>
    <s v="1/27/2024"/>
    <s v="Others"/>
    <n v="0"/>
    <n v="6.98"/>
    <n v="17659.5"/>
    <s v="MTN USSD SESSION FEE 08037917527"/>
    <x v="3"/>
    <n v="29"/>
    <x v="0"/>
    <s v="First"/>
  </r>
  <r>
    <x v="20"/>
    <s v="1/28/2024"/>
    <s v="Others"/>
    <n v="0"/>
    <n v="12"/>
    <n v="17647.5"/>
    <s v="SMS ALERT CHARGES 27JAN 24"/>
    <x v="5"/>
    <n v="29"/>
    <x v="0"/>
    <s v="First"/>
  </r>
  <r>
    <x v="20"/>
    <s v="1/28/2024"/>
    <s v="Online_x000d__x000a_Banking"/>
    <n v="0"/>
    <n v="1810.75"/>
    <n v="15836.75"/>
    <s v="ONB TRF TO IPINYOMI A **5422 - GTB"/>
    <x v="7"/>
    <n v="29"/>
    <x v="0"/>
    <s v="First"/>
  </r>
  <r>
    <x v="20"/>
    <s v="1/28/2024"/>
    <s v="Online_x000d__x000a_Banking"/>
    <n v="0"/>
    <n v="10026.879999999999"/>
    <n v="5809.87"/>
    <s v="ONB TRF TO OLATAWURA **5308 - GTB"/>
    <x v="7"/>
    <n v="29"/>
    <x v="0"/>
    <s v="First"/>
  </r>
  <r>
    <x v="20"/>
    <s v="1/29/2024"/>
    <s v="Others"/>
    <n v="0"/>
    <n v="4"/>
    <n v="5805.87"/>
    <s v="SMS ALERT CHARGES 28JAN 24"/>
    <x v="5"/>
    <n v="29"/>
    <x v="0"/>
    <s v="First"/>
  </r>
  <r>
    <x v="20"/>
    <s v="1/29/2024"/>
    <s v="Others"/>
    <n v="0"/>
    <n v="500"/>
    <n v="5305.87"/>
    <s v="NB24012901279105381|ISEC BILL.EASY|_x000d__x000a_08037917527|AIR"/>
    <x v="0"/>
    <n v="29"/>
    <x v="0"/>
    <s v="First"/>
  </r>
  <r>
    <x v="20"/>
    <s v="1/29/2024"/>
    <s v="Others"/>
    <n v="0"/>
    <n v="6.98"/>
    <n v="5298.89"/>
    <s v="MTN USSD SESSION FEE 08037917527"/>
    <x v="3"/>
    <n v="29"/>
    <x v="0"/>
    <s v="First"/>
  </r>
  <r>
    <x v="20"/>
    <s v="1/29/2024"/>
    <s v="NIP_x000d__x000a_Transfer"/>
    <n v="16000"/>
    <n v="0"/>
    <n v="21298.89"/>
    <s v="ADAM UCHIR-117/NIPOMOLERE BEAUTY_x000d__x000a_OLATAWURA6016190"/>
    <x v="0"/>
    <n v="29"/>
    <x v="0"/>
    <s v="First"/>
  </r>
  <r>
    <x v="20"/>
    <s v="1/29/2024"/>
    <s v="Others"/>
    <n v="0"/>
    <n v="500"/>
    <n v="20798.89"/>
    <s v="NB24012901601957982|ISEC BILL.EASY|_x000d__x000a_08037917527|AIR"/>
    <x v="0"/>
    <n v="29"/>
    <x v="0"/>
    <s v="First"/>
  </r>
  <r>
    <x v="20"/>
    <s v="1/29/2024"/>
    <s v="Others"/>
    <n v="0"/>
    <n v="6.98"/>
    <n v="20791.91"/>
    <s v="MTN USSD SESSION FEE 08037917527"/>
    <x v="3"/>
    <n v="29"/>
    <x v="0"/>
    <s v="First"/>
  </r>
  <r>
    <x v="20"/>
    <s v="1/29/2024"/>
    <s v="Internet"/>
    <n v="0"/>
    <n v="500"/>
    <n v="20291.91"/>
    <s v="WEB PURCHASE @3IPG0001-5223007239_x000d__x000a_0"/>
    <x v="0"/>
    <n v="29"/>
    <x v="0"/>
    <s v="First"/>
  </r>
  <r>
    <x v="20"/>
    <s v="1/29/2024"/>
    <s v="Others"/>
    <n v="0"/>
    <n v="100"/>
    <n v="20191.91"/>
    <s v="ELECTRONIC MONEY TRANSFER LEVY -29-01-2024"/>
    <x v="2"/>
    <n v="29"/>
    <x v="0"/>
    <s v="First"/>
  </r>
  <r>
    <x v="20"/>
    <s v="1/30/2024"/>
    <s v="Others"/>
    <n v="0"/>
    <n v="12"/>
    <n v="20179.91"/>
    <s v="SMS ALERT CHARGES 29JAN 24"/>
    <x v="5"/>
    <n v="29"/>
    <x v="0"/>
    <s v="First"/>
  </r>
  <r>
    <x v="21"/>
    <s v="1/30/2024"/>
    <s v="Others"/>
    <n v="0"/>
    <n v="500"/>
    <n v="19679.91"/>
    <s v="NB24013000577986012|ISEC BILL.EASY|_x000d__x000a_08037917527|AIR"/>
    <x v="0"/>
    <n v="30"/>
    <x v="0"/>
    <s v="First"/>
  </r>
  <r>
    <x v="21"/>
    <s v="1/30/2024"/>
    <s v="Others"/>
    <n v="0"/>
    <n v="6.98"/>
    <n v="19672.93"/>
    <s v="MTN USSD SESSION FEE 08037917527"/>
    <x v="3"/>
    <n v="30"/>
    <x v="0"/>
    <s v="First"/>
  </r>
  <r>
    <x v="21"/>
    <s v="1/30/2024"/>
    <s v="Instant_x000d__x000a_Banking"/>
    <n v="0"/>
    <n v="2010.75"/>
    <n v="17662.18"/>
    <s v="770 TRANSFER TO Asekhame Blessing I_x000d__x000a_3029909448 FBN"/>
    <x v="0"/>
    <n v="30"/>
    <x v="0"/>
    <s v="First"/>
  </r>
  <r>
    <x v="21"/>
    <s v="1/30/2024"/>
    <s v="Others"/>
    <n v="0"/>
    <n v="6.98"/>
    <n v="17655.2"/>
    <s v="MTN USSD SESSION FEE 08037917527"/>
    <x v="3"/>
    <n v="30"/>
    <x v="0"/>
    <s v="First"/>
  </r>
  <r>
    <x v="21"/>
    <s v="1/30/2024"/>
    <s v="NIP_x000d__x000a_Transfer"/>
    <n v="65000"/>
    <n v="0"/>
    <n v="82655.199999999997"/>
    <s v="OLATAWURA OLAY/Tenis School fee Bal."/>
    <x v="8"/>
    <n v="30"/>
    <x v="0"/>
    <s v="First"/>
  </r>
  <r>
    <x v="21"/>
    <s v="1/30/2024"/>
    <s v="Online_x000d__x000a_Banking"/>
    <n v="0"/>
    <n v="5176.88"/>
    <n v="77478.320000000007"/>
    <s v="ONB TRF TO AJANAKU SH **0819 - GTB"/>
    <x v="7"/>
    <n v="30"/>
    <x v="0"/>
    <s v="First"/>
  </r>
  <r>
    <x v="21"/>
    <s v="1/30/2024"/>
    <s v="NIP_x000d__x000a_Transfer"/>
    <n v="5000"/>
    <n v="0"/>
    <n v="82478.320000000007"/>
    <s v="OLAYIWOLA KUNLE/OMOLERE BEAUTY_x000d__x000a_OLATAWURA"/>
    <x v="0"/>
    <n v="30"/>
    <x v="0"/>
    <s v="First"/>
  </r>
  <r>
    <x v="21"/>
    <s v="1/30/2024"/>
    <s v="Online_x000d__x000a_Banking"/>
    <n v="0"/>
    <n v="8526.8799999999992"/>
    <n v="73951.44"/>
    <s v="ONB TRF TO IMUENTINYA **5847 Kampala_x000d__x000a_OPAY"/>
    <x v="7"/>
    <n v="30"/>
    <x v="0"/>
    <s v="First"/>
  </r>
  <r>
    <x v="21"/>
    <s v="1/30/2024"/>
    <s v="Others"/>
    <n v="0"/>
    <n v="50"/>
    <n v="73901.440000000002"/>
    <s v="ELECTRONIC MONEY TRANSFER LEVY -30-01-2024"/>
    <x v="2"/>
    <n v="30"/>
    <x v="0"/>
    <s v="First"/>
  </r>
  <r>
    <x v="22"/>
    <s v="1/31/2024"/>
    <s v="Others"/>
    <n v="0"/>
    <n v="16"/>
    <n v="73885.440000000002"/>
    <s v="SMS ALERT CHARGES 30JAN 24"/>
    <x v="5"/>
    <n v="31"/>
    <x v="0"/>
    <s v="First"/>
  </r>
  <r>
    <x v="22"/>
    <s v="1/31/2024"/>
    <s v="Others"/>
    <n v="0"/>
    <n v="10000"/>
    <n v="63885.440000000002"/>
    <s v="WITHDRAWAL BY OMOLERE BEAUTY"/>
    <x v="0"/>
    <n v="31"/>
    <x v="0"/>
    <s v="First"/>
  </r>
  <r>
    <x v="22"/>
    <s v="1/31/2024"/>
    <s v="NIP_x000d__x000a_Transfer"/>
    <n v="0"/>
    <n v="49896.88"/>
    <n v="13988.56"/>
    <s v="NIP/CHAPEL SECONDARY SCHOOL"/>
    <x v="8"/>
    <n v="31"/>
    <x v="0"/>
    <s v="First"/>
  </r>
  <r>
    <x v="23"/>
    <s v="2/1/2024"/>
    <s v="NIP_x000d__x000a_Transfer"/>
    <n v="3000"/>
    <n v="0"/>
    <n v="16988.560000000001"/>
    <s v="OLAYIWOLA KUNLE/OMOLERE BEAUTY_x000d__x000a_OLATAWURA"/>
    <x v="0"/>
    <n v="1"/>
    <x v="2"/>
    <s v="First"/>
  </r>
  <r>
    <x v="23"/>
    <s v="2/1/2024"/>
    <s v="NIP_x000d__x000a_Transfer"/>
    <n v="20000"/>
    <n v="0"/>
    <n v="36988.559999999998"/>
    <s v="USMAN UMORU/Usman"/>
    <x v="0"/>
    <n v="1"/>
    <x v="2"/>
    <s v="First"/>
  </r>
  <r>
    <x v="23"/>
    <s v="2/1/2024"/>
    <s v="Others"/>
    <n v="0"/>
    <n v="8"/>
    <n v="36980.559999999998"/>
    <s v="SMS ALERT CHARGES 31JAN 24"/>
    <x v="5"/>
    <n v="1"/>
    <x v="2"/>
    <s v="First"/>
  </r>
  <r>
    <x v="23"/>
    <s v="2/1/2024"/>
    <s v="NIP_x000d__x000a_Transfer"/>
    <n v="14000"/>
    <n v="0"/>
    <n v="50980.56"/>
    <s v="Olayinka Ezekie/Transfer from Olayinka Ezekiel_x000d__x000a_Awo"/>
    <x v="0"/>
    <n v="1"/>
    <x v="2"/>
    <s v="First"/>
  </r>
  <r>
    <x v="23"/>
    <s v="2/1/2024"/>
    <s v="Others"/>
    <n v="0"/>
    <n v="100"/>
    <n v="50880.56"/>
    <s v="ELECTRONIC MONEY TRANSFER LEVY -01-02-2024"/>
    <x v="2"/>
    <n v="1"/>
    <x v="2"/>
    <s v="First"/>
  </r>
  <r>
    <x v="24"/>
    <s v="2/2/2024"/>
    <s v="Others"/>
    <n v="0"/>
    <n v="12"/>
    <n v="50868.56"/>
    <s v="SMS ALERT CHARGES 01FEB 24"/>
    <x v="5"/>
    <n v="2"/>
    <x v="2"/>
    <s v="First"/>
  </r>
  <r>
    <x v="24"/>
    <s v="2/2/2024"/>
    <s v="NIP_x000d__x000a_Transfer"/>
    <n v="50000"/>
    <n v="0"/>
    <n v="100868.56"/>
    <s v="OLATAWURA OLAY/"/>
    <x v="0"/>
    <n v="2"/>
    <x v="2"/>
    <s v="First"/>
  </r>
  <r>
    <x v="24"/>
    <s v="2/2/2024"/>
    <s v="Online_x000d__x000a_Banking"/>
    <n v="0"/>
    <n v="15026.88"/>
    <n v="85841.68"/>
    <s v="ONB TRF TO DEBBY HAR **8031 Shoe MP_x000d__x000a_MFB"/>
    <x v="7"/>
    <n v="2"/>
    <x v="2"/>
    <s v="First"/>
  </r>
  <r>
    <x v="24"/>
    <s v="2/2/2024"/>
    <s v="Others"/>
    <n v="0"/>
    <n v="50"/>
    <n v="85791.679999999993"/>
    <s v="ELECTRONIC MONEY TRANSFER LEVY -02-02-2024"/>
    <x v="2"/>
    <n v="2"/>
    <x v="2"/>
    <s v="First"/>
  </r>
  <r>
    <x v="25"/>
    <s v="2/3/2024"/>
    <s v="Others"/>
    <n v="0"/>
    <n v="4"/>
    <n v="85787.68"/>
    <s v="SMS ALERT CHARGES 02FEB 24"/>
    <x v="5"/>
    <n v="5"/>
    <x v="2"/>
    <s v="First"/>
  </r>
  <r>
    <x v="25"/>
    <s v="2/3/2024"/>
    <s v="NIP_x000d__x000a_Transfer"/>
    <n v="70000"/>
    <n v="0"/>
    <n v="155787.68"/>
    <s v="OLAYIWOLA KUNLE/OMOLERE BEAUTY_x000d__x000a_OLATAWURA"/>
    <x v="0"/>
    <n v="5"/>
    <x v="2"/>
    <s v="First"/>
  </r>
  <r>
    <x v="25"/>
    <s v="2/3/2024"/>
    <s v="Online_x000d__x000a_Banking"/>
    <n v="0"/>
    <n v="75053.75"/>
    <n v="80733.929999999993"/>
    <s v="ONB TRF TO NWANKWOR B **3420 Feb ajor_x000d__x000a_FBN"/>
    <x v="4"/>
    <n v="5"/>
    <x v="2"/>
    <s v="First"/>
  </r>
  <r>
    <x v="25"/>
    <s v="2/3/2024"/>
    <s v="Online_x000d__x000a_Banking"/>
    <n v="0"/>
    <n v="25026.880000000001"/>
    <n v="55707.05"/>
    <s v="ONB TRF TO OLATAWURA **5308 - GTB"/>
    <x v="7"/>
    <n v="5"/>
    <x v="2"/>
    <s v="First"/>
  </r>
  <r>
    <x v="25"/>
    <s v="2/3/2024"/>
    <s v="Online_x000d__x000a_Banking"/>
    <n v="0"/>
    <n v="32276.880000000001"/>
    <n v="23430.17"/>
    <s v="ONB TRF TO ALHAJA OM **7723 Rice MP_x000d__x000a_MFB"/>
    <x v="7"/>
    <n v="5"/>
    <x v="2"/>
    <s v="First"/>
  </r>
  <r>
    <x v="25"/>
    <s v="2/3/2024"/>
    <s v="Online_x000d__x000a_Banking"/>
    <n v="17000"/>
    <n v="0"/>
    <n v="40430.17"/>
    <s v="ONB TRANSFER FROM AMENZE ADE **7369_x000d__x000a_Payment"/>
    <x v="0"/>
    <n v="5"/>
    <x v="2"/>
    <s v="First"/>
  </r>
  <r>
    <x v="25"/>
    <s v="2/3/2024"/>
    <s v="Online_x000d__x000a_Banking"/>
    <n v="0"/>
    <n v="1510.75"/>
    <n v="38919.42"/>
    <s v="ONB TRF TO BAMIDELE D **1797 Okababa_x000d__x000a_FBN"/>
    <x v="7"/>
    <n v="5"/>
    <x v="2"/>
    <s v="First"/>
  </r>
  <r>
    <x v="25"/>
    <s v="2/3/2024"/>
    <s v="Others"/>
    <n v="0"/>
    <n v="500"/>
    <n v="38419.42"/>
    <s v="NB24020300185126356|ISEC BILL.EASY|_x000d__x000a_08037917527|AIR"/>
    <x v="0"/>
    <n v="5"/>
    <x v="2"/>
    <s v="First"/>
  </r>
  <r>
    <x v="25"/>
    <s v="2/3/2024"/>
    <s v="Others"/>
    <n v="0"/>
    <n v="6.98"/>
    <n v="38412.44"/>
    <s v="MTN USSD SESSION FEE 08037917527"/>
    <x v="3"/>
    <n v="5"/>
    <x v="2"/>
    <s v="First"/>
  </r>
  <r>
    <x v="25"/>
    <s v="2/3/2024"/>
    <s v="Online_x000d__x000a_Banking"/>
    <n v="0"/>
    <n v="34026.879999999997"/>
    <n v="4385.5600000000004"/>
    <s v="ONB TRF TO EMMANUEL E **7820 Fiber OPAY"/>
    <x v="7"/>
    <n v="5"/>
    <x v="2"/>
    <s v="First"/>
  </r>
  <r>
    <x v="25"/>
    <s v="2/4/2024"/>
    <s v="Others"/>
    <n v="0"/>
    <n v="28"/>
    <n v="4357.5600000000004"/>
    <s v="SMS ALERT CHARGES 03FEB 24"/>
    <x v="5"/>
    <n v="5"/>
    <x v="2"/>
    <s v="First"/>
  </r>
  <r>
    <x v="25"/>
    <s v="2/4/2024"/>
    <s v="Instant_x000d__x000a_Banking"/>
    <n v="0"/>
    <n v="20"/>
    <n v="4337.5600000000004"/>
    <s v="770 BALANCE INQUIRY ON **6190 VIA_x000d__x000a_08037917527"/>
    <x v="2"/>
    <n v="5"/>
    <x v="2"/>
    <s v="First"/>
  </r>
  <r>
    <x v="25"/>
    <s v="2/4/2024"/>
    <s v="Others"/>
    <n v="0"/>
    <n v="6.98"/>
    <n v="4330.58"/>
    <s v="MTN USSD SESSION FEE 08037917527"/>
    <x v="3"/>
    <n v="5"/>
    <x v="2"/>
    <s v="First"/>
  </r>
  <r>
    <x v="25"/>
    <s v="2/4/2024"/>
    <s v="Instant_x000d__x000a_Banking"/>
    <n v="0"/>
    <n v="3010.75"/>
    <n v="1319.83"/>
    <s v="770 TRANSFER TO_x000d__x000a_8251042210 MPOluwaseun Joe Tnp"/>
    <x v="0"/>
    <n v="5"/>
    <x v="2"/>
    <s v="First"/>
  </r>
  <r>
    <x v="25"/>
    <s v="2/4/2024"/>
    <s v="Others"/>
    <n v="0"/>
    <n v="6.98"/>
    <n v="1312.85"/>
    <s v="MTN USSD SESSION FEE 08037917527"/>
    <x v="3"/>
    <n v="5"/>
    <x v="2"/>
    <s v="First"/>
  </r>
  <r>
    <x v="25"/>
    <s v="2/5/2024"/>
    <s v="Others"/>
    <n v="0"/>
    <n v="8"/>
    <n v="1304.8499999999999"/>
    <s v="SMS ALERT CHARGES 04FEB 24"/>
    <x v="5"/>
    <n v="5"/>
    <x v="2"/>
    <s v="First"/>
  </r>
  <r>
    <x v="25"/>
    <s v="2/5/2024"/>
    <s v="NIP_x000d__x000a_Transfer"/>
    <n v="5000"/>
    <n v="0"/>
    <n v="6304.85"/>
    <s v="TESTIMONY AYOMI/Transfer from TESTIMONY_x000d__x000a_AYOMIDE FA"/>
    <x v="0"/>
    <n v="5"/>
    <x v="2"/>
    <s v="First"/>
  </r>
  <r>
    <x v="25"/>
    <s v="2/5/2024"/>
    <s v="NIP_x000d__x000a_Transfer"/>
    <n v="11200"/>
    <n v="0"/>
    <n v="17504.849999999999"/>
    <s v="Olayinka Ezekie/Olayinka Ezekiel_x000d__x000a_Awoyale:706876346"/>
    <x v="0"/>
    <n v="5"/>
    <x v="2"/>
    <s v="First"/>
  </r>
  <r>
    <x v="25"/>
    <s v="2/5/2024"/>
    <s v="NIP_x000d__x000a_Transfer"/>
    <n v="800"/>
    <n v="0"/>
    <n v="18304.849999999999"/>
    <s v="Olayinka Ezekie/Olayinka Ezekiel_x000d__x000a_Awoyale:706876346"/>
    <x v="0"/>
    <n v="5"/>
    <x v="2"/>
    <s v="First"/>
  </r>
  <r>
    <x v="25"/>
    <s v="2/5/2024"/>
    <s v="Others"/>
    <n v="0"/>
    <n v="50"/>
    <n v="18254.849999999999"/>
    <s v="ELECTRONIC MONEY TRANSFER LEVY -05-02-2024"/>
    <x v="2"/>
    <n v="5"/>
    <x v="2"/>
    <s v="First"/>
  </r>
  <r>
    <x v="25"/>
    <s v="2/5/2024"/>
    <s v="Others"/>
    <n v="0"/>
    <n v="100"/>
    <n v="18154.849999999999"/>
    <s v="ELECTRONIC MONEY TRANSFER LEVY -05-02-2024"/>
    <x v="2"/>
    <n v="5"/>
    <x v="2"/>
    <s v="First"/>
  </r>
  <r>
    <x v="26"/>
    <s v="2/6/2024"/>
    <s v="NIP_x000d__x000a_Transfer"/>
    <n v="41000"/>
    <n v="0"/>
    <n v="59154.85"/>
    <s v="DROPS ARMOD NIG/webApppayment for duvet_x000d__x000a_pillow and"/>
    <x v="0"/>
    <n v="6"/>
    <x v="2"/>
    <s v="First"/>
  </r>
  <r>
    <x v="26"/>
    <s v="2/6/2024"/>
    <s v="Online_x000d__x000a_Banking"/>
    <n v="0"/>
    <n v="8026.88"/>
    <n v="51127.97"/>
    <s v="ONB TRF TO SODIQ OLA **4126 Sewing"/>
    <x v="7"/>
    <n v="6"/>
    <x v="2"/>
    <s v="First"/>
  </r>
  <r>
    <x v="26"/>
    <s v="2/6/2024"/>
    <s v="Others"/>
    <n v="0"/>
    <n v="50"/>
    <n v="51077.97"/>
    <s v="ELECTRONIC MONEY TRANSFER LEVY -06-02-2024"/>
    <x v="2"/>
    <n v="6"/>
    <x v="2"/>
    <s v="First"/>
  </r>
  <r>
    <x v="26"/>
    <s v="2/6/2024"/>
    <s v="NIP_x000d__x000a_Transfer"/>
    <n v="9000"/>
    <n v="0"/>
    <n v="60077.97"/>
    <s v="Olayinka Ezekie/Transfer from Olayinka Ezekiel_x000d__x000a_Awo"/>
    <x v="0"/>
    <n v="6"/>
    <x v="2"/>
    <s v="First"/>
  </r>
  <r>
    <x v="27"/>
    <s v="2/7/2024"/>
    <s v="Others"/>
    <n v="0"/>
    <n v="4"/>
    <n v="60073.97"/>
    <s v="SMS ALERT CHARGES 05FEB 24"/>
    <x v="5"/>
    <n v="7"/>
    <x v="2"/>
    <s v="First"/>
  </r>
  <r>
    <x v="27"/>
    <s v="2/7/2024"/>
    <s v="Others"/>
    <n v="0"/>
    <n v="8"/>
    <n v="60065.97"/>
    <s v="SMS ALERT CHARGES 06FEB 24"/>
    <x v="5"/>
    <n v="7"/>
    <x v="2"/>
    <s v="First"/>
  </r>
  <r>
    <x v="27"/>
    <s v="2/7/2024"/>
    <s v="NIP_x000d__x000a_Transfer"/>
    <n v="100000"/>
    <n v="0"/>
    <n v="160065.97"/>
    <s v="LAWANI INNOCENT/"/>
    <x v="0"/>
    <n v="7"/>
    <x v="2"/>
    <s v="First"/>
  </r>
  <r>
    <x v="27"/>
    <s v="2/7/2024"/>
    <s v="Online"/>
    <n v="0"/>
    <n v="100053.75"/>
    <n v="60012.22"/>
    <s v="ONB TRF TO OSAGIE EDO **9758 Burial"/>
    <x v="7"/>
    <n v="7"/>
    <x v="2"/>
    <s v="First"/>
  </r>
  <r>
    <x v="5"/>
    <s v="null"/>
    <s v="Banking"/>
    <n v="0"/>
    <n v="0"/>
    <s v="null"/>
    <s v="Support GTB"/>
    <x v="0"/>
    <m/>
    <x v="1"/>
    <m/>
  </r>
  <r>
    <x v="27"/>
    <s v="2/7/2024"/>
    <s v="Others"/>
    <n v="0"/>
    <n v="50"/>
    <n v="59962.22"/>
    <s v="ELECTRONIC MONEY TRANSFER LEVY -07-02-2024"/>
    <x v="2"/>
    <n v="7"/>
    <x v="2"/>
    <s v="First"/>
  </r>
  <r>
    <x v="28"/>
    <s v="2/8/2024"/>
    <s v="Others"/>
    <n v="0"/>
    <n v="4"/>
    <n v="59958.22"/>
    <s v="SMS ALERT CHARGES 07FEB 24"/>
    <x v="5"/>
    <n v="8"/>
    <x v="2"/>
    <s v="First"/>
  </r>
  <r>
    <x v="28"/>
    <s v="2/8/2024"/>
    <s v="Online_x000d__x000a_Banking"/>
    <n v="0"/>
    <n v="10326.879999999999"/>
    <n v="49631.34"/>
    <s v="ONB TRF TO YUSUF ORE **9475 - OPAY"/>
    <x v="7"/>
    <n v="8"/>
    <x v="2"/>
    <s v="First"/>
  </r>
  <r>
    <x v="28"/>
    <s v="2/8/2024"/>
    <s v="NIP_x000d__x000a_Transfer"/>
    <n v="6000"/>
    <n v="0"/>
    <n v="55631.34"/>
    <s v="Olayinka Ezekie/Transfer from Olayinka Ezekiel_x000d__x000a_Awo"/>
    <x v="0"/>
    <n v="8"/>
    <x v="2"/>
    <s v="First"/>
  </r>
  <r>
    <x v="28"/>
    <s v="2/8/2024"/>
    <s v="Online_x000d__x000a_Banking"/>
    <n v="0"/>
    <n v="5010.75"/>
    <n v="50620.59"/>
    <s v="ONB TRF TO LAWAL ABOS **0785 - UBN"/>
    <x v="7"/>
    <n v="8"/>
    <x v="2"/>
    <s v="First"/>
  </r>
  <r>
    <x v="28"/>
    <s v="2/8/2024"/>
    <s v="NIP_x000d__x000a_Transfer"/>
    <n v="12000"/>
    <n v="0"/>
    <n v="62620.59"/>
    <s v="Olayinka Ezekie/Transfer from Olayinka Ezekiel_x000d__x000a_Awo"/>
    <x v="0"/>
    <n v="8"/>
    <x v="2"/>
    <s v="First"/>
  </r>
  <r>
    <x v="28"/>
    <s v="2/8/2024"/>
    <s v="Others"/>
    <n v="0"/>
    <n v="50"/>
    <n v="62570.59"/>
    <s v="ELECTRONIC MONEY TRANSFER LEVY -08-02-2024"/>
    <x v="2"/>
    <n v="8"/>
    <x v="2"/>
    <s v="First"/>
  </r>
  <r>
    <x v="29"/>
    <s v="2/9/2024"/>
    <s v="Others"/>
    <n v="0"/>
    <n v="12"/>
    <n v="62558.59"/>
    <s v="SMS ALERT CHARGES 08FEB 24"/>
    <x v="5"/>
    <n v="9"/>
    <x v="2"/>
    <s v="First"/>
  </r>
  <r>
    <x v="29"/>
    <s v="2/9/2024"/>
    <s v="NIP_x000d__x000a_Transfer"/>
    <n v="98000"/>
    <n v="0"/>
    <n v="160558.59"/>
    <s v="OKOYE GEORGINA /FBNMOBILE:OMOLERE_x000d__x000a_BEAUTY OLATAWURA"/>
    <x v="0"/>
    <n v="9"/>
    <x v="2"/>
    <s v="First"/>
  </r>
  <r>
    <x v="29"/>
    <s v="2/9/2024"/>
    <s v="Instant_x000d__x000a_Banking"/>
    <n v="0"/>
    <n v="10026.879999999999"/>
    <n v="150531.71"/>
    <s v="770 TRANSFER TO Olatawura Omolere B_x000d__x000a_0033255308 GTB"/>
    <x v="0"/>
    <n v="9"/>
    <x v="2"/>
    <s v="First"/>
  </r>
  <r>
    <x v="29"/>
    <s v="2/9/2024"/>
    <s v="Others"/>
    <n v="0"/>
    <n v="6.98"/>
    <n v="150524.73000000001"/>
    <s v="MTN USSD SESSION FEE 08037917527"/>
    <x v="3"/>
    <n v="9"/>
    <x v="2"/>
    <s v="First"/>
  </r>
  <r>
    <x v="29"/>
    <s v="2/9/2024"/>
    <s v="Online_x000d__x000a_Banking"/>
    <n v="0"/>
    <n v="12026.88"/>
    <n v="138497.85"/>
    <s v="ONB TRF TO SODIQ OLA **4126 SewingOPAY"/>
    <x v="7"/>
    <n v="9"/>
    <x v="2"/>
    <s v="First"/>
  </r>
  <r>
    <x v="29"/>
    <s v="2/9/2024"/>
    <s v="Others"/>
    <n v="0"/>
    <n v="50"/>
    <n v="138447.85"/>
    <s v="ELECTRONIC MONEY TRANSFER LEVY -09-02-2024"/>
    <x v="2"/>
    <n v="9"/>
    <x v="2"/>
    <s v="First"/>
  </r>
  <r>
    <x v="30"/>
    <s v="2/10/2024"/>
    <s v="Others"/>
    <n v="0"/>
    <n v="4"/>
    <n v="138443.85"/>
    <s v="SMS ALERT CHARGES 09FEB 24"/>
    <x v="5"/>
    <n v="12"/>
    <x v="2"/>
    <s v="First"/>
  </r>
  <r>
    <x v="30"/>
    <s v="2/12/2024"/>
    <s v="NIP_x000d__x000a_Transfer"/>
    <n v="8000"/>
    <n v="0"/>
    <n v="146443.85"/>
    <s v="JIMOH ADIJAT BO/USSD NIP Transfer from_x000d__x000a_0806678278"/>
    <x v="0"/>
    <n v="12"/>
    <x v="2"/>
    <s v="First"/>
  </r>
  <r>
    <x v="30"/>
    <s v="2/12/2024"/>
    <s v="Instant_x000d__x000a_Banking"/>
    <n v="0"/>
    <n v="10226.879999999999"/>
    <n v="136216.97"/>
    <s v="770 TRANSFER TO_x000d__x000a_MPSuzy Boutique 8308593214"/>
    <x v="2"/>
    <n v="12"/>
    <x v="2"/>
    <s v="First"/>
  </r>
  <r>
    <x v="30"/>
    <s v="2/12/2024"/>
    <s v="Others"/>
    <n v="0"/>
    <n v="6.98"/>
    <n v="136209.99"/>
    <s v="MTN USSD SESSION FEE 08037917527"/>
    <x v="3"/>
    <n v="12"/>
    <x v="2"/>
    <s v="First"/>
  </r>
  <r>
    <x v="30"/>
    <s v="2/12/2024"/>
    <s v="Instant_x000d__x000a_Banking"/>
    <n v="0"/>
    <n v="5010.75"/>
    <n v="131199.24"/>
    <s v="770 TRANSFER TO Yassmmut Multibiz V_x000d__x000a_1026578917 UBA"/>
    <x v="0"/>
    <n v="12"/>
    <x v="2"/>
    <s v="First"/>
  </r>
  <r>
    <x v="30"/>
    <s v="2/12/2024"/>
    <s v="Others"/>
    <n v="0"/>
    <n v="6.98"/>
    <n v="131192.26"/>
    <s v="MTN USSD SESSION FEE 08037917527"/>
    <x v="3"/>
    <n v="12"/>
    <x v="2"/>
    <s v="First"/>
  </r>
  <r>
    <x v="30"/>
    <s v="2/12/2024"/>
    <s v="Instant_x000d__x000a_Banking"/>
    <n v="0"/>
    <n v="10026.879999999999"/>
    <n v="121165.38"/>
    <s v="770 TRANSFER TO Faleke Kelvin Obaha_x000d__x000a_2006544078 KUD"/>
    <x v="0"/>
    <n v="12"/>
    <x v="2"/>
    <s v="First"/>
  </r>
  <r>
    <x v="30"/>
    <s v="2/12/2024"/>
    <s v="Others"/>
    <n v="0"/>
    <n v="6.98"/>
    <n v="121158.39999999999"/>
    <s v="MTN USSD SESSION FEE 08037917527"/>
    <x v="3"/>
    <n v="12"/>
    <x v="2"/>
    <s v="First"/>
  </r>
  <r>
    <x v="30"/>
    <s v="2/12/2024"/>
    <s v="Instant_x000d__x000a_Banking"/>
    <n v="0"/>
    <n v="4010.75"/>
    <n v="117147.65"/>
    <s v="770 TRANSFER TO Sodiq Ola Tajudeen_x000d__x000a_8139624126 OPA"/>
    <x v="2"/>
    <n v="12"/>
    <x v="2"/>
    <s v="First"/>
  </r>
  <r>
    <x v="30"/>
    <s v="2/12/2024"/>
    <s v="Others"/>
    <n v="0"/>
    <n v="6.98"/>
    <n v="117140.67"/>
    <s v="MTN USSD SESSION FEE 08037917527"/>
    <x v="3"/>
    <n v="12"/>
    <x v="2"/>
    <s v="First"/>
  </r>
  <r>
    <x v="30"/>
    <s v="2/12/2024"/>
    <s v="NIP_x000d__x000a_Transfer"/>
    <n v="3000"/>
    <n v="0"/>
    <n v="120140.67"/>
    <s v="OLATAWURA OLAY/"/>
    <x v="0"/>
    <n v="12"/>
    <x v="2"/>
    <s v="First"/>
  </r>
  <r>
    <x v="31"/>
    <s v="2/13/2024"/>
    <s v="Others"/>
    <n v="0"/>
    <n v="16"/>
    <n v="120124.67"/>
    <s v="SMS ALERT CHARGES 12FEB 24"/>
    <x v="5"/>
    <n v="13"/>
    <x v="2"/>
    <s v="First"/>
  </r>
  <r>
    <x v="31"/>
    <s v="2/13/2024"/>
    <s v="Online_x000d__x000a_Banking"/>
    <n v="0"/>
    <n v="2710.75"/>
    <n v="117413.92"/>
    <s v="ONB TRF TO TAIWO AYE **6709 - UBA"/>
    <x v="7"/>
    <n v="13"/>
    <x v="2"/>
    <s v="First"/>
  </r>
  <r>
    <x v="32"/>
    <s v="2/15/2024"/>
    <s v="NIP_x000d__x000a_Transfer"/>
    <n v="7500"/>
    <n v="0"/>
    <n v="124913.92"/>
    <s v="NIMBLE INTEG WO/Trs"/>
    <x v="0"/>
    <n v="15"/>
    <x v="2"/>
    <s v="First"/>
  </r>
  <r>
    <x v="32"/>
    <s v="2/15/2024"/>
    <s v="Instant_x000d__x000a_Banking"/>
    <n v="0"/>
    <n v="8026.88"/>
    <n v="116887.03999999999"/>
    <s v="770 TRANSFER TO Toplad Oil And Gas_x000d__x000a_0083646284 SBP"/>
    <x v="0"/>
    <n v="15"/>
    <x v="2"/>
    <s v="First"/>
  </r>
  <r>
    <x v="32"/>
    <s v="2/15/2024"/>
    <s v="Others"/>
    <n v="0"/>
    <n v="6.98"/>
    <n v="116880.06"/>
    <s v="MTN USSD SESSION FEE 08037917527"/>
    <x v="3"/>
    <n v="15"/>
    <x v="2"/>
    <s v="First"/>
  </r>
  <r>
    <x v="32"/>
    <s v="2/15/2024"/>
    <s v="Online_x000d__x000a_Banking"/>
    <n v="0"/>
    <n v="10226.879999999999"/>
    <n v="106653.18"/>
    <s v="ONB TRF TO ALIYU - AB **8919 - PALMPAY"/>
    <x v="7"/>
    <n v="15"/>
    <x v="2"/>
    <s v="First"/>
  </r>
  <r>
    <x v="33"/>
    <s v="2/16/2024"/>
    <s v="Others"/>
    <n v="0"/>
    <n v="4"/>
    <n v="106649.18"/>
    <s v="SMS ALERT CHARGES 15FEB 24"/>
    <x v="5"/>
    <n v="16"/>
    <x v="2"/>
    <s v="First"/>
  </r>
  <r>
    <x v="33"/>
    <s v="2/16/2024"/>
    <s v="NIP"/>
    <n v="5000"/>
    <n v="0"/>
    <n v="111649.18"/>
    <s v="OLATAWURA OLAY/"/>
    <x v="0"/>
    <n v="16"/>
    <x v="2"/>
    <s v="First"/>
  </r>
  <r>
    <x v="5"/>
    <s v="null"/>
    <s v="Transfer"/>
    <n v="0"/>
    <n v="0"/>
    <s v="null"/>
    <s v=""/>
    <x v="0"/>
    <m/>
    <x v="1"/>
    <m/>
  </r>
  <r>
    <x v="34"/>
    <s v="2/17/2024"/>
    <s v="Others"/>
    <n v="0"/>
    <n v="4"/>
    <n v="111645.18"/>
    <s v="SMS ALERT CHARGES 16FEB 24"/>
    <x v="5"/>
    <n v="19"/>
    <x v="2"/>
    <s v="First"/>
  </r>
  <r>
    <x v="34"/>
    <s v="2/18/2024"/>
    <s v="Online_x000d__x000a_Banking"/>
    <n v="0"/>
    <n v="5010.75"/>
    <n v="106634.43"/>
    <s v="ONB TRF TO EDO YOUTH **7010 Dues FCM"/>
    <x v="9"/>
    <n v="19"/>
    <x v="2"/>
    <s v="First"/>
  </r>
  <r>
    <x v="34"/>
    <s v="2/18/2024"/>
    <s v="Online_x000d__x000a_Banking"/>
    <n v="0"/>
    <n v="5010.75"/>
    <n v="101623.67999999999"/>
    <s v="ONB TRF TO EDO YOUTH **7010 Contributions_x000d__x000a_FCM"/>
    <x v="7"/>
    <n v="19"/>
    <x v="2"/>
    <s v="First"/>
  </r>
  <r>
    <x v="34"/>
    <s v="2/18/2024"/>
    <s v="Online_x000d__x000a_Banking"/>
    <n v="0"/>
    <n v="5126.88"/>
    <n v="96496.8"/>
    <s v="ONB TRF TO oluwarokan **2160 - OPAY"/>
    <x v="7"/>
    <n v="19"/>
    <x v="2"/>
    <s v="First"/>
  </r>
  <r>
    <x v="34"/>
    <s v="2/18/2024"/>
    <s v="Online_x000d__x000a_Banking"/>
    <n v="0"/>
    <n v="2210.75"/>
    <n v="94286.05"/>
    <s v="ONB TRF TO IYABO ADE **4737 Kings Oil_x000d__x000a_OPAY"/>
    <x v="7"/>
    <n v="19"/>
    <x v="2"/>
    <s v="First"/>
  </r>
  <r>
    <x v="34"/>
    <s v="2/18/2024"/>
    <s v="Online_x000d__x000a_Banking"/>
    <n v="0"/>
    <n v="4010.75"/>
    <n v="90275.3"/>
    <s v="ONB TRF TO ENOGHASE J **4624 For both_x000d__x000a_burials UBA"/>
    <x v="7"/>
    <n v="19"/>
    <x v="2"/>
    <s v="First"/>
  </r>
  <r>
    <x v="34"/>
    <s v="2/19/2024"/>
    <s v="NIP_x000d__x000a_Transfer"/>
    <n v="10000"/>
    <n v="0"/>
    <n v="100275.3"/>
    <s v="OLAYIWOLA KUNLE/OMOLERE BEAUTY_x000d__x000a_OLATAWURA"/>
    <x v="0"/>
    <n v="19"/>
    <x v="2"/>
    <s v="First"/>
  </r>
  <r>
    <x v="34"/>
    <s v="2/19/2024"/>
    <s v="Online_x000d__x000a_Banking"/>
    <n v="0"/>
    <n v="2710.75"/>
    <n v="97564.55"/>
    <s v="ONB TRF TO SODIQ OLA **4126 Throw pillow_x000d__x000a_sewing"/>
    <x v="7"/>
    <n v="19"/>
    <x v="2"/>
    <s v="First"/>
  </r>
  <r>
    <x v="34"/>
    <s v="2/19/2024"/>
    <s v="Online_x000d__x000a_Banking"/>
    <n v="0"/>
    <n v="10076.879999999999"/>
    <n v="87487.67"/>
    <s v="ONB TRF TO Mashel Sy **1791 Fuel MP MFB"/>
    <x v="6"/>
    <n v="19"/>
    <x v="2"/>
    <s v="First"/>
  </r>
  <r>
    <x v="34"/>
    <s v="2/19/2024"/>
    <s v="Others"/>
    <n v="0"/>
    <n v="50"/>
    <n v="87437.67"/>
    <s v="ELECTRONIC MONEY TRANSFER LEVY -19-02-2024"/>
    <x v="2"/>
    <n v="19"/>
    <x v="2"/>
    <s v="First"/>
  </r>
  <r>
    <x v="35"/>
    <s v="2/20/2024"/>
    <s v="Others"/>
    <n v="0"/>
    <n v="16"/>
    <n v="87421.67"/>
    <s v="SMS ALERT CHARGES 18FEB 24"/>
    <x v="5"/>
    <n v="20"/>
    <x v="2"/>
    <s v="First"/>
  </r>
  <r>
    <x v="35"/>
    <s v="2/20/2024"/>
    <s v="Others"/>
    <n v="0"/>
    <n v="12"/>
    <n v="87409.67"/>
    <s v="SMS ALERT CHARGES 19FEB 24"/>
    <x v="5"/>
    <n v="20"/>
    <x v="2"/>
    <s v="First"/>
  </r>
  <r>
    <x v="35"/>
    <s v="2/20/2024"/>
    <s v="Instant_x000d__x000a_Banking"/>
    <n v="0"/>
    <n v="5126.88"/>
    <n v="82282.789999999994"/>
    <s v="770 TRANSFER TO Adebisi Samuel Oyew_x000d__x000a_7039017003 PAL"/>
    <x v="0"/>
    <n v="20"/>
    <x v="2"/>
    <s v="First"/>
  </r>
  <r>
    <x v="35"/>
    <s v="2/20/2024"/>
    <s v="Others"/>
    <n v="0"/>
    <n v="6.98"/>
    <n v="82275.81"/>
    <s v="MTN USSD SESSION FEE 08037917527"/>
    <x v="3"/>
    <n v="20"/>
    <x v="2"/>
    <s v="First"/>
  </r>
  <r>
    <x v="36"/>
    <s v="2/21/2024"/>
    <s v="Others"/>
    <n v="0"/>
    <n v="500"/>
    <n v="81775.81"/>
    <s v="INB24022101052455849/_x000d__x000a_RINGO/08037917527/AIRTIME/RCH"/>
    <x v="3"/>
    <n v="21"/>
    <x v="2"/>
    <s v="First"/>
  </r>
  <r>
    <x v="36"/>
    <s v="2/21/2024"/>
    <s v="Others"/>
    <n v="0"/>
    <n v="6.98"/>
    <n v="81768.83"/>
    <s v="MTN USSD SESSION FEE 08037917527"/>
    <x v="3"/>
    <n v="21"/>
    <x v="2"/>
    <s v="First"/>
  </r>
  <r>
    <x v="36"/>
    <s v="2/21/2024"/>
    <s v="Others"/>
    <n v="0"/>
    <n v="4"/>
    <n v="81764.83"/>
    <s v="SMS ALERT CHARGES 20FEB 24"/>
    <x v="5"/>
    <n v="21"/>
    <x v="2"/>
    <s v="First"/>
  </r>
  <r>
    <x v="36"/>
    <s v="2/21/2024"/>
    <s v="Online_x000d__x000a_Banking"/>
    <n v="0"/>
    <n v="2110.75"/>
    <n v="79654.080000000002"/>
    <s v="ONB TRF TO BUYPOWERCA **6640 - WEM"/>
    <x v="7"/>
    <n v="21"/>
    <x v="2"/>
    <s v="First"/>
  </r>
  <r>
    <x v="36"/>
    <s v="2/21/2024"/>
    <s v="NIP_x000d__x000a_Transfer"/>
    <n v="2000"/>
    <n v="0"/>
    <n v="81654.080000000002"/>
    <s v="OLATAWURA OLAY/Power recharge"/>
    <x v="0"/>
    <n v="21"/>
    <x v="2"/>
    <s v="First"/>
  </r>
  <r>
    <x v="36"/>
    <s v="2/21/2024"/>
    <s v="Others"/>
    <n v="0"/>
    <n v="500"/>
    <n v="81154.080000000002"/>
    <s v="NB24022100200126686|ISEC BILL.EASY|_x000d__x000a_08037917527|AIR"/>
    <x v="0"/>
    <n v="21"/>
    <x v="2"/>
    <s v="First"/>
  </r>
  <r>
    <x v="36"/>
    <s v="2/21/2024"/>
    <s v="Others"/>
    <n v="0"/>
    <n v="6.98"/>
    <n v="81147.100000000006"/>
    <s v="MTN USSD SESSION FEE 08037917527"/>
    <x v="3"/>
    <n v="21"/>
    <x v="2"/>
    <s v="First"/>
  </r>
  <r>
    <x v="37"/>
    <s v="2/22/2024"/>
    <s v="Others"/>
    <n v="0"/>
    <n v="12"/>
    <n v="81135.100000000006"/>
    <s v="SMS ALERT CHARGES 21FEB 24"/>
    <x v="5"/>
    <n v="22"/>
    <x v="2"/>
    <s v="First"/>
  </r>
  <r>
    <x v="37"/>
    <s v="2/22/2024"/>
    <s v="NIP_x000d__x000a_Transfer"/>
    <n v="22500"/>
    <n v="0"/>
    <n v="103635.1"/>
    <s v="BAXI---/BAX_TRSF_1708606161_3DC2-Monnify"/>
    <x v="0"/>
    <n v="22"/>
    <x v="2"/>
    <s v="First"/>
  </r>
  <r>
    <x v="37"/>
    <s v="2/22/2024"/>
    <s v="Others"/>
    <n v="0"/>
    <n v="500"/>
    <n v="103135.1"/>
    <s v="NB24022200706261336|ISEC BILL.EASY|_x000d__x000a_08037917527|AIR"/>
    <x v="0"/>
    <n v="22"/>
    <x v="2"/>
    <s v="First"/>
  </r>
  <r>
    <x v="37"/>
    <s v="2/22/2024"/>
    <s v="Others"/>
    <n v="0"/>
    <n v="6.98"/>
    <n v="103128.12"/>
    <s v="MTN USSD SESSION FEE 08037917527"/>
    <x v="3"/>
    <n v="22"/>
    <x v="2"/>
    <s v="First"/>
  </r>
  <r>
    <x v="37"/>
    <s v="2/22/2024"/>
    <s v="NIP_x000d__x000a_Transfer"/>
    <n v="15000"/>
    <n v="0"/>
    <n v="118128.12"/>
    <s v="OLASUPO TAIWO I/"/>
    <x v="0"/>
    <n v="22"/>
    <x v="2"/>
    <s v="First"/>
  </r>
  <r>
    <x v="37"/>
    <s v="2/22/2024"/>
    <s v="Internet"/>
    <n v="0"/>
    <n v="100"/>
    <n v="118028.12"/>
    <s v="WEB PURCHASE @3IPG0001-5349196018_x000d__x000a_0"/>
    <x v="0"/>
    <n v="22"/>
    <x v="2"/>
    <s v="First"/>
  </r>
  <r>
    <x v="37"/>
    <s v="2/22/2024"/>
    <s v="Internet"/>
    <n v="0"/>
    <n v="200"/>
    <n v="117828.12"/>
    <s v="WEB PURCHASE @3IPG0001-5349209869_x000d__x000a_0"/>
    <x v="0"/>
    <n v="22"/>
    <x v="2"/>
    <s v="First"/>
  </r>
  <r>
    <x v="37"/>
    <s v="2/22/2024"/>
    <s v="Internet"/>
    <n v="0"/>
    <n v="100"/>
    <n v="117728.12"/>
    <s v="WEB PURCHASE @3IPG0001-5349366955_x000d__x000a_0"/>
    <x v="0"/>
    <n v="22"/>
    <x v="2"/>
    <s v="First"/>
  </r>
  <r>
    <x v="37"/>
    <s v="2/22/2024"/>
    <s v="Internet"/>
    <n v="0"/>
    <n v="100"/>
    <n v="117628.12"/>
    <s v="WEB PURCHASE @3IPG0001-5349422554_x000d__x000a_0"/>
    <x v="0"/>
    <n v="22"/>
    <x v="2"/>
    <s v="First"/>
  </r>
  <r>
    <x v="37"/>
    <s v="2/22/2024"/>
    <s v="Others"/>
    <n v="0"/>
    <n v="100"/>
    <n v="117528.12"/>
    <s v="ELECTRONIC MONEY TRANSFER LEVY -22-02-2024"/>
    <x v="2"/>
    <n v="22"/>
    <x v="2"/>
    <s v="First"/>
  </r>
  <r>
    <x v="37"/>
    <s v="2/22/2024"/>
    <s v="Others"/>
    <n v="0"/>
    <n v="500"/>
    <n v="117028.12"/>
    <s v="INB24022200374506275/_x000d__x000a_RINGO/08037917527/AIRTIME/RCH"/>
    <x v="3"/>
    <n v="22"/>
    <x v="2"/>
    <s v="First"/>
  </r>
  <r>
    <x v="37"/>
    <s v="2/22/2024"/>
    <s v="Others"/>
    <n v="0"/>
    <n v="6.98"/>
    <n v="117021.14"/>
    <s v="MTN USSD SESSION FEE 08037917527"/>
    <x v="3"/>
    <n v="22"/>
    <x v="2"/>
    <s v="First"/>
  </r>
  <r>
    <x v="38"/>
    <s v="2/23/2024"/>
    <s v="Internet"/>
    <n v="0"/>
    <n v="100"/>
    <n v="116921.14"/>
    <s v="WEB PURCHASE @3IPG0001-5350683435_x000d__x000a_0"/>
    <x v="0"/>
    <n v="23"/>
    <x v="2"/>
    <s v="First"/>
  </r>
  <r>
    <x v="38"/>
    <s v="2/23/2024"/>
    <s v="Instant_x000d__x000a_Banking"/>
    <n v="0"/>
    <n v="5126.88"/>
    <n v="111794.26"/>
    <s v="770 TRANSFER TO_x000d__x000a_MPTemisansire 6 5418655126"/>
    <x v="0"/>
    <n v="23"/>
    <x v="2"/>
    <s v="First"/>
  </r>
  <r>
    <x v="38"/>
    <s v="2/23/2024"/>
    <s v="Others"/>
    <n v="0"/>
    <n v="6.98"/>
    <n v="111787.28"/>
    <s v="MTN USSD SESSION FEE 08037917527"/>
    <x v="3"/>
    <n v="23"/>
    <x v="2"/>
    <s v="First"/>
  </r>
  <r>
    <x v="38"/>
    <s v="2/23/2024"/>
    <s v="Others"/>
    <n v="0"/>
    <n v="500"/>
    <n v="111287.28"/>
    <s v="INB24022302084450250/_x000d__x000a_RINGO/08037917527/AIRTIME/RCH"/>
    <x v="3"/>
    <n v="23"/>
    <x v="2"/>
    <s v="First"/>
  </r>
  <r>
    <x v="38"/>
    <s v="2/23/2024"/>
    <s v="Others"/>
    <n v="0"/>
    <n v="6.98"/>
    <n v="111280.3"/>
    <s v="MTN USSD SESSION FEE 08037917527"/>
    <x v="3"/>
    <n v="23"/>
    <x v="2"/>
    <s v="First"/>
  </r>
  <r>
    <x v="38"/>
    <s v="2/23/2024"/>
    <s v="Instant_x000d__x000a_Banking"/>
    <n v="0"/>
    <n v="3010.75"/>
    <n v="108269.55"/>
    <s v="770 TRANSFER TO Onaido Jeminetu_x000d__x000a_3030431961 FBN"/>
    <x v="0"/>
    <n v="23"/>
    <x v="2"/>
    <s v="First"/>
  </r>
  <r>
    <x v="38"/>
    <s v="2/23/2024"/>
    <s v="Others"/>
    <n v="0"/>
    <n v="6.98"/>
    <n v="108262.57"/>
    <s v="MTN USSD SESSION FEE 08037917527"/>
    <x v="3"/>
    <n v="23"/>
    <x v="2"/>
    <s v="First"/>
  </r>
  <r>
    <x v="38"/>
    <s v="2/23/2024"/>
    <s v="NIP_x000d__x000a_Transfer"/>
    <n v="155000"/>
    <n v="0"/>
    <n v="263262.57"/>
    <s v="EKUASE JAMES OR/TRFFRM EKUASE JAMES_x000d__x000a_OROBOSA TO OMO"/>
    <x v="0"/>
    <n v="23"/>
    <x v="2"/>
    <s v="First"/>
  </r>
  <r>
    <x v="38"/>
    <s v="2/23/2024"/>
    <s v="Online_x000d__x000a_Banking"/>
    <n v="0"/>
    <n v="150053.75"/>
    <n v="113208.82"/>
    <s v="ONB TRF TO Fone mart **4801 Techno Spark_x000d__x000a_20 MP MF"/>
    <x v="7"/>
    <n v="23"/>
    <x v="2"/>
    <s v="First"/>
  </r>
  <r>
    <x v="38"/>
    <s v="2/23/2024"/>
    <s v="Others"/>
    <n v="0"/>
    <n v="50"/>
    <n v="113158.82"/>
    <s v="ELECTRONIC MONEY TRANSFER LEVY -23-02-2024"/>
    <x v="2"/>
    <n v="23"/>
    <x v="2"/>
    <s v="First"/>
  </r>
  <r>
    <x v="38"/>
    <s v="2/23/2024"/>
    <s v="Others"/>
    <n v="0"/>
    <n v="500"/>
    <n v="112658.82"/>
    <s v="NB24022302081956628|ISEC BILL.EASY|_x000d__x000a_08037917527|AIR"/>
    <x v="0"/>
    <n v="23"/>
    <x v="2"/>
    <s v="First"/>
  </r>
  <r>
    <x v="38"/>
    <s v="2/23/2024"/>
    <s v="Others"/>
    <n v="0"/>
    <n v="6.98"/>
    <n v="112651.84"/>
    <s v="MTN USSD SESSION FEE 08037917527"/>
    <x v="3"/>
    <n v="23"/>
    <x v="2"/>
    <s v="First"/>
  </r>
  <r>
    <x v="38"/>
    <s v="2/23/2024"/>
    <s v="Instant_x000d__x000a_Banking"/>
    <n v="0"/>
    <n v="1010.75"/>
    <n v="111641.09"/>
    <s v="770 TRANSFER TO Akharume Barbara Ek_x000d__x000a_0164291608 GTB"/>
    <x v="0"/>
    <n v="23"/>
    <x v="2"/>
    <s v="First"/>
  </r>
  <r>
    <x v="38"/>
    <s v="2/23/2024"/>
    <s v="Others"/>
    <n v="0"/>
    <n v="6.98"/>
    <n v="111634.11"/>
    <s v="MTN USSD SESSION FEE 08037917527"/>
    <x v="3"/>
    <n v="23"/>
    <x v="2"/>
    <s v="First"/>
  </r>
  <r>
    <x v="38"/>
    <s v="2/23/2024"/>
    <s v="Internet"/>
    <n v="0"/>
    <n v="300"/>
    <n v="111334.11"/>
    <s v="WEB PURCHASE @3IPG0001-5355524223_x000d__x000a_0"/>
    <x v="0"/>
    <n v="23"/>
    <x v="2"/>
    <s v="First"/>
  </r>
  <r>
    <x v="38"/>
    <s v="2/23/2024"/>
    <s v="Internet"/>
    <n v="0"/>
    <n v="100"/>
    <n v="111234.11"/>
    <s v="WEB PURCHASE @3IPG0001-5355640326_x000d__x000a_0"/>
    <x v="0"/>
    <n v="23"/>
    <x v="2"/>
    <s v="First"/>
  </r>
  <r>
    <x v="38"/>
    <s v="2/23/2024"/>
    <s v="Internet"/>
    <n v="0"/>
    <n v="1400"/>
    <n v="109834.11"/>
    <s v="WEB PURCHASE @3IPG0001-5355916005_x000d__x000a_0"/>
    <x v="0"/>
    <n v="23"/>
    <x v="2"/>
    <s v="First"/>
  </r>
  <r>
    <x v="39"/>
    <s v="2/23/2024"/>
    <s v="Internet"/>
    <n v="0"/>
    <n v="500"/>
    <n v="109334.11"/>
    <s v="WEB PURCHASE @3IPG0001-5355981802_x000d__x000a_0"/>
    <x v="0"/>
    <n v="26"/>
    <x v="2"/>
    <s v="First"/>
  </r>
  <r>
    <x v="39"/>
    <s v="2/23/2024"/>
    <s v="Internet"/>
    <n v="0"/>
    <n v="200"/>
    <n v="109134.11"/>
    <s v="WEB PURCHASE @3IPG0001-5356004188_x000d__x000a_0"/>
    <x v="0"/>
    <n v="26"/>
    <x v="2"/>
    <s v="First"/>
  </r>
  <r>
    <x v="39"/>
    <s v="2/24/2024"/>
    <s v="Internet"/>
    <n v="0"/>
    <n v="600"/>
    <n v="108534.11"/>
    <s v="WEB PURCHASE @3IPG0001-5356206182_x000d__x000a_0"/>
    <x v="0"/>
    <n v="26"/>
    <x v="2"/>
    <s v="First"/>
  </r>
  <r>
    <x v="39"/>
    <s v="2/24/2024"/>
    <s v="Internet"/>
    <n v="0"/>
    <n v="400"/>
    <n v="108134.11"/>
    <s v="WEB PURCHASE @3IPG0001-5356337320_x000d__x000a_0"/>
    <x v="0"/>
    <n v="26"/>
    <x v="2"/>
    <s v="First"/>
  </r>
  <r>
    <x v="39"/>
    <s v="2/24/2024"/>
    <s v="Internet"/>
    <n v="0"/>
    <n v="500"/>
    <n v="107634.11"/>
    <s v="WEB PURCHASE @3IPG0001-5356386775_x000d__x000a_0"/>
    <x v="0"/>
    <n v="26"/>
    <x v="2"/>
    <s v="First"/>
  </r>
  <r>
    <x v="39"/>
    <s v="2/24/2024"/>
    <s v="Internet"/>
    <n v="0"/>
    <n v="200"/>
    <n v="107434.11"/>
    <s v="WEB PURCHASE @3IPG0001-5356429029_x000d__x000a_0"/>
    <x v="0"/>
    <n v="26"/>
    <x v="2"/>
    <s v="First"/>
  </r>
  <r>
    <x v="39"/>
    <s v="2/24/2024"/>
    <s v="Internet"/>
    <n v="0"/>
    <n v="100"/>
    <n v="107334.11"/>
    <s v="WEB PURCHASE @3IPG0001-5356482267_x000d__x000a_0"/>
    <x v="0"/>
    <n v="26"/>
    <x v="2"/>
    <s v="First"/>
  </r>
  <r>
    <x v="39"/>
    <s v="2/24/2024"/>
    <s v="Internet"/>
    <n v="0"/>
    <n v="100"/>
    <n v="107234.11"/>
    <s v="WEB PURCHASE @3IPG0001-5356545848_x000d__x000a_0"/>
    <x v="0"/>
    <n v="26"/>
    <x v="2"/>
    <s v="First"/>
  </r>
  <r>
    <x v="39"/>
    <s v="2/24/2024"/>
    <s v="Internet"/>
    <n v="0"/>
    <n v="100"/>
    <n v="107134.11"/>
    <s v="WEB PURCHASE @3IPG0001-5356580260_x000d__x000a_0"/>
    <x v="0"/>
    <n v="26"/>
    <x v="2"/>
    <s v="First"/>
  </r>
  <r>
    <x v="39"/>
    <s v="2/24/2024"/>
    <s v="Internet"/>
    <n v="0"/>
    <n v="500"/>
    <n v="106634.11"/>
    <s v="WEB PURCHASE @3IPG0001-5356601045_x000d__x000a_0"/>
    <x v="0"/>
    <n v="26"/>
    <x v="2"/>
    <s v="First"/>
  </r>
  <r>
    <x v="39"/>
    <s v="2/24/2024"/>
    <s v="Internet"/>
    <n v="0"/>
    <n v="100"/>
    <n v="106534.11"/>
    <s v="WEB PURCHASE @3IPG0001-5356657546_x000d__x000a_0"/>
    <x v="0"/>
    <n v="26"/>
    <x v="2"/>
    <s v="First"/>
  </r>
  <r>
    <x v="39"/>
    <s v="2/24/2024"/>
    <s v="Others"/>
    <n v="0"/>
    <n v="24"/>
    <n v="106510.11"/>
    <s v="SMS ALERT CHARGES 22FEB 24"/>
    <x v="5"/>
    <n v="26"/>
    <x v="2"/>
    <s v="First"/>
  </r>
  <r>
    <x v="39"/>
    <s v="2/24/2024"/>
    <s v="Others"/>
    <n v="0"/>
    <n v="500"/>
    <n v="106010.11"/>
    <s v="NB24022401725031159|ISEC BILL.EASY|_x000d__x000a_08037917527|AIR"/>
    <x v="0"/>
    <n v="26"/>
    <x v="2"/>
    <s v="First"/>
  </r>
  <r>
    <x v="39"/>
    <s v="2/24/2024"/>
    <s v="Others"/>
    <n v="0"/>
    <n v="6.98"/>
    <n v="106003.13"/>
    <s v="MTN USSD SESSION FEE 08037917527"/>
    <x v="3"/>
    <n v="26"/>
    <x v="2"/>
    <s v="First"/>
  </r>
  <r>
    <x v="39"/>
    <s v="2/24/2024"/>
    <s v="Others"/>
    <n v="0"/>
    <n v="48"/>
    <n v="105955.13"/>
    <s v="SMS ALERT CHARGES 23FEB 24"/>
    <x v="5"/>
    <n v="26"/>
    <x v="2"/>
    <s v="First"/>
  </r>
  <r>
    <x v="39"/>
    <s v="2/24/2024"/>
    <s v="Online_x000d__x000a_Banking"/>
    <n v="0"/>
    <n v="20426.88"/>
    <n v="85528.25"/>
    <s v="ONB TRF TO OBA AFEEZ **6975 - PALMPAY"/>
    <x v="7"/>
    <n v="26"/>
    <x v="2"/>
    <s v="First"/>
  </r>
  <r>
    <x v="39"/>
    <s v="2/24/2024"/>
    <s v="Internet"/>
    <n v="0"/>
    <n v="400"/>
    <n v="85128.25"/>
    <s v="WEB PURCHASE @3IPG0001-5359220523_x000d__x000a_0"/>
    <x v="0"/>
    <n v="26"/>
    <x v="2"/>
    <s v="First"/>
  </r>
  <r>
    <x v="39"/>
    <s v="2/24/2024"/>
    <s v="Internet"/>
    <n v="0"/>
    <n v="100"/>
    <n v="85028.25"/>
    <s v="WEB PURCHASE @3IPG0001-5359252725_x000d__x000a_0"/>
    <x v="0"/>
    <n v="26"/>
    <x v="2"/>
    <s v="First"/>
  </r>
  <r>
    <x v="39"/>
    <s v="2/24/2024"/>
    <s v="Online_x000d__x000a_Banking"/>
    <n v="0"/>
    <n v="2860.75"/>
    <n v="82167.5"/>
    <s v="ONB TRF TO Arison OGB **4403 - OPAY"/>
    <x v="7"/>
    <n v="26"/>
    <x v="2"/>
    <s v="First"/>
  </r>
  <r>
    <x v="39"/>
    <s v="2/24/2024"/>
    <s v="NIP_x000d__x000a_Transfer"/>
    <n v="10000"/>
    <n v="0"/>
    <n v="92167.5"/>
    <s v="ONAIDO JEMINETU/FBNMOBILE:OMOLERE_x000d__x000a_BEAUTY OLATAWURA"/>
    <x v="0"/>
    <n v="26"/>
    <x v="2"/>
    <s v="First"/>
  </r>
  <r>
    <x v="39"/>
    <s v="2/24/2024"/>
    <s v="Others"/>
    <n v="0"/>
    <n v="1500"/>
    <n v="90667.5"/>
    <s v="INB24022400798880865/_x000d__x000a_RINGO/08037917527/AIRTIME/RCH"/>
    <x v="3"/>
    <n v="26"/>
    <x v="2"/>
    <s v="First"/>
  </r>
  <r>
    <x v="39"/>
    <s v="2/24/2024"/>
    <s v="Others"/>
    <n v="0"/>
    <n v="6.98"/>
    <n v="90660.52"/>
    <s v="MTN USSD SESSION FEE 08037917527"/>
    <x v="3"/>
    <n v="26"/>
    <x v="2"/>
    <s v="First"/>
  </r>
  <r>
    <x v="39"/>
    <s v="2/24/2024"/>
    <s v="Internet"/>
    <n v="0"/>
    <n v="200"/>
    <n v="90460.52"/>
    <s v="WEB PURCHASE @3IPG0001-5360729618_x000d__x000a_0"/>
    <x v="0"/>
    <n v="26"/>
    <x v="2"/>
    <s v="First"/>
  </r>
  <r>
    <x v="39"/>
    <s v="2/24/2024"/>
    <s v="Internet"/>
    <n v="0"/>
    <n v="1400"/>
    <n v="89060.52"/>
    <s v="WEB PURCHASE @3IPG0001-5361063588_x000d__x000a_0"/>
    <x v="0"/>
    <n v="26"/>
    <x v="2"/>
    <s v="First"/>
  </r>
  <r>
    <x v="39"/>
    <s v="2/24/2024"/>
    <s v="NIP_x000d__x000a_Transfer"/>
    <n v="10000"/>
    <n v="0"/>
    <n v="99060.52"/>
    <s v="OLATAWURA OLAY/"/>
    <x v="0"/>
    <n v="26"/>
    <x v="2"/>
    <s v="First"/>
  </r>
  <r>
    <x v="39"/>
    <s v="2/25/2024"/>
    <s v="Internet"/>
    <n v="0"/>
    <n v="100"/>
    <n v="98960.52"/>
    <s v="WEB PURCHASE @3IPG0001-5349507222_x000d__x000a_0"/>
    <x v="0"/>
    <n v="26"/>
    <x v="2"/>
    <s v="First"/>
  </r>
  <r>
    <x v="39"/>
    <s v="2/25/2024"/>
    <s v="Internet"/>
    <n v="0"/>
    <n v="300"/>
    <n v="98660.52"/>
    <s v="WEB PURCHASE @3IPG0001-5349314915_x000d__x000a_0"/>
    <x v="0"/>
    <n v="26"/>
    <x v="2"/>
    <s v="First"/>
  </r>
  <r>
    <x v="39"/>
    <s v="2/25/2024"/>
    <s v="Internet"/>
    <n v="0"/>
    <n v="300"/>
    <n v="98360.52"/>
    <s v="WEB PURCHASE @3IPG0001-5349340908_x000d__x000a_0"/>
    <x v="0"/>
    <n v="26"/>
    <x v="2"/>
    <s v="First"/>
  </r>
  <r>
    <x v="39"/>
    <s v="2/25/2024"/>
    <s v="Internet"/>
    <n v="0"/>
    <n v="100"/>
    <n v="98260.52"/>
    <s v="WEB PURCHASE @3IPG0001-5349580283_x000d__x000a_0"/>
    <x v="0"/>
    <n v="26"/>
    <x v="2"/>
    <s v="First"/>
  </r>
  <r>
    <x v="39"/>
    <s v="2/25/2024"/>
    <s v="Internet"/>
    <n v="0"/>
    <n v="200"/>
    <n v="98060.52"/>
    <s v="WEB PURCHASE @3IPG0001-5353370278_x000d__x000a_0"/>
    <x v="0"/>
    <n v="26"/>
    <x v="2"/>
    <s v="First"/>
  </r>
  <r>
    <x v="39"/>
    <s v="2/25/2024"/>
    <s v="Online_x000d__x000a_Banking"/>
    <n v="0"/>
    <n v="7026.88"/>
    <n v="91033.64"/>
    <s v="ONB TRF TO BOVAS AND **4074 - MP MFB"/>
    <x v="7"/>
    <n v="26"/>
    <x v="2"/>
    <s v="First"/>
  </r>
  <r>
    <x v="39"/>
    <s v="2/25/2024"/>
    <s v="Internet"/>
    <n v="0"/>
    <n v="100"/>
    <n v="90933.64"/>
    <s v="WEB PURCHASE @3IPG0001-5365784968_x000d__x000a_0"/>
    <x v="0"/>
    <n v="26"/>
    <x v="2"/>
    <s v="First"/>
  </r>
  <r>
    <x v="39"/>
    <s v="2/25/2024"/>
    <s v="Others"/>
    <n v="0"/>
    <n v="500"/>
    <n v="90433.64"/>
    <s v="NB24022500950683363|ISEC BILL.EASY|_x000d__x000a_08037917527|AIR"/>
    <x v="0"/>
    <n v="26"/>
    <x v="2"/>
    <s v="First"/>
  </r>
  <r>
    <x v="39"/>
    <s v="2/25/2024"/>
    <s v="Others"/>
    <n v="0"/>
    <n v="6.98"/>
    <n v="90426.66"/>
    <s v="MTN USSD SESSION FEE 08037917527"/>
    <x v="3"/>
    <n v="26"/>
    <x v="2"/>
    <s v="First"/>
  </r>
  <r>
    <x v="39"/>
    <s v="2/26/2024"/>
    <s v="Others"/>
    <n v="0"/>
    <n v="60"/>
    <n v="90366.66"/>
    <s v="SMS ALERT CHARGES 24FEB 24"/>
    <x v="5"/>
    <n v="26"/>
    <x v="2"/>
    <s v="First"/>
  </r>
  <r>
    <x v="39"/>
    <s v="2/26/2024"/>
    <s v="Others"/>
    <n v="0"/>
    <n v="24"/>
    <n v="90342.66"/>
    <s v="SMS ALERT CHARGES 25FEB 24"/>
    <x v="5"/>
    <n v="26"/>
    <x v="2"/>
    <s v="First"/>
  </r>
  <r>
    <x v="39"/>
    <s v="2/26/2024"/>
    <s v="Online_x000d__x000a_Banking"/>
    <n v="0"/>
    <n v="15226.88"/>
    <n v="75115.78"/>
    <s v="ONB TRF TO AbuAishah **5289 - MP MFB"/>
    <x v="7"/>
    <n v="26"/>
    <x v="2"/>
    <s v="First"/>
  </r>
  <r>
    <x v="39"/>
    <s v="2/26/2024"/>
    <s v="NIP_x000d__x000a_Transfer"/>
    <n v="15000"/>
    <n v="0"/>
    <n v="90115.78"/>
    <s v="OLASUPO TAIWO I/"/>
    <x v="0"/>
    <n v="26"/>
    <x v="2"/>
    <s v="First"/>
  </r>
  <r>
    <x v="39"/>
    <s v="2/26/2024"/>
    <s v="Others"/>
    <n v="0"/>
    <n v="500"/>
    <n v="89615.78"/>
    <s v="INB24022601471486895/_x000d__x000a_RINGO/08037917527/AIRTIME/RCH"/>
    <x v="3"/>
    <n v="26"/>
    <x v="2"/>
    <s v="First"/>
  </r>
  <r>
    <x v="39"/>
    <s v="2/26/2024"/>
    <s v="Others"/>
    <n v="0"/>
    <n v="6.98"/>
    <n v="89608.8"/>
    <s v="MTN USSD SESSION FEE 08037917527"/>
    <x v="3"/>
    <n v="26"/>
    <x v="2"/>
    <s v="First"/>
  </r>
  <r>
    <x v="39"/>
    <s v="2/26/2024"/>
    <s v="Others"/>
    <n v="0"/>
    <n v="150"/>
    <n v="89458.8"/>
    <s v="ELECTRONIC MONEY TRANSFER LEVY -26-02-2024"/>
    <x v="2"/>
    <n v="26"/>
    <x v="2"/>
    <s v="First"/>
  </r>
  <r>
    <x v="39"/>
    <s v="2/26/2024"/>
    <s v="Internet"/>
    <n v="0"/>
    <n v="216.5"/>
    <n v="89242.3"/>
    <s v="WEB PURCHASE @3IPG0001-5371348373_x000d__x000a_0"/>
    <x v="0"/>
    <n v="26"/>
    <x v="2"/>
    <s v="First"/>
  </r>
  <r>
    <x v="39"/>
    <s v="2/26/2024"/>
    <s v="Others"/>
    <n v="0"/>
    <n v="500"/>
    <n v="88742.3"/>
    <s v="NB24022600930763827/_x000d__x000a_ETRANSACT/08037917527/AIRTIME/"/>
    <x v="3"/>
    <n v="26"/>
    <x v="2"/>
    <s v="First"/>
  </r>
  <r>
    <x v="39"/>
    <s v="2/26/2024"/>
    <s v="Others"/>
    <n v="0"/>
    <n v="6.98"/>
    <n v="88735.32"/>
    <s v="MTN USSD SESSION FEE 08037917527"/>
    <x v="3"/>
    <n v="26"/>
    <x v="2"/>
    <s v="First"/>
  </r>
  <r>
    <x v="40"/>
    <s v="2/27/2024"/>
    <s v="Others"/>
    <n v="0"/>
    <n v="500"/>
    <n v="88235.32"/>
    <s v="NB24022701032529739|ISEC BILL.EASY|_x000d__x000a_08037917527|AIR"/>
    <x v="0"/>
    <n v="27"/>
    <x v="2"/>
    <s v="First"/>
  </r>
  <r>
    <x v="40"/>
    <s v="2/27/2024"/>
    <s v="Others"/>
    <n v="0"/>
    <n v="6.98"/>
    <n v="88228.34"/>
    <s v="MTN USSD SESSION FEE 08037917527"/>
    <x v="3"/>
    <n v="27"/>
    <x v="2"/>
    <s v="First"/>
  </r>
  <r>
    <x v="40"/>
    <s v="2/27/2024"/>
    <s v="Others"/>
    <n v="0"/>
    <n v="500"/>
    <n v="87728.34"/>
    <s v="NB24022702097193917/_x000d__x000a_ETRANSACT/08037917527/AIRTIME/"/>
    <x v="3"/>
    <n v="27"/>
    <x v="2"/>
    <s v="First"/>
  </r>
  <r>
    <x v="40"/>
    <s v="2/27/2024"/>
    <s v="Others"/>
    <n v="0"/>
    <n v="6.98"/>
    <n v="87721.36"/>
    <s v="MTN USSD SESSION FEE 08037917527"/>
    <x v="3"/>
    <n v="27"/>
    <x v="2"/>
    <s v="First"/>
  </r>
  <r>
    <x v="40"/>
    <s v="2/27/2024"/>
    <s v="Others"/>
    <n v="0"/>
    <n v="500"/>
    <n v="87221.36"/>
    <s v="INB24022700318980287/_x000d__x000a_RINGO/09026275996/AIRTIME/RCH"/>
    <x v="3"/>
    <n v="27"/>
    <x v="2"/>
    <s v="First"/>
  </r>
  <r>
    <x v="40"/>
    <s v="2/27/2024"/>
    <s v="Others"/>
    <n v="0"/>
    <n v="6.98"/>
    <n v="87214.38"/>
    <s v="MTN USSD SESSION FEE 08037917527"/>
    <x v="3"/>
    <n v="27"/>
    <x v="2"/>
    <s v="First"/>
  </r>
  <r>
    <x v="40"/>
    <s v="2/27/2024"/>
    <s v="Internet"/>
    <n v="0"/>
    <n v="324.75"/>
    <n v="86889.63"/>
    <s v="WEB PURCHASE @3IPG0001-5376987805_x000d__x000a_0"/>
    <x v="0"/>
    <n v="27"/>
    <x v="2"/>
    <s v="First"/>
  </r>
  <r>
    <x v="41"/>
    <s v="2/28/2024"/>
    <s v="Others"/>
    <n v="0"/>
    <n v="8"/>
    <n v="86881.63"/>
    <s v="SMS ALERT CHARGES 26FEB 24"/>
    <x v="5"/>
    <n v="28"/>
    <x v="2"/>
    <s v="First"/>
  </r>
  <r>
    <x v="41"/>
    <s v="2/28/2024"/>
    <s v="NIP_x000d__x000a_Transfer"/>
    <n v="30000"/>
    <n v="0"/>
    <n v="116881.63"/>
    <s v="OLAYIWOLA KUNLE/OMOLERE BEAUTY_x000d__x000a_OLATAWURA"/>
    <x v="0"/>
    <n v="28"/>
    <x v="2"/>
    <s v="First"/>
  </r>
  <r>
    <x v="41"/>
    <s v="2/28/2024"/>
    <s v="Others"/>
    <n v="0"/>
    <n v="16"/>
    <n v="116865.63"/>
    <s v="SMS ALERT CHARGES 27FEB 24"/>
    <x v="5"/>
    <n v="28"/>
    <x v="2"/>
    <s v="First"/>
  </r>
  <r>
    <x v="41"/>
    <s v="2/28/2024"/>
    <s v="Others"/>
    <n v="0"/>
    <n v="500"/>
    <n v="116365.63"/>
    <s v="NB24022801495228654|ISEC BILL.EASY|_x000d__x000a_08037917527|AIR"/>
    <x v="0"/>
    <n v="28"/>
    <x v="2"/>
    <s v="First"/>
  </r>
  <r>
    <x v="41"/>
    <s v="2/28/2024"/>
    <s v="Others"/>
    <n v="0"/>
    <n v="6.98"/>
    <n v="116358.65"/>
    <s v="MTN USSD SESSION FEE 08037917527"/>
    <x v="3"/>
    <n v="28"/>
    <x v="2"/>
    <s v="First"/>
  </r>
  <r>
    <x v="41"/>
    <s v="2/28/2024"/>
    <s v="Others"/>
    <n v="0"/>
    <n v="50"/>
    <n v="116308.65"/>
    <s v="ELECTRONIC MONEY TRANSFER LEVY -28-02-2024"/>
    <x v="2"/>
    <n v="28"/>
    <x v="2"/>
    <s v="First"/>
  </r>
  <r>
    <x v="42"/>
    <s v="2/29/2024"/>
    <s v="Others"/>
    <n v="0"/>
    <n v="500"/>
    <n v="115808.65"/>
    <s v="INB24022901755344909/_x000d__x000a_RINGO/08037917527/AIRTIME/RCH"/>
    <x v="3"/>
    <n v="29"/>
    <x v="2"/>
    <s v="First"/>
  </r>
  <r>
    <x v="42"/>
    <s v="2/29/2024"/>
    <s v="Others"/>
    <n v="0"/>
    <n v="6.98"/>
    <n v="115801.67"/>
    <s v="MTN USSD SESSION FEE 08037917527"/>
    <x v="3"/>
    <n v="29"/>
    <x v="2"/>
    <s v="First"/>
  </r>
  <r>
    <x v="42"/>
    <s v="2/29/2024"/>
    <s v="Internet"/>
    <n v="0"/>
    <n v="216.5"/>
    <n v="115585.17"/>
    <s v="WEB PURCHASE @3IPG0001-5383235377_x000d__x000a_0"/>
    <x v="0"/>
    <n v="29"/>
    <x v="2"/>
    <s v="First"/>
  </r>
  <r>
    <x v="42"/>
    <s v="2/29/2024"/>
    <s v="Internet"/>
    <n v="0"/>
    <n v="216.5"/>
    <n v="115368.67"/>
    <s v="WEB PURCHASE @3IPG0001-5383448226_x000d__x000a_0"/>
    <x v="0"/>
    <n v="29"/>
    <x v="2"/>
    <s v="First"/>
  </r>
  <r>
    <x v="42"/>
    <s v="2/29/2024"/>
    <s v="Internet"/>
    <n v="0"/>
    <n v="324.75"/>
    <n v="115043.92"/>
    <s v="WEB PURCHASE @3IPG0001-5383634353_x000d__x000a_0"/>
    <x v="0"/>
    <n v="29"/>
    <x v="2"/>
    <s v="First"/>
  </r>
  <r>
    <x v="42"/>
    <s v="2/29/2024"/>
    <s v="Internet"/>
    <n v="0"/>
    <n v="216.5"/>
    <n v="114827.42"/>
    <s v="WEB PURCHASE @3IPG0001-5383674852_x000d__x000a_0"/>
    <x v="0"/>
    <n v="29"/>
    <x v="2"/>
    <s v="First"/>
  </r>
  <r>
    <x v="42"/>
    <s v="2/29/2024"/>
    <s v="Online_x000d__x000a_Banking"/>
    <n v="0"/>
    <n v="5126.88"/>
    <n v="109700.54"/>
    <s v="ONB TRF TO Amos mofol **6213 - OPAY"/>
    <x v="7"/>
    <n v="29"/>
    <x v="2"/>
    <s v="First"/>
  </r>
  <r>
    <x v="42"/>
    <s v="2/29/2024"/>
    <s v="Online_x000d__x000a_Banking"/>
    <n v="0"/>
    <n v="20026.88"/>
    <n v="89673.66"/>
    <s v="ONB TRF TO PATIENCE O **9192 - ABN"/>
    <x v="7"/>
    <n v="29"/>
    <x v="2"/>
    <s v="First"/>
  </r>
  <r>
    <x v="42"/>
    <s v="2/29/2024"/>
    <s v="Others"/>
    <n v="0"/>
    <n v="500"/>
    <n v="89173.66"/>
    <s v="NB24022901884594955|ISEC BILL.EASY|_x000d__x000a_08037917527|AIR"/>
    <x v="0"/>
    <n v="29"/>
    <x v="2"/>
    <s v="First"/>
  </r>
  <r>
    <x v="42"/>
    <s v="2/29/2024"/>
    <s v="Others"/>
    <n v="0"/>
    <n v="6.98"/>
    <n v="89166.68"/>
    <s v="MTN USSD SESSION FEE 08037917527"/>
    <x v="3"/>
    <n v="29"/>
    <x v="2"/>
    <s v="First"/>
  </r>
  <r>
    <x v="42"/>
    <s v="2/29/2024"/>
    <s v="Online_x000d__x000a_Banking"/>
    <n v="0"/>
    <n v="5010.75"/>
    <n v="84155.93"/>
    <s v="ONB TRF TO SHUKURAT M **4845 - OPAY"/>
    <x v="7"/>
    <n v="29"/>
    <x v="2"/>
    <s v="First"/>
  </r>
  <r>
    <x v="42"/>
    <s v="2/29/2024"/>
    <s v="Online_x000d__x000a_Banking"/>
    <n v="0"/>
    <n v="20026.88"/>
    <n v="64129.05"/>
    <s v="ONB TRF TO AUSTIN OSA **8145 Mum grave_x000d__x000a_maintenance"/>
    <x v="7"/>
    <n v="29"/>
    <x v="2"/>
    <s v="First"/>
  </r>
  <r>
    <x v="43"/>
    <s v="3/1/2024"/>
    <s v="Others"/>
    <n v="0"/>
    <n v="500"/>
    <n v="63629.05"/>
    <s v="INB24030101084278383/_x000d__x000a_RINGO/08037917527/AIRTIME/RCH"/>
    <x v="3"/>
    <n v="1"/>
    <x v="3"/>
    <s v="First"/>
  </r>
  <r>
    <x v="43"/>
    <s v="3/1/2024"/>
    <s v="Others"/>
    <n v="0"/>
    <n v="6.98"/>
    <n v="63622.07"/>
    <s v="MTN USSD SESSION FEE 08037917527"/>
    <x v="3"/>
    <n v="1"/>
    <x v="3"/>
    <s v="First"/>
  </r>
  <r>
    <x v="43"/>
    <s v="3/1/2024"/>
    <s v="Internet"/>
    <n v="0"/>
    <n v="216.5"/>
    <n v="63405.57"/>
    <s v="WEB PURCHASE @3IPG0001-5389737726_x000d__x000a_0"/>
    <x v="0"/>
    <n v="1"/>
    <x v="3"/>
    <s v="First"/>
  </r>
  <r>
    <x v="43"/>
    <s v="3/1/2024"/>
    <s v="Internet"/>
    <n v="0"/>
    <n v="433"/>
    <n v="62972.57"/>
    <s v="WEB PURCHASE @3IPG0001-5389754306_x000d__x000a_0"/>
    <x v="0"/>
    <n v="1"/>
    <x v="3"/>
    <s v="First"/>
  </r>
  <r>
    <x v="43"/>
    <s v="3/1/2024"/>
    <s v="Internet"/>
    <n v="0"/>
    <n v="1520"/>
    <n v="61452.57"/>
    <s v="WEB PURCHASE @3IPG0001-5389799038_x000d__x000a_0"/>
    <x v="0"/>
    <n v="1"/>
    <x v="3"/>
    <s v="First"/>
  </r>
  <r>
    <x v="43"/>
    <s v="3/1/2024"/>
    <s v="Internet"/>
    <n v="0"/>
    <n v="541.25"/>
    <n v="60911.32"/>
    <s v="WEB PURCHASE @3IPG0001-5389813241_x000d__x000a_0"/>
    <x v="0"/>
    <n v="1"/>
    <x v="3"/>
    <s v="First"/>
  </r>
  <r>
    <x v="43"/>
    <s v="3/1/2024"/>
    <s v="Internet"/>
    <n v="0"/>
    <n v="541.25"/>
    <n v="60370.07"/>
    <s v="WEB PURCHASE @3IPG0001-5389985319_x000d__x000a_0"/>
    <x v="0"/>
    <n v="1"/>
    <x v="3"/>
    <s v="First"/>
  </r>
  <r>
    <x v="43"/>
    <s v="3/1/2024"/>
    <s v="Others"/>
    <n v="0"/>
    <n v="8"/>
    <n v="60362.07"/>
    <s v="SMS ALERT CHARGES 28FEB 24"/>
    <x v="5"/>
    <n v="1"/>
    <x v="3"/>
    <s v="First"/>
  </r>
  <r>
    <x v="43"/>
    <s v="3/1/2024"/>
    <s v="Others"/>
    <n v="0"/>
    <n v="24"/>
    <n v="60338.07"/>
    <s v="SMS ALERT CHARGES 29FEB 24"/>
    <x v="5"/>
    <n v="1"/>
    <x v="3"/>
    <s v="First"/>
  </r>
  <r>
    <x v="43"/>
    <s v="3/1/2024"/>
    <s v="Others"/>
    <n v="0"/>
    <n v="500"/>
    <n v="59838.07"/>
    <s v="INB24030100539140737/_x000d__x000a_RINGO/08037917527/AIRTIME/RCH"/>
    <x v="3"/>
    <n v="1"/>
    <x v="3"/>
    <s v="First"/>
  </r>
  <r>
    <x v="43"/>
    <s v="3/1/2024"/>
    <s v="Others"/>
    <n v="0"/>
    <n v="6.98"/>
    <n v="59831.09"/>
    <s v="MTN USSD SESSION FEE 08037917527"/>
    <x v="3"/>
    <n v="1"/>
    <x v="3"/>
    <s v="First"/>
  </r>
  <r>
    <x v="43"/>
    <s v="3/1/2024"/>
    <s v="Others"/>
    <n v="0"/>
    <n v="500"/>
    <n v="59331.09"/>
    <s v="INB24030101823130889/_x000d__x000a_RINGO/08037917527/AIRTIME/RCH"/>
    <x v="3"/>
    <n v="1"/>
    <x v="3"/>
    <s v="First"/>
  </r>
  <r>
    <x v="43"/>
    <s v="3/1/2024"/>
    <s v="Others"/>
    <n v="0"/>
    <n v="6.98"/>
    <n v="59324.11"/>
    <s v="MTN USSD SESSION FEE 08037917527"/>
    <x v="3"/>
    <n v="1"/>
    <x v="3"/>
    <s v="First"/>
  </r>
  <r>
    <x v="44"/>
    <s v="3/2/2024"/>
    <s v="NIP_x000d__x000a_Transfer"/>
    <n v="15000"/>
    <n v="0"/>
    <n v="74324.11"/>
    <s v="OLAYIWOLA KUNLE/OMOLERE BEAUTY_x000d__x000a_OLATAWURA"/>
    <x v="0"/>
    <n v="4"/>
    <x v="3"/>
    <s v="First"/>
  </r>
  <r>
    <x v="44"/>
    <s v="3/2/2024"/>
    <s v="Online_x000d__x000a_Banking"/>
    <n v="0"/>
    <n v="1710.75"/>
    <n v="72613.36"/>
    <s v="ONB TRF TO TAIWO AYE **6709 - UBA"/>
    <x v="7"/>
    <n v="4"/>
    <x v="3"/>
    <s v="First"/>
  </r>
  <r>
    <x v="44"/>
    <s v="3/2/2024"/>
    <s v="Others"/>
    <n v="0"/>
    <n v="500"/>
    <n v="72113.36"/>
    <s v="NB24030200647510949|ISEC BILL.EASY|_x000d__x000a_08037917527|AIR"/>
    <x v="0"/>
    <n v="4"/>
    <x v="3"/>
    <s v="First"/>
  </r>
  <r>
    <x v="44"/>
    <s v="3/2/2024"/>
    <s v="Others"/>
    <n v="0"/>
    <n v="6.98"/>
    <n v="72106.38"/>
    <s v="MTN USSD SESSION FEE 08037917527"/>
    <x v="3"/>
    <n v="4"/>
    <x v="3"/>
    <s v="First"/>
  </r>
  <r>
    <x v="44"/>
    <s v="3/3/2024"/>
    <s v="Others"/>
    <n v="0"/>
    <n v="500"/>
    <n v="71606.38"/>
    <s v="INB24030300460081023/_x000d__x000a_RINGO/08037917527/AIRTIME/RCH"/>
    <x v="3"/>
    <n v="4"/>
    <x v="3"/>
    <s v="First"/>
  </r>
  <r>
    <x v="44"/>
    <s v="3/3/2024"/>
    <s v="Others"/>
    <n v="0"/>
    <n v="6.98"/>
    <n v="71599.399999999994"/>
    <s v="MTN USSD SESSION FEE 08037917527"/>
    <x v="3"/>
    <n v="4"/>
    <x v="3"/>
    <s v="First"/>
  </r>
  <r>
    <x v="44"/>
    <s v="3/3/2024"/>
    <s v="NIP_x000d__x000a_Transfer"/>
    <n v="60000"/>
    <n v="0"/>
    <n v="131599.4"/>
    <s v="OLATAWURA OLAYI/TRFContributionFRM_x000d__x000a_OLATAWURA OLAYI"/>
    <x v="0"/>
    <n v="4"/>
    <x v="3"/>
    <s v="First"/>
  </r>
  <r>
    <x v="44"/>
    <s v="3/3/2024"/>
    <s v="Online_x000d__x000a_Banking"/>
    <n v="0"/>
    <n v="75053.75"/>
    <n v="56545.65"/>
    <s v="ONB TRF TO NWANKWOR B **3420 Ajor FBN"/>
    <x v="4"/>
    <n v="4"/>
    <x v="3"/>
    <s v="First"/>
  </r>
  <r>
    <x v="44"/>
    <s v="3/3/2024"/>
    <s v="Online_x000d__x000a_Banking"/>
    <n v="0"/>
    <n v="3510.75"/>
    <n v="53034.9"/>
    <s v="ONB TRF TO LAWAL ABOS **0785 - UBN"/>
    <x v="7"/>
    <n v="4"/>
    <x v="3"/>
    <s v="First"/>
  </r>
  <r>
    <x v="44"/>
    <s v="3/3/2024"/>
    <s v="Online_x000d__x000a_Banking"/>
    <n v="0"/>
    <n v="3010.75"/>
    <n v="50024.15"/>
    <s v="ONB TRF TO AKHARUME B **1608 Soap GTB"/>
    <x v="7"/>
    <n v="4"/>
    <x v="3"/>
    <s v="First"/>
  </r>
  <r>
    <x v="44"/>
    <s v="3/4/2024"/>
    <s v="Others"/>
    <n v="0"/>
    <n v="20"/>
    <n v="50004.15"/>
    <s v="SMS ALERT CHARGES 01MAR 24"/>
    <x v="5"/>
    <n v="4"/>
    <x v="3"/>
    <s v="First"/>
  </r>
  <r>
    <x v="44"/>
    <s v="3/4/2024"/>
    <s v="NIP_x000d__x000a_Transfer"/>
    <n v="5000"/>
    <n v="0"/>
    <n v="55004.15"/>
    <s v="NIMBLE INTEG WO/Fuel"/>
    <x v="6"/>
    <n v="4"/>
    <x v="3"/>
    <s v="First"/>
  </r>
  <r>
    <x v="44"/>
    <s v="3/4/2024"/>
    <s v="Others"/>
    <n v="0"/>
    <n v="12"/>
    <n v="54992.15"/>
    <s v="SMS ALERT CHARGES 02MAR 24"/>
    <x v="5"/>
    <n v="4"/>
    <x v="3"/>
    <s v="First"/>
  </r>
  <r>
    <x v="44"/>
    <s v="3/4/2024"/>
    <s v="Others"/>
    <n v="0"/>
    <n v="20"/>
    <n v="54972.15"/>
    <s v="SMS ALERT CHARGES 03MAR 24"/>
    <x v="5"/>
    <n v="4"/>
    <x v="3"/>
    <s v="First"/>
  </r>
  <r>
    <x v="44"/>
    <s v="3/4/2024"/>
    <s v="Online_x000d__x000a_Banking"/>
    <n v="0"/>
    <n v="10276.879999999999"/>
    <n v="44695.27"/>
    <s v="ONB TRF TO 1ST LADY_x000d__x000a_MFB**0743 Makeup MP"/>
    <x v="7"/>
    <n v="4"/>
    <x v="3"/>
    <s v="First"/>
  </r>
  <r>
    <x v="44"/>
    <s v="3/4/2024"/>
    <s v="Others"/>
    <n v="0"/>
    <n v="500"/>
    <n v="44195.27"/>
    <s v="INB24030402072571585/_x000d__x000a_RINGO/08037917527/AIRTIME/RCH"/>
    <x v="3"/>
    <n v="4"/>
    <x v="3"/>
    <s v="First"/>
  </r>
  <r>
    <x v="44"/>
    <s v="3/4/2024"/>
    <s v="Others"/>
    <n v="0"/>
    <n v="6.98"/>
    <n v="44188.29"/>
    <s v="MTN USSD SESSION FEE 08037917527"/>
    <x v="3"/>
    <n v="4"/>
    <x v="3"/>
    <s v="First"/>
  </r>
  <r>
    <x v="44"/>
    <s v="3/4/2024"/>
    <s v="Online_x000d__x000a_Banking"/>
    <n v="0"/>
    <n v="4010.75"/>
    <n v="40177.54"/>
    <s v="ONB TRF TO SODIQ OLA **4126 Sewing OPAY"/>
    <x v="7"/>
    <n v="4"/>
    <x v="3"/>
    <s v="First"/>
  </r>
  <r>
    <x v="44"/>
    <s v="3/4/2024"/>
    <s v="Online_x000d__x000a_Banking"/>
    <n v="0"/>
    <n v="13526.88"/>
    <n v="26650.66"/>
    <s v="ONB TRF TO OLUWABUNMI **8281 - ZEN"/>
    <x v="7"/>
    <n v="4"/>
    <x v="3"/>
    <s v="First"/>
  </r>
  <r>
    <x v="44"/>
    <s v="3/4/2024"/>
    <s v="Others"/>
    <n v="0"/>
    <n v="100"/>
    <n v="26550.66"/>
    <s v="ELECTRONIC MONEY TRANSFER LEVY -04-03-2024"/>
    <x v="2"/>
    <n v="4"/>
    <x v="3"/>
    <s v="First"/>
  </r>
  <r>
    <x v="45"/>
    <s v="3/4/2024"/>
    <s v="Internet"/>
    <n v="0"/>
    <n v="108.25"/>
    <n v="26442.41"/>
    <s v="WEB PURCHASE @3IPG0001-5413937292_x000d__x000a_0"/>
    <x v="0"/>
    <n v="5"/>
    <x v="3"/>
    <s v="First"/>
  </r>
  <r>
    <x v="45"/>
    <s v="3/5/2024"/>
    <s v="Others"/>
    <n v="0"/>
    <n v="8"/>
    <n v="26434.41"/>
    <s v="SMS ALERT CHARGES 04MAR 24"/>
    <x v="5"/>
    <n v="5"/>
    <x v="3"/>
    <s v="First"/>
  </r>
  <r>
    <x v="45"/>
    <s v="3/5/2024"/>
    <s v="Others"/>
    <n v="0"/>
    <n v="500"/>
    <n v="25934.41"/>
    <s v="NB24030501128323373/_x000d__x000a_ETRANSACT/08037917527/AIRTIME/"/>
    <x v="3"/>
    <n v="5"/>
    <x v="3"/>
    <s v="First"/>
  </r>
  <r>
    <x v="45"/>
    <s v="3/5/2024"/>
    <s v="Others"/>
    <n v="0"/>
    <n v="6.98"/>
    <n v="25927.43"/>
    <s v="MTN USSD SESSION FEE 08037917527"/>
    <x v="3"/>
    <n v="5"/>
    <x v="3"/>
    <s v="First"/>
  </r>
  <r>
    <x v="45"/>
    <s v="3/5/2024"/>
    <s v="Internet"/>
    <n v="0"/>
    <n v="541.25"/>
    <n v="25386.18"/>
    <s v="WEB PURCHASE @3IPG0001-5417538247_x000d__x000a_0"/>
    <x v="0"/>
    <n v="5"/>
    <x v="3"/>
    <s v="First"/>
  </r>
  <r>
    <x v="45"/>
    <s v="3/5/2024"/>
    <s v="Others"/>
    <n v="0"/>
    <n v="200"/>
    <n v="25186.18"/>
    <s v="INB24030501894572637/_x000d__x000a_RINGO/08037917527/AIRTIME/RCH"/>
    <x v="3"/>
    <n v="5"/>
    <x v="3"/>
    <s v="First"/>
  </r>
  <r>
    <x v="45"/>
    <s v="3/5/2024"/>
    <s v="Others"/>
    <n v="0"/>
    <n v="6.98"/>
    <n v="25179.200000000001"/>
    <s v="MTN USSD SESSION FEE 08037917527"/>
    <x v="3"/>
    <n v="5"/>
    <x v="3"/>
    <s v="First"/>
  </r>
  <r>
    <x v="45"/>
    <s v="3/5/2024"/>
    <s v="Online_x000d__x000a_Banking"/>
    <n v="0"/>
    <n v="5010.75"/>
    <n v="20168.45"/>
    <s v="ONB TRF TO BOVAS AND **7813 - MP MFB"/>
    <x v="7"/>
    <n v="5"/>
    <x v="3"/>
    <s v="First"/>
  </r>
  <r>
    <x v="46"/>
    <s v="3/5/2024"/>
    <s v="Others"/>
    <n v="0"/>
    <n v="500"/>
    <n v="19668.45"/>
    <s v="NB24030501061204793|ISEC BILL.EASY|_x000d__x000a_08037917527|AIR"/>
    <x v="0"/>
    <n v="6"/>
    <x v="3"/>
    <s v="First"/>
  </r>
  <r>
    <x v="46"/>
    <s v="3/5/2024"/>
    <s v="Others"/>
    <n v="0"/>
    <n v="6.98"/>
    <n v="19661.47"/>
    <s v="MTN USSD SESSION FEE 08037917527"/>
    <x v="3"/>
    <n v="6"/>
    <x v="3"/>
    <s v="First"/>
  </r>
  <r>
    <x v="46"/>
    <s v="3/6/2024"/>
    <s v="Online_x000d__x000a_Banking"/>
    <n v="0"/>
    <n v="1210.75"/>
    <n v="18450.72"/>
    <s v="ONB TRF TO BARTHOLOME **6803 - OPAY"/>
    <x v="7"/>
    <n v="6"/>
    <x v="3"/>
    <s v="First"/>
  </r>
  <r>
    <x v="46"/>
    <s v="3/6/2024"/>
    <s v="Others"/>
    <n v="0"/>
    <n v="500"/>
    <n v="17950.72"/>
    <s v="NB24030600838198605|ISEC BILL.EASY|_x000d__x000a_08037917527|AIR"/>
    <x v="0"/>
    <n v="6"/>
    <x v="3"/>
    <s v="First"/>
  </r>
  <r>
    <x v="46"/>
    <s v="3/6/2024"/>
    <s v="Others"/>
    <n v="0"/>
    <n v="6.98"/>
    <n v="17943.740000000002"/>
    <s v="MTN USSD SESSION FEE 08037917527"/>
    <x v="3"/>
    <n v="6"/>
    <x v="3"/>
    <s v="First"/>
  </r>
  <r>
    <x v="46"/>
    <s v="3/6/2024"/>
    <s v="Online_x000d__x000a_Banking"/>
    <n v="0"/>
    <n v="245.75"/>
    <n v="17697.990000000002"/>
    <s v="ONB TRF TO OLUWABUNMI **8281 Bal ZEN"/>
    <x v="7"/>
    <n v="6"/>
    <x v="3"/>
    <s v="First"/>
  </r>
  <r>
    <x v="47"/>
    <s v="3/7/2024"/>
    <s v="Others"/>
    <n v="0"/>
    <n v="500"/>
    <n v="17197.990000000002"/>
    <s v="INB24030701548460793/_x000d__x000a_RINGO/08037917527/AIRTIME/RCH"/>
    <x v="3"/>
    <n v="7"/>
    <x v="3"/>
    <s v="First"/>
  </r>
  <r>
    <x v="47"/>
    <s v="3/7/2024"/>
    <s v="Others"/>
    <n v="0"/>
    <n v="6.98"/>
    <n v="17191.009999999998"/>
    <s v="MTN USSD SESSION FEE 08037917527"/>
    <x v="3"/>
    <n v="7"/>
    <x v="3"/>
    <s v="First"/>
  </r>
  <r>
    <x v="47"/>
    <s v="3/7/2024"/>
    <s v="Internet"/>
    <n v="0"/>
    <n v="433"/>
    <n v="16758.009999999998"/>
    <s v="WEB PURCHASE @3IPG0001-5425777524_x000d__x000a_0"/>
    <x v="0"/>
    <n v="7"/>
    <x v="3"/>
    <s v="First"/>
  </r>
  <r>
    <x v="47"/>
    <s v="3/7/2024"/>
    <s v="Internet"/>
    <n v="0"/>
    <n v="324.75"/>
    <n v="16433.259999999998"/>
    <s v="WEB PURCHASE @3IPG0001-5425877126_x000d__x000a_0"/>
    <x v="0"/>
    <n v="7"/>
    <x v="3"/>
    <s v="First"/>
  </r>
  <r>
    <x v="47"/>
    <s v="3/7/2024"/>
    <s v="Internet"/>
    <n v="0"/>
    <n v="216.5"/>
    <n v="16216.76"/>
    <s v="WEB PURCHASE @3IPG0001-5426269762_x000d__x000a_0"/>
    <x v="0"/>
    <n v="7"/>
    <x v="3"/>
    <s v="First"/>
  </r>
  <r>
    <x v="47"/>
    <s v="3/7/2024"/>
    <s v="Others"/>
    <n v="0"/>
    <n v="8"/>
    <n v="16208.76"/>
    <s v="SMS ALERT CHARGES 05MAR 24"/>
    <x v="5"/>
    <n v="7"/>
    <x v="3"/>
    <s v="First"/>
  </r>
  <r>
    <x v="47"/>
    <s v="3/7/2024"/>
    <s v="Others"/>
    <n v="0"/>
    <n v="12"/>
    <n v="16196.76"/>
    <s v="SMS ALERT CHARGES 06MAR 24"/>
    <x v="5"/>
    <n v="7"/>
    <x v="3"/>
    <s v="First"/>
  </r>
  <r>
    <x v="47"/>
    <s v="3/7/2024"/>
    <s v="NIP_x000d__x000a_Transfer"/>
    <n v="10000"/>
    <n v="0"/>
    <n v="26196.76"/>
    <s v="OLAYIWOLA KUNLE/OMOLERE BEAUTY_x000d__x000a_OLATAWURA"/>
    <x v="0"/>
    <n v="7"/>
    <x v="3"/>
    <s v="First"/>
  </r>
  <r>
    <x v="47"/>
    <s v="3/7/2024"/>
    <s v="Internet"/>
    <n v="0"/>
    <n v="324.75"/>
    <n v="25872.01"/>
    <s v="WEB PURCHASE @3IPG0001-5428861564_x000d__x000a_0"/>
    <x v="0"/>
    <n v="7"/>
    <x v="3"/>
    <s v="First"/>
  </r>
  <r>
    <x v="47"/>
    <s v="3/7/2024"/>
    <s v="Others"/>
    <n v="0"/>
    <n v="50"/>
    <n v="25822.01"/>
    <s v="ELECTRONIC MONEY TRANSFER LEVY -07-03-2024"/>
    <x v="2"/>
    <n v="7"/>
    <x v="3"/>
    <s v="First"/>
  </r>
  <r>
    <x v="47"/>
    <s v="3/7/2024"/>
    <s v="Others"/>
    <n v="0"/>
    <n v="500"/>
    <n v="25322.01"/>
    <s v="INB24030700727786573/_x000d__x000a_RINGO/08037917527/AIRTIME/RCH"/>
    <x v="3"/>
    <n v="7"/>
    <x v="3"/>
    <s v="First"/>
  </r>
  <r>
    <x v="47"/>
    <s v="3/7/2024"/>
    <s v="Others"/>
    <n v="0"/>
    <n v="6.98"/>
    <n v="25315.03"/>
    <s v="MTN USSD SESSION FEE 08037917527"/>
    <x v="3"/>
    <n v="7"/>
    <x v="3"/>
    <s v="First"/>
  </r>
  <r>
    <x v="48"/>
    <s v="3/7/2024"/>
    <s v="NIP_x000d__x000a_Transfer"/>
    <n v="50000"/>
    <n v="0"/>
    <n v="75315.03"/>
    <s v="LAWANI INNOCENT/"/>
    <x v="0"/>
    <n v="8"/>
    <x v="3"/>
    <s v="First"/>
  </r>
  <r>
    <x v="48"/>
    <s v="3/8/2024"/>
    <s v="Others"/>
    <n v="0"/>
    <n v="20"/>
    <n v="75295.03"/>
    <s v="SMS ALERT CHARGES 07MAR 24"/>
    <x v="5"/>
    <n v="8"/>
    <x v="3"/>
    <s v="First"/>
  </r>
  <r>
    <x v="48"/>
    <s v="3/8/2024"/>
    <s v="Others"/>
    <n v="0"/>
    <n v="500"/>
    <n v="74795.03"/>
    <s v="NB24030800796530191/_x000d__x000a_ETRANSACT/08037917527/AIRTIME/"/>
    <x v="3"/>
    <n v="8"/>
    <x v="3"/>
    <s v="First"/>
  </r>
  <r>
    <x v="48"/>
    <s v="3/8/2024"/>
    <s v="Others"/>
    <n v="0"/>
    <n v="6.98"/>
    <n v="74788.05"/>
    <s v="MTN USSD SESSION FEE 08037917527"/>
    <x v="3"/>
    <n v="8"/>
    <x v="3"/>
    <s v="First"/>
  </r>
  <r>
    <x v="48"/>
    <s v="3/8/2024"/>
    <s v="Online_x000d__x000a_Banking"/>
    <n v="0"/>
    <n v="8026.88"/>
    <n v="66761.17"/>
    <s v="ONB TRF TO TOPLAD OIL **6284 Gas STE"/>
    <x v="7"/>
    <n v="8"/>
    <x v="3"/>
    <s v="First"/>
  </r>
  <r>
    <x v="48"/>
    <s v="3/8/2024"/>
    <s v="Online_x000d__x000a_Banking"/>
    <n v="0"/>
    <n v="10226.879999999999"/>
    <n v="56534.29"/>
    <s v="ONB TRF TO ADEBISI SA **7003 Pos PALMPAY"/>
    <x v="7"/>
    <n v="8"/>
    <x v="3"/>
    <s v="First"/>
  </r>
  <r>
    <x v="48"/>
    <s v="3/8/2024"/>
    <s v="Others"/>
    <n v="0"/>
    <n v="50"/>
    <n v="56484.29"/>
    <s v="ELECTRONIC MONEY TRANSFER LEVY -08-03-2024"/>
    <x v="2"/>
    <n v="8"/>
    <x v="3"/>
    <s v="First"/>
  </r>
  <r>
    <x v="48"/>
    <s v="3/8/2024"/>
    <s v="Others"/>
    <n v="0"/>
    <n v="1000"/>
    <n v="55484.29"/>
    <s v="NB24030801157360202|ISEC BILL.EASY|_x000d__x000a_08037917527|AIR"/>
    <x v="0"/>
    <n v="8"/>
    <x v="3"/>
    <s v="First"/>
  </r>
  <r>
    <x v="48"/>
    <s v="3/8/2024"/>
    <s v="Others"/>
    <n v="0"/>
    <n v="6.98"/>
    <n v="55477.31"/>
    <s v="MTN USSD SESSION FEE 08037917527"/>
    <x v="3"/>
    <n v="8"/>
    <x v="3"/>
    <s v="First"/>
  </r>
  <r>
    <x v="48"/>
    <s v="3/9/2024"/>
    <s v="Internet"/>
    <n v="0"/>
    <n v="866"/>
    <n v="54611.31"/>
    <s v="WEB PURCHASE @3IPG0001-5437146232_x000d__x000a_0"/>
    <x v="0"/>
    <n v="8"/>
    <x v="3"/>
    <s v="First"/>
  </r>
  <r>
    <x v="49"/>
    <s v="3/9/2024"/>
    <s v="Online_x000d__x000a_Banking"/>
    <n v="0"/>
    <n v="6526.88"/>
    <n v="48084.43"/>
    <s v="ONB TRF TO SHUKURAT M **4845 - OPAY"/>
    <x v="7"/>
    <n v="11"/>
    <x v="3"/>
    <s v="First"/>
  </r>
  <r>
    <x v="49"/>
    <s v="3/9/2024"/>
    <s v="NIP_x000d__x000a_Transfer"/>
    <n v="5000"/>
    <n v="0"/>
    <n v="53084.43"/>
    <s v="NIMBLE INTEG WO/Td"/>
    <x v="0"/>
    <n v="11"/>
    <x v="3"/>
    <s v="First"/>
  </r>
  <r>
    <x v="49"/>
    <s v="3/9/2024"/>
    <s v="Internet"/>
    <n v="0"/>
    <n v="974.25"/>
    <n v="52110.18"/>
    <s v="WEB PURCHASE @3IPG0001-5439995392_x000d__x000a_0"/>
    <x v="0"/>
    <n v="11"/>
    <x v="3"/>
    <s v="First"/>
  </r>
  <r>
    <x v="49"/>
    <s v="3/9/2024"/>
    <s v="Online_x000d__x000a_Banking"/>
    <n v="0"/>
    <n v="5010.75"/>
    <n v="47099.43"/>
    <s v="ONB TRF TO KADIJAT AY **4264 - OPAY"/>
    <x v="7"/>
    <n v="11"/>
    <x v="3"/>
    <s v="First"/>
  </r>
  <r>
    <x v="49"/>
    <s v="3/9/2024"/>
    <s v="Online_x000d__x000a_Banking"/>
    <n v="0"/>
    <n v="4010.75"/>
    <n v="43088.68"/>
    <s v="ONB TRF TO S M Neema **7917 - MP MFB"/>
    <x v="7"/>
    <n v="11"/>
    <x v="3"/>
    <s v="First"/>
  </r>
  <r>
    <x v="49"/>
    <s v="3/10/2024"/>
    <s v="Others"/>
    <n v="0"/>
    <n v="8"/>
    <n v="43080.68"/>
    <s v="SMS ALERT CHARGES 08MAR 24"/>
    <x v="5"/>
    <n v="11"/>
    <x v="3"/>
    <s v="First"/>
  </r>
  <r>
    <x v="49"/>
    <s v="3/10/2024"/>
    <s v="Others"/>
    <n v="0"/>
    <n v="16"/>
    <n v="43064.68"/>
    <s v="SMS ALERT CHARGES 09MAR 24"/>
    <x v="5"/>
    <n v="11"/>
    <x v="3"/>
    <s v="First"/>
  </r>
  <r>
    <x v="49"/>
    <s v="3/10/2024"/>
    <s v="NIP_x000d__x000a_Transfer"/>
    <n v="19650"/>
    <n v="0"/>
    <n v="62714.68"/>
    <s v="TITILAYO COMFOR/MOB2/UTO/To OMOLERE_x000d__x000a_OLATAWURA/Chai"/>
    <x v="0"/>
    <n v="11"/>
    <x v="3"/>
    <s v="First"/>
  </r>
  <r>
    <x v="49"/>
    <s v="3/10/2024"/>
    <s v="Others"/>
    <n v="0"/>
    <n v="500"/>
    <n v="62214.68"/>
    <s v="INB24031001739665221/_x000d__x000a_RINGO/08037917527/AIRTIME/RCH"/>
    <x v="3"/>
    <n v="11"/>
    <x v="3"/>
    <s v="First"/>
  </r>
  <r>
    <x v="49"/>
    <s v="3/10/2024"/>
    <s v="Others"/>
    <n v="0"/>
    <n v="6.98"/>
    <n v="62207.7"/>
    <s v="MTN USSD SESSION FEE 08037917527"/>
    <x v="3"/>
    <n v="11"/>
    <x v="3"/>
    <s v="First"/>
  </r>
  <r>
    <x v="49"/>
    <s v="3/10/2024"/>
    <s v="Internet"/>
    <n v="0"/>
    <n v="433"/>
    <n v="61774.7"/>
    <s v="WEB PURCHASE @3IPG0001-5446884846_x000d__x000a_0"/>
    <x v="0"/>
    <n v="11"/>
    <x v="3"/>
    <s v="First"/>
  </r>
  <r>
    <x v="49"/>
    <s v="3/11/2024"/>
    <s v="Others"/>
    <n v="0"/>
    <n v="4"/>
    <n v="61770.7"/>
    <s v="SMS ALERT CHARGES 10MAR 24"/>
    <x v="5"/>
    <n v="11"/>
    <x v="3"/>
    <s v="First"/>
  </r>
  <r>
    <x v="49"/>
    <s v="3/11/2024"/>
    <s v="Others"/>
    <n v="0"/>
    <n v="200"/>
    <n v="61570.7"/>
    <s v="NB24031100684437572/_x000d__x000a_ETRANSACT/08037917527/AIRTIME/"/>
    <x v="3"/>
    <n v="11"/>
    <x v="3"/>
    <s v="First"/>
  </r>
  <r>
    <x v="49"/>
    <s v="3/11/2024"/>
    <s v="Others"/>
    <n v="0"/>
    <n v="6.98"/>
    <n v="61563.72"/>
    <s v="MTN USSD SESSION FEE 08037917527"/>
    <x v="3"/>
    <n v="11"/>
    <x v="3"/>
    <s v="First"/>
  </r>
  <r>
    <x v="49"/>
    <s v="3/11/2024"/>
    <s v="Online_x000d__x000a_Banking"/>
    <n v="0"/>
    <n v="1510.75"/>
    <n v="60052.97"/>
    <s v="ONB TRF TO MUSA HASIY **1889 Spices FBN"/>
    <x v="7"/>
    <n v="11"/>
    <x v="3"/>
    <s v="First"/>
  </r>
  <r>
    <x v="49"/>
    <s v="3/11/2024"/>
    <s v="Others"/>
    <n v="0"/>
    <n v="500"/>
    <n v="59552.97"/>
    <s v="INB24031101050689080/_x000d__x000a_RINGO/08037917527/AIRTIME/RCH"/>
    <x v="3"/>
    <n v="11"/>
    <x v="3"/>
    <s v="First"/>
  </r>
  <r>
    <x v="49"/>
    <s v="3/11/2024"/>
    <s v="Others"/>
    <n v="0"/>
    <n v="6.98"/>
    <n v="59545.99"/>
    <s v="MTN USSD SESSION FEE 08037917527"/>
    <x v="3"/>
    <n v="11"/>
    <x v="3"/>
    <s v="First"/>
  </r>
  <r>
    <x v="49"/>
    <s v="3/11/2024"/>
    <s v="Others"/>
    <n v="0"/>
    <n v="500"/>
    <n v="59045.99"/>
    <s v="INB24031101241475436/_x000d__x000a_RINGO/08037917527/AIRTIME/RCH"/>
    <x v="3"/>
    <n v="11"/>
    <x v="3"/>
    <s v="First"/>
  </r>
  <r>
    <x v="49"/>
    <s v="3/11/2024"/>
    <s v="Others"/>
    <n v="0"/>
    <n v="6.98"/>
    <n v="59039.01"/>
    <s v="MTN USSD SESSION FEE 08037917527"/>
    <x v="3"/>
    <n v="11"/>
    <x v="3"/>
    <s v="First"/>
  </r>
  <r>
    <x v="49"/>
    <s v="3/11/2024"/>
    <s v="Internet"/>
    <n v="0"/>
    <n v="216.5"/>
    <n v="58822.51"/>
    <s v="WEB PURCHASE @3IPG0001-5451042531_x000d__x000a_0"/>
    <x v="0"/>
    <n v="11"/>
    <x v="3"/>
    <s v="First"/>
  </r>
  <r>
    <x v="49"/>
    <s v="3/11/2024"/>
    <s v="Internet"/>
    <n v="0"/>
    <n v="433"/>
    <n v="58389.51"/>
    <s v="WEB PURCHASE @3IPG0001-5451358837_x000d__x000a_0"/>
    <x v="0"/>
    <n v="11"/>
    <x v="3"/>
    <s v="First"/>
  </r>
  <r>
    <x v="49"/>
    <s v="3/11/2024"/>
    <s v="Online_x000d__x000a_Banking"/>
    <n v="0"/>
    <n v="20426.88"/>
    <n v="37962.629999999997"/>
    <s v="ONB TRF TO gbengaad **3639 - OPAY"/>
    <x v="7"/>
    <n v="11"/>
    <x v="3"/>
    <s v="First"/>
  </r>
  <r>
    <x v="49"/>
    <s v="3/11/2024"/>
    <s v="Internet"/>
    <n v="0"/>
    <n v="216.5"/>
    <n v="37746.129999999997"/>
    <s v="WEB PURCHASE @3IPG0001-5452326390_x000d__x000a_0"/>
    <x v="0"/>
    <n v="11"/>
    <x v="3"/>
    <s v="First"/>
  </r>
  <r>
    <x v="49"/>
    <s v="3/11/2024"/>
    <s v="Others"/>
    <n v="0"/>
    <n v="50"/>
    <n v="37696.129999999997"/>
    <s v="ELECTRONIC MONEY TRANSFER LEVY -11-03-2024"/>
    <x v="2"/>
    <n v="11"/>
    <x v="3"/>
    <s v="First"/>
  </r>
  <r>
    <x v="49"/>
    <s v="3/11/2024"/>
    <s v="NIP_x000d__x000a_Transfer"/>
    <n v="10000"/>
    <n v="0"/>
    <n v="47696.13"/>
    <s v="OLATAWURA OLAYI/TRFTsFRM OLATAWURA_x000d__x000a_OLAYIWOLA KUNLE"/>
    <x v="0"/>
    <n v="11"/>
    <x v="3"/>
    <s v="First"/>
  </r>
  <r>
    <x v="50"/>
    <s v="3/12/2024"/>
    <s v="Others"/>
    <n v="0"/>
    <n v="28"/>
    <n v="47668.13"/>
    <s v="SMS ALERT CHARGES 11MAR 24"/>
    <x v="5"/>
    <n v="12"/>
    <x v="3"/>
    <s v="First"/>
  </r>
  <r>
    <x v="50"/>
    <s v="3/12/2024"/>
    <s v="Others"/>
    <n v="0"/>
    <n v="500"/>
    <n v="47168.13"/>
    <s v="INB24031200886145511/_x000d__x000a_RINGO/08037917527/AIRTIME/RCH"/>
    <x v="3"/>
    <n v="12"/>
    <x v="3"/>
    <s v="First"/>
  </r>
  <r>
    <x v="50"/>
    <s v="3/12/2024"/>
    <s v="Others"/>
    <n v="0"/>
    <n v="6.98"/>
    <n v="47161.15"/>
    <s v="MTN USSD SESSION FEE 08037917527"/>
    <x v="3"/>
    <n v="12"/>
    <x v="3"/>
    <s v="First"/>
  </r>
  <r>
    <x v="50"/>
    <s v="3/12/2024"/>
    <s v="Others"/>
    <n v="0"/>
    <n v="300"/>
    <n v="46861.15"/>
    <s v="INB24031202100117486/_x000d__x000a_RINGO/08037917527/AIRTIME/RCH"/>
    <x v="3"/>
    <n v="12"/>
    <x v="3"/>
    <s v="First"/>
  </r>
  <r>
    <x v="50"/>
    <s v="3/12/2024"/>
    <s v="Others"/>
    <n v="0"/>
    <n v="6.98"/>
    <n v="46854.17"/>
    <s v="MTN USSD SESSION FEE 08037917527"/>
    <x v="3"/>
    <n v="12"/>
    <x v="3"/>
    <s v="First"/>
  </r>
  <r>
    <x v="50"/>
    <s v="3/12/2024"/>
    <s v="Online_x000d__x000a_Banking"/>
    <n v="0"/>
    <n v="5010.75"/>
    <n v="41843.42"/>
    <s v="ONB TRF TO ODUNAYO RU **3742 Bal OPAY"/>
    <x v="7"/>
    <n v="12"/>
    <x v="3"/>
    <s v="First"/>
  </r>
  <r>
    <x v="50"/>
    <s v="3/12/2024"/>
    <s v="Others"/>
    <n v="0"/>
    <n v="500"/>
    <n v="41343.42"/>
    <s v="NB24031201701644622/_x000d__x000a_ETRANSACT/08037917527/AIRTIME/"/>
    <x v="3"/>
    <n v="12"/>
    <x v="3"/>
    <s v="First"/>
  </r>
  <r>
    <x v="50"/>
    <s v="3/12/2024"/>
    <s v="Others"/>
    <n v="0"/>
    <n v="6.98"/>
    <n v="41336.44"/>
    <s v="MTN USSD SESSION FEE 08037917527"/>
    <x v="3"/>
    <n v="12"/>
    <x v="3"/>
    <s v="First"/>
  </r>
  <r>
    <x v="50"/>
    <s v="3/12/2024"/>
    <s v="NIP_x000d__x000a_Transfer"/>
    <n v="30000"/>
    <n v="0"/>
    <n v="71336.44"/>
    <s v="OLADOYIN SURAJU/AppBeauty To FIDELITY_x000d__x000a_BANK PLC OMO"/>
    <x v="0"/>
    <n v="12"/>
    <x v="3"/>
    <s v="First"/>
  </r>
  <r>
    <x v="50"/>
    <s v="3/12/2024"/>
    <s v="Others"/>
    <n v="0"/>
    <n v="50"/>
    <n v="71286.44"/>
    <s v="ELECTRONIC MONEY TRANSFER LEVY -"/>
    <x v="2"/>
    <n v="12"/>
    <x v="3"/>
    <s v="First"/>
  </r>
  <r>
    <x v="5"/>
    <s v="null"/>
    <s v="null"/>
    <n v="0"/>
    <n v="0"/>
    <s v="null"/>
    <s v="11-03-2024"/>
    <x v="0"/>
    <m/>
    <x v="1"/>
    <m/>
  </r>
  <r>
    <x v="50"/>
    <s v="3/12/2024"/>
    <s v="Others"/>
    <n v="0"/>
    <n v="1000"/>
    <n v="70286.44"/>
    <s v="NB24031201509377414|ISEC BILL.EASY|_x000d__x000a_08037917527|AIR"/>
    <x v="0"/>
    <n v="12"/>
    <x v="3"/>
    <s v="First"/>
  </r>
  <r>
    <x v="50"/>
    <s v="3/12/2024"/>
    <s v="Others"/>
    <n v="0"/>
    <n v="6.98"/>
    <n v="70279.460000000006"/>
    <s v="MTN USSD SESSION FEE 08037917527"/>
    <x v="3"/>
    <n v="12"/>
    <x v="3"/>
    <s v="First"/>
  </r>
  <r>
    <x v="50"/>
    <s v="3/12/2024"/>
    <s v="Online_x000d__x000a_Banking"/>
    <n v="0"/>
    <n v="5010.75"/>
    <n v="65268.71"/>
    <s v="ONB TRF TO AJANAKU SH **0819 - GTB"/>
    <x v="7"/>
    <n v="12"/>
    <x v="3"/>
    <s v="First"/>
  </r>
  <r>
    <x v="51"/>
    <s v="3/13/2024"/>
    <s v="Others"/>
    <n v="0"/>
    <n v="2100"/>
    <n v="63168.71"/>
    <s v="NB24031312430204176-CPAY-62130953235|_x000d__x000a_IBEDC_PREPAID"/>
    <x v="0"/>
    <n v="13"/>
    <x v="3"/>
    <s v="First"/>
  </r>
  <r>
    <x v="51"/>
    <s v="3/13/2024"/>
    <s v="Internet"/>
    <n v="0"/>
    <n v="216.5"/>
    <n v="62952.21"/>
    <s v="WEB PURCHASE @3IPG0001-5452291682_x000d__x000a_0"/>
    <x v="0"/>
    <n v="13"/>
    <x v="3"/>
    <s v="First"/>
  </r>
  <r>
    <x v="51"/>
    <s v="3/13/2024"/>
    <s v="Online_x000d__x000a_Banking"/>
    <n v="0"/>
    <n v="10026.879999999999"/>
    <n v="52925.33"/>
    <s v="ONB TRF TO HAMZAT BO **5425 Fuel MP_x000d__x000a_MFB"/>
    <x v="6"/>
    <n v="13"/>
    <x v="3"/>
    <s v="First"/>
  </r>
  <r>
    <x v="51"/>
    <s v="3/13/2024"/>
    <s v="NIP_x000d__x000a_Transfer"/>
    <n v="53000"/>
    <n v="0"/>
    <n v="105925.33"/>
    <s v="BLESSING OKHAIL/Transfer from BLESSING_x000d__x000a_OKHAILEGBE"/>
    <x v="0"/>
    <n v="13"/>
    <x v="3"/>
    <s v="First"/>
  </r>
  <r>
    <x v="51"/>
    <s v="3/13/2024"/>
    <s v="Internet"/>
    <n v="0"/>
    <n v="324.75"/>
    <n v="105600.58"/>
    <s v="WEB PURCHASE @3IPG0001-5462608733_x000d__x000a_0"/>
    <x v="0"/>
    <n v="13"/>
    <x v="3"/>
    <s v="First"/>
  </r>
  <r>
    <x v="51"/>
    <s v="3/13/2024"/>
    <s v="Others"/>
    <n v="0"/>
    <n v="500"/>
    <n v="105100.58"/>
    <s v="NB24031300980230989/_x000d__x000a_ETRANSACT/08037917527/AIRTIME/"/>
    <x v="3"/>
    <n v="13"/>
    <x v="3"/>
    <s v="First"/>
  </r>
  <r>
    <x v="51"/>
    <s v="3/13/2024"/>
    <s v="Others"/>
    <n v="0"/>
    <n v="6.98"/>
    <n v="105093.6"/>
    <s v="MTN USSD SESSION FEE 08037917527"/>
    <x v="3"/>
    <n v="13"/>
    <x v="3"/>
    <s v="First"/>
  </r>
  <r>
    <x v="51"/>
    <s v="3/13/2024"/>
    <s v="Internet"/>
    <n v="0"/>
    <n v="108.25"/>
    <n v="104985.35"/>
    <s v="WEB PURCHASE @3IPG0001-5463549065_x000d__x000a_0"/>
    <x v="0"/>
    <n v="13"/>
    <x v="3"/>
    <s v="First"/>
  </r>
  <r>
    <x v="52"/>
    <s v="3/13/2024"/>
    <s v="Others"/>
    <n v="0"/>
    <n v="16"/>
    <n v="104969.35"/>
    <s v="SMS ALERT CHARGES 12MAR 24"/>
    <x v="5"/>
    <n v="14"/>
    <x v="3"/>
    <s v="First"/>
  </r>
  <r>
    <x v="52"/>
    <s v="3/14/2024"/>
    <s v="Online_x000d__x000a_Banking"/>
    <n v="0"/>
    <n v="33026.879999999997"/>
    <n v="71942.47"/>
    <s v="ONB TRF TO OSARENKHOE **9625 Refund_x000d__x000a_from ICEOBGA F"/>
    <x v="7"/>
    <n v="14"/>
    <x v="3"/>
    <s v="First"/>
  </r>
  <r>
    <x v="52"/>
    <s v="3/14/2024"/>
    <s v="Online_x000d__x000a_Banking"/>
    <n v="0"/>
    <n v="5226.88"/>
    <n v="66715.59"/>
    <s v="ONB TRF TO TAIWO AYE **6709 Hair UBA"/>
    <x v="7"/>
    <n v="14"/>
    <x v="3"/>
    <s v="First"/>
  </r>
  <r>
    <x v="52"/>
    <s v="3/14/2024"/>
    <s v="Internet"/>
    <n v="0"/>
    <n v="974.25"/>
    <n v="65741.34"/>
    <s v="WEB PURCHASE @3IPG0001-5467858072_x000d__x000a_0"/>
    <x v="0"/>
    <n v="14"/>
    <x v="3"/>
    <s v="First"/>
  </r>
  <r>
    <x v="52"/>
    <s v="3/14/2024"/>
    <s v="Online_x000d__x000a_Banking"/>
    <n v="0"/>
    <n v="5226.88"/>
    <n v="60514.46"/>
    <s v="ONB TRF TO Alhaji ka **1451 - MP MFB"/>
    <x v="7"/>
    <n v="14"/>
    <x v="3"/>
    <s v="First"/>
  </r>
  <r>
    <x v="52"/>
    <s v="3/14/2024"/>
    <s v="Others"/>
    <n v="0"/>
    <n v="500"/>
    <n v="60014.46"/>
    <s v="NB24031400381439367/_x000d__x000a_ETRANSACT/08037917527/AIRTIME/"/>
    <x v="3"/>
    <n v="14"/>
    <x v="3"/>
    <s v="First"/>
  </r>
  <r>
    <x v="52"/>
    <s v="3/14/2024"/>
    <s v="Internet"/>
    <n v="0"/>
    <n v="216.5"/>
    <n v="59797.96"/>
    <s v="WEB PURCHASE @3IPG0001-5468897042_x000d__x000a_0"/>
    <x v="0"/>
    <n v="14"/>
    <x v="3"/>
    <s v="First"/>
  </r>
  <r>
    <x v="52"/>
    <s v="3/14/2024"/>
    <s v="Internet"/>
    <n v="0"/>
    <n v="541.25"/>
    <n v="59256.71"/>
    <s v="WEB PURCHASE @3IPG0001-5469122920_x000d__x000a_0"/>
    <x v="0"/>
    <n v="14"/>
    <x v="3"/>
    <s v="First"/>
  </r>
  <r>
    <x v="52"/>
    <s v="3/14/2024"/>
    <s v="Internet"/>
    <n v="0"/>
    <n v="324.75"/>
    <n v="58931.96"/>
    <s v="WEB PURCHASE @3IPG0001-5469206262_x000d__x000a_0"/>
    <x v="0"/>
    <n v="14"/>
    <x v="3"/>
    <s v="First"/>
  </r>
  <r>
    <x v="52"/>
    <s v="3/14/2024"/>
    <s v="Internet"/>
    <n v="0"/>
    <n v="216.5"/>
    <n v="58715.46"/>
    <s v="WEB PURCHASE @3IPG0001-5469324681_x000d__x000a_0"/>
    <x v="0"/>
    <n v="14"/>
    <x v="3"/>
    <s v="First"/>
  </r>
  <r>
    <x v="52"/>
    <s v="3/14/2024"/>
    <s v="Others"/>
    <n v="0"/>
    <n v="500"/>
    <n v="58215.46"/>
    <s v="INB24031400422373769/_x000d__x000a_RINGO/08037917527/AIRTIME/RCH"/>
    <x v="3"/>
    <n v="14"/>
    <x v="3"/>
    <s v="First"/>
  </r>
  <r>
    <x v="52"/>
    <s v="3/14/2024"/>
    <s v="Others"/>
    <n v="0"/>
    <n v="6.98"/>
    <n v="58208.480000000003"/>
    <s v="MTN USSD SESSION FEE 08037917527"/>
    <x v="3"/>
    <n v="14"/>
    <x v="3"/>
    <s v="First"/>
  </r>
  <r>
    <x v="53"/>
    <s v="3/15/2024"/>
    <s v="Others"/>
    <n v="0"/>
    <n v="500"/>
    <n v="57708.480000000003"/>
    <s v="INB24031500493426981/_x000d__x000a_RINGO/08037917527/AIRTIME/RCH"/>
    <x v="3"/>
    <n v="15"/>
    <x v="3"/>
    <s v="First"/>
  </r>
  <r>
    <x v="53"/>
    <s v="3/15/2024"/>
    <s v="Others"/>
    <n v="0"/>
    <n v="6.98"/>
    <n v="57701.5"/>
    <s v="MTN USSD SESSION FEE 08037917527"/>
    <x v="3"/>
    <n v="15"/>
    <x v="3"/>
    <s v="First"/>
  </r>
  <r>
    <x v="53"/>
    <s v="3/15/2024"/>
    <s v="Internet"/>
    <n v="0"/>
    <n v="974.25"/>
    <n v="56727.25"/>
    <s v="WEB PURCHASE @3IPG0001-5470561084_x000d__x000a_0"/>
    <x v="0"/>
    <n v="15"/>
    <x v="3"/>
    <s v="First"/>
  </r>
  <r>
    <x v="53"/>
    <s v="3/15/2024"/>
    <s v="Others"/>
    <n v="0"/>
    <n v="20"/>
    <n v="56707.25"/>
    <s v="SMS ALERT CHARGES 13MAR 24"/>
    <x v="5"/>
    <n v="15"/>
    <x v="3"/>
    <s v="First"/>
  </r>
  <r>
    <x v="53"/>
    <s v="3/15/2024"/>
    <s v="Others"/>
    <n v="0"/>
    <n v="28"/>
    <n v="56679.25"/>
    <s v="SMS ALERT CHARGES 14MAR 24"/>
    <x v="5"/>
    <n v="15"/>
    <x v="3"/>
    <s v="First"/>
  </r>
  <r>
    <x v="53"/>
    <s v="3/15/2024"/>
    <s v="Others"/>
    <n v="0"/>
    <n v="500"/>
    <n v="56179.25"/>
    <s v="INB24031501625599986/_x000d__x000a_RINGO/08037917527/AIRTIME/RCH"/>
    <x v="3"/>
    <n v="15"/>
    <x v="3"/>
    <s v="First"/>
  </r>
  <r>
    <x v="53"/>
    <s v="3/15/2024"/>
    <s v="Others"/>
    <n v="0"/>
    <n v="50"/>
    <n v="56129.25"/>
    <s v="ELECTRONIC MONEY TRANSFER LEVY -13-03-2024"/>
    <x v="2"/>
    <n v="15"/>
    <x v="3"/>
    <s v="First"/>
  </r>
  <r>
    <x v="53"/>
    <s v="3/15/2024"/>
    <s v="Others"/>
    <n v="0"/>
    <n v="50"/>
    <n v="56079.25"/>
    <s v="ELECTRONIC MONEY TRANSFER LEVY -"/>
    <x v="2"/>
    <n v="15"/>
    <x v="3"/>
    <s v="First"/>
  </r>
  <r>
    <x v="5"/>
    <s v="null"/>
    <s v="null"/>
    <n v="0"/>
    <n v="0"/>
    <s v="null"/>
    <s v="12-03-2024"/>
    <x v="0"/>
    <m/>
    <x v="1"/>
    <m/>
  </r>
  <r>
    <x v="53"/>
    <s v="3/15/2024"/>
    <s v="Internet"/>
    <n v="0"/>
    <n v="1520"/>
    <n v="54559.25"/>
    <s v="WEB PURCHASE @3IPG0001-5475532849_x000d__x000a_0"/>
    <x v="0"/>
    <n v="15"/>
    <x v="3"/>
    <s v="First"/>
  </r>
  <r>
    <x v="53"/>
    <s v="3/15/2024"/>
    <s v="Internet"/>
    <n v="0"/>
    <n v="1520"/>
    <n v="53039.25"/>
    <s v="WEB PURCHASE @3IPG0001-5475645406_x000d__x000a_0"/>
    <x v="0"/>
    <n v="15"/>
    <x v="3"/>
    <s v="First"/>
  </r>
  <r>
    <x v="53"/>
    <s v="3/15/2024"/>
    <s v="Internet"/>
    <n v="0"/>
    <n v="108.25"/>
    <n v="52931"/>
    <s v="WEB PURCHASE @3IPG0001-5475963821_x000d__x000a_0"/>
    <x v="0"/>
    <n v="15"/>
    <x v="3"/>
    <s v="First"/>
  </r>
  <r>
    <x v="54"/>
    <s v="3/16/2024"/>
    <s v="Internet"/>
    <n v="0"/>
    <n v="974.25"/>
    <n v="51956.75"/>
    <s v="WEB PURCHASE @3IPG0001-5476996097_x000d__x000a_0"/>
    <x v="0"/>
    <n v="18"/>
    <x v="3"/>
    <s v="First"/>
  </r>
  <r>
    <x v="54"/>
    <s v="3/16/2024"/>
    <s v="NIP_x000d__x000a_Transfer"/>
    <n v="10000"/>
    <n v="0"/>
    <n v="61956.75"/>
    <s v="OLATAWURA OLAY/"/>
    <x v="0"/>
    <n v="18"/>
    <x v="3"/>
    <s v="First"/>
  </r>
  <r>
    <x v="54"/>
    <s v="3/16/2024"/>
    <s v="Instant_x000d__x000a_Banking"/>
    <n v="0"/>
    <n v="10226.879999999999"/>
    <n v="51729.87"/>
    <s v="770 TRANSFER TO_x000d__x000a_8100377333 MPKash Points Pos 2"/>
    <x v="0"/>
    <n v="18"/>
    <x v="3"/>
    <s v="First"/>
  </r>
  <r>
    <x v="54"/>
    <s v="3/16/2024"/>
    <s v="Others"/>
    <n v="0"/>
    <n v="6.98"/>
    <n v="51722.89"/>
    <s v="MTN USSD SESSION FEE 08037917527"/>
    <x v="3"/>
    <n v="18"/>
    <x v="3"/>
    <s v="First"/>
  </r>
  <r>
    <x v="54"/>
    <s v="3/17/2024"/>
    <s v="Others"/>
    <n v="0"/>
    <n v="4"/>
    <n v="51718.89"/>
    <s v="SMS ALERT CHARGES 15MAR 24"/>
    <x v="5"/>
    <n v="18"/>
    <x v="3"/>
    <s v="First"/>
  </r>
  <r>
    <x v="54"/>
    <s v="3/17/2024"/>
    <s v="Others"/>
    <n v="0"/>
    <n v="12"/>
    <n v="51706.89"/>
    <s v="SMS ALERT CHARGES 16MAR 24"/>
    <x v="5"/>
    <n v="18"/>
    <x v="3"/>
    <s v="First"/>
  </r>
  <r>
    <x v="54"/>
    <s v="3/17/2024"/>
    <s v="Online_x000d__x000a_Banking"/>
    <n v="0"/>
    <n v="10026.879999999999"/>
    <n v="41680.01"/>
    <s v="ONB TRF TO EDO YOUTH **7010 Contributions_x000d__x000a_FCM"/>
    <x v="7"/>
    <n v="18"/>
    <x v="3"/>
    <s v="First"/>
  </r>
  <r>
    <x v="54"/>
    <s v="3/18/2024"/>
    <s v="Internet"/>
    <n v="0"/>
    <n v="1520"/>
    <n v="40160.01"/>
    <s v="WEB PURCHASE @3IPG0001-5488076520_x000d__x000a_0"/>
    <x v="0"/>
    <n v="18"/>
    <x v="3"/>
    <s v="First"/>
  </r>
  <r>
    <x v="54"/>
    <s v="3/18/2024"/>
    <s v="Others"/>
    <n v="0"/>
    <n v="50"/>
    <n v="40110.01"/>
    <s v="ELECTRONIC MONEY TRANSFER LEVY -18-03-2024"/>
    <x v="2"/>
    <n v="18"/>
    <x v="3"/>
    <s v="First"/>
  </r>
  <r>
    <x v="54"/>
    <s v="3/18/2024"/>
    <s v="Others"/>
    <n v="0"/>
    <n v="500"/>
    <n v="39610.01"/>
    <s v="INB24031800890602089/_x000d__x000a_RINGO/08037917527/AIRTIME/RCH"/>
    <x v="3"/>
    <n v="18"/>
    <x v="3"/>
    <s v="First"/>
  </r>
  <r>
    <x v="54"/>
    <s v="3/18/2024"/>
    <s v="Others"/>
    <n v="0"/>
    <n v="6.98"/>
    <n v="39603.03"/>
    <s v="MTN USSD SESSION FEE 08037917527"/>
    <x v="3"/>
    <n v="18"/>
    <x v="3"/>
    <s v="First"/>
  </r>
  <r>
    <x v="55"/>
    <s v="3/18/2024"/>
    <s v="Others"/>
    <n v="0"/>
    <n v="500"/>
    <n v="39103.03"/>
    <s v="NB24031800643571918|ISEC BILL.EASY|_x000d__x000a_08037917527|AIR"/>
    <x v="0"/>
    <n v="19"/>
    <x v="3"/>
    <s v="First"/>
  </r>
  <r>
    <x v="55"/>
    <s v="3/18/2024"/>
    <s v="Others"/>
    <n v="0"/>
    <n v="6.98"/>
    <n v="39096.050000000003"/>
    <s v="MTN USSD SESSION FEE 08037917527"/>
    <x v="3"/>
    <n v="19"/>
    <x v="3"/>
    <s v="First"/>
  </r>
  <r>
    <x v="55"/>
    <s v="3/19/2024"/>
    <s v="Instant_x000d__x000a_Banking"/>
    <n v="0"/>
    <n v="4060.75"/>
    <n v="35035.300000000003"/>
    <s v="770 TRANSFER TO_x000d__x000a_5358595425 MPHamzat Bolanle Com"/>
    <x v="0"/>
    <n v="19"/>
    <x v="3"/>
    <s v="First"/>
  </r>
  <r>
    <x v="55"/>
    <s v="3/19/2024"/>
    <s v="Others"/>
    <n v="0"/>
    <n v="6.98"/>
    <n v="35028.32"/>
    <s v="MTN USSD SESSION FEE 08037917527"/>
    <x v="3"/>
    <n v="19"/>
    <x v="3"/>
    <s v="First"/>
  </r>
  <r>
    <x v="55"/>
    <s v="3/19/2024"/>
    <s v="Online_x000d__x000a_Banking"/>
    <n v="0"/>
    <n v="10026.879999999999"/>
    <n v="25001.439999999999"/>
    <s v="ONB TRF_x000d__x000a_BalanceTO SAMSON EJO **0056 Tricia_x000d__x000a_STE"/>
    <x v="7"/>
    <n v="19"/>
    <x v="3"/>
    <s v="First"/>
  </r>
  <r>
    <x v="55"/>
    <s v="3/20/2024"/>
    <s v="Internet"/>
    <n v="0"/>
    <n v="108.25"/>
    <n v="24893.19"/>
    <s v="WEB PURCHASE @3IPG0001-5498617911_x000d__x000a_0"/>
    <x v="0"/>
    <n v="19"/>
    <x v="3"/>
    <s v="First"/>
  </r>
  <r>
    <x v="56"/>
    <s v="3/20/2024"/>
    <s v="Others"/>
    <n v="0"/>
    <n v="8"/>
    <n v="24885.19"/>
    <s v="SMS ALERT CHARGES 18MAR 24"/>
    <x v="5"/>
    <n v="20"/>
    <x v="3"/>
    <s v="First"/>
  </r>
  <r>
    <x v="56"/>
    <s v="3/20/2024"/>
    <s v="NIP_x000d__x000a_Transfer"/>
    <n v="5000"/>
    <n v="0"/>
    <n v="29885.19"/>
    <s v="OLATAWURA OLAY/"/>
    <x v="0"/>
    <n v="20"/>
    <x v="3"/>
    <s v="First"/>
  </r>
  <r>
    <x v="56"/>
    <s v="3/20/2024"/>
    <s v="Others"/>
    <n v="0"/>
    <n v="8"/>
    <n v="29877.19"/>
    <s v="SMS ALERT CHARGES 19MAR 24"/>
    <x v="5"/>
    <n v="20"/>
    <x v="3"/>
    <s v="First"/>
  </r>
  <r>
    <x v="56"/>
    <s v="3/20/2024"/>
    <s v="Online_x000d__x000a_Banking"/>
    <n v="0"/>
    <n v="1060.75"/>
    <n v="28816.44"/>
    <s v="ONB TRF TO Hawkit Int **1083 Hawkit WEM"/>
    <x v="7"/>
    <n v="20"/>
    <x v="3"/>
    <s v="First"/>
  </r>
  <r>
    <x v="56"/>
    <s v="3/20/2024"/>
    <s v="Online_x000d__x000a_Banking"/>
    <n v="0"/>
    <n v="4010.75"/>
    <n v="24805.69"/>
    <s v="ONB TRF TO AJANAKU SH **0819 - GTB"/>
    <x v="7"/>
    <n v="20"/>
    <x v="3"/>
    <s v="First"/>
  </r>
  <r>
    <x v="56"/>
    <s v="3/20/2024"/>
    <s v="Others"/>
    <n v="0"/>
    <n v="1000"/>
    <n v="23805.69"/>
    <s v="NB24032000871291442/_x000d__x000a_ETRANSACT/09026275996/AIRTIME/"/>
    <x v="3"/>
    <n v="20"/>
    <x v="3"/>
    <s v="First"/>
  </r>
  <r>
    <x v="56"/>
    <s v="3/20/2024"/>
    <s v="Others"/>
    <n v="0"/>
    <n v="6.98"/>
    <n v="23798.71"/>
    <s v="MTN USSD SESSION FEE 08037917527"/>
    <x v="3"/>
    <n v="20"/>
    <x v="3"/>
    <s v="First"/>
  </r>
  <r>
    <x v="56"/>
    <s v="3/20/2024"/>
    <s v="Internet"/>
    <n v="0"/>
    <n v="216.5"/>
    <n v="23582.21"/>
    <s v="WEB PURCHASE @3IPG0001-5502245889_x000d__x000a_0"/>
    <x v="0"/>
    <n v="20"/>
    <x v="3"/>
    <s v="First"/>
  </r>
  <r>
    <x v="56"/>
    <s v="3/20/2024"/>
    <s v="Internet"/>
    <n v="0"/>
    <n v="1520"/>
    <n v="22062.21"/>
    <s v="WEB PURCHASE @3IPG0001-5502287410_x000d__x000a_0"/>
    <x v="0"/>
    <n v="20"/>
    <x v="3"/>
    <s v="First"/>
  </r>
  <r>
    <x v="56"/>
    <s v="3/20/2024"/>
    <s v="Internet"/>
    <n v="0"/>
    <n v="541.25"/>
    <n v="21520.959999999999"/>
    <s v="WEB PURCHASE @3IPG0001-5502589556_x000d__x000a_0"/>
    <x v="0"/>
    <n v="20"/>
    <x v="3"/>
    <s v="First"/>
  </r>
  <r>
    <x v="57"/>
    <s v="3/20/2024"/>
    <s v="Internet"/>
    <n v="0"/>
    <n v="1082.5"/>
    <n v="20438.46"/>
    <s v="WEB PURCHASE @3IPG0001-5503533138_x000d__x000a_0"/>
    <x v="0"/>
    <n v="21"/>
    <x v="3"/>
    <s v="First"/>
  </r>
  <r>
    <x v="57"/>
    <s v="3/21/2024"/>
    <s v="Others"/>
    <n v="0"/>
    <n v="32"/>
    <n v="20406.46"/>
    <s v="SMS ALERT CHARGES 20MAR 24"/>
    <x v="5"/>
    <n v="21"/>
    <x v="3"/>
    <s v="First"/>
  </r>
  <r>
    <x v="57"/>
    <s v="3/21/2024"/>
    <s v="NIP_x000d__x000a_Transfer"/>
    <n v="10000"/>
    <n v="0"/>
    <n v="30406.46"/>
    <s v="OLATAWURA OLAYI/TRFTrsFRM OLATAWURA_x000d__x000a_OLAYIWOLA KUNL"/>
    <x v="0"/>
    <n v="21"/>
    <x v="3"/>
    <s v="First"/>
  </r>
  <r>
    <x v="57"/>
    <s v="3/21/2024"/>
    <s v="Instant_x000d__x000a_Banking"/>
    <n v="0"/>
    <n v="10026.879999999999"/>
    <n v="20379.580000000002"/>
    <s v="770 TRANSFER TO Abuaishah 8131355289 MP"/>
    <x v="0"/>
    <n v="21"/>
    <x v="3"/>
    <s v="First"/>
  </r>
  <r>
    <x v="57"/>
    <s v="3/21/2024"/>
    <s v="Others"/>
    <n v="0"/>
    <n v="6.98"/>
    <n v="20372.599999999999"/>
    <s v="MTN USSD SESSION FEE 08037917527"/>
    <x v="3"/>
    <n v="21"/>
    <x v="3"/>
    <s v="First"/>
  </r>
  <r>
    <x v="57"/>
    <s v="3/21/2024"/>
    <s v="NIP_x000d__x000a_Transfer"/>
    <n v="2000"/>
    <n v="0"/>
    <n v="22372.6"/>
    <s v="OLATAWURA OLAY/"/>
    <x v="0"/>
    <n v="21"/>
    <x v="3"/>
    <s v="First"/>
  </r>
  <r>
    <x v="57"/>
    <s v="3/21/2024"/>
    <s v="NIP_x000d__x000a_Transfer"/>
    <n v="18000"/>
    <n v="0"/>
    <n v="40372.6"/>
    <s v="ABDULWAHAB MUBA/USSD_ABDULWAHAB_x000d__x000a_MUBARAQ KAYODE"/>
    <x v="2"/>
    <n v="21"/>
    <x v="3"/>
    <s v="First"/>
  </r>
  <r>
    <x v="57"/>
    <s v="3/21/2024"/>
    <s v="NIP_x000d__x000a_Transfer"/>
    <n v="8000"/>
    <n v="0"/>
    <n v="48372.6"/>
    <s v="ABDULWAHAB MUBA/USSD_ABDULWAHAB_x000d__x000a_MUBARAQ KAYODE"/>
    <x v="2"/>
    <n v="21"/>
    <x v="3"/>
    <s v="First"/>
  </r>
  <r>
    <x v="57"/>
    <s v="3/21/2024"/>
    <s v="Others"/>
    <n v="0"/>
    <n v="500"/>
    <n v="47872.6"/>
    <s v="NB24032101467640107|ISEC BILL.EASY|_x000d__x000a_09026275996|AIR"/>
    <x v="0"/>
    <n v="21"/>
    <x v="3"/>
    <s v="First"/>
  </r>
  <r>
    <x v="57"/>
    <s v="3/21/2024"/>
    <s v="Others"/>
    <n v="0"/>
    <n v="6.98"/>
    <n v="47865.62"/>
    <s v="MTN USSD SESSION FEE 08037917527"/>
    <x v="3"/>
    <n v="21"/>
    <x v="3"/>
    <s v="First"/>
  </r>
  <r>
    <x v="57"/>
    <s v="3/21/2024"/>
    <s v="Others"/>
    <n v="0"/>
    <n v="500"/>
    <n v="47365.62"/>
    <s v="NB24032101075018031/_x000d__x000a_ETRANSACT/09026275996/AIRTIME/"/>
    <x v="3"/>
    <n v="21"/>
    <x v="3"/>
    <s v="First"/>
  </r>
  <r>
    <x v="57"/>
    <s v="3/21/2024"/>
    <s v="Others"/>
    <n v="0"/>
    <n v="6.98"/>
    <n v="47358.64"/>
    <s v="MTN USSD SESSION FEE 08037917527"/>
    <x v="3"/>
    <n v="21"/>
    <x v="3"/>
    <s v="First"/>
  </r>
  <r>
    <x v="57"/>
    <s v="3/21/2024"/>
    <s v="Others"/>
    <n v="0"/>
    <n v="500"/>
    <n v="46858.64"/>
    <s v="INB24032100798112213/_x000d__x000a_RINGO/09026275996/AIRTIME/RCH"/>
    <x v="3"/>
    <n v="21"/>
    <x v="3"/>
    <s v="First"/>
  </r>
  <r>
    <x v="57"/>
    <s v="3/21/2024"/>
    <s v="Others"/>
    <n v="0"/>
    <n v="6.98"/>
    <n v="46851.66"/>
    <s v="MTN USSD SESSION FEE 08037917527"/>
    <x v="3"/>
    <n v="21"/>
    <x v="3"/>
    <s v="First"/>
  </r>
  <r>
    <x v="57"/>
    <s v="3/21/2024"/>
    <s v="Internet"/>
    <n v="0"/>
    <n v="1520"/>
    <n v="45331.66"/>
    <s v="WEB PURCHASE @3IPG0001-5508065958_x000d__x000a_0"/>
    <x v="0"/>
    <n v="21"/>
    <x v="3"/>
    <s v="First"/>
  </r>
  <r>
    <x v="57"/>
    <s v="3/21/2024"/>
    <s v="Others"/>
    <n v="0"/>
    <n v="100"/>
    <n v="45231.66"/>
    <s v="ELECTRONIC MONEY TRANSFER LEVY -21-03-2024"/>
    <x v="2"/>
    <n v="21"/>
    <x v="3"/>
    <s v="First"/>
  </r>
  <r>
    <x v="58"/>
    <s v="3/22/2024"/>
    <s v="Online_x000d__x000a_Banking"/>
    <n v="0"/>
    <n v="35026.879999999997"/>
    <n v="10204.780000000001"/>
    <s v="ONB TRF TO Nimble Bed **7816 - VFD"/>
    <x v="10"/>
    <n v="22"/>
    <x v="3"/>
    <s v="First"/>
  </r>
  <r>
    <x v="58"/>
    <s v="3/22/2024"/>
    <s v="Others"/>
    <n v="0"/>
    <n v="500"/>
    <n v="9704.7800000000007"/>
    <s v="INB24032201724719246/_x000d__x000a_RINGO/09026275996/AIRTIME/RCH"/>
    <x v="3"/>
    <n v="22"/>
    <x v="3"/>
    <s v="First"/>
  </r>
  <r>
    <x v="58"/>
    <s v="3/22/2024"/>
    <s v="Others"/>
    <n v="0"/>
    <n v="6.98"/>
    <n v="9697.7999999999993"/>
    <s v="MTN USSD SESSION FEE 08037917527"/>
    <x v="3"/>
    <n v="22"/>
    <x v="3"/>
    <s v="First"/>
  </r>
  <r>
    <x v="58"/>
    <s v="3/22/2024"/>
    <s v="Others"/>
    <n v="0"/>
    <n v="500"/>
    <n v="9197.7999999999993"/>
    <s v="NB24032200862738706|ISEC BILL.EASY|_x000d__x000a_09026275996|AIR"/>
    <x v="0"/>
    <n v="22"/>
    <x v="3"/>
    <s v="First"/>
  </r>
  <r>
    <x v="58"/>
    <s v="3/22/2024"/>
    <s v="Others"/>
    <n v="0"/>
    <n v="6.98"/>
    <n v="9190.82"/>
    <s v="MTN USSD SESSION FEE 08037917527"/>
    <x v="3"/>
    <n v="22"/>
    <x v="3"/>
    <s v="First"/>
  </r>
  <r>
    <x v="58"/>
    <s v="3/22/2024"/>
    <s v="Others"/>
    <n v="0"/>
    <n v="500"/>
    <n v="8690.82"/>
    <s v="INB24032201884200129/_x000d__x000a_RINGO/09026275996/AIRTIME/RCH"/>
    <x v="3"/>
    <n v="22"/>
    <x v="3"/>
    <s v="First"/>
  </r>
  <r>
    <x v="58"/>
    <s v="3/22/2024"/>
    <s v="Others"/>
    <n v="0"/>
    <n v="6.98"/>
    <n v="8683.84"/>
    <s v="MTN USSD SESSION FEE 08037917527"/>
    <x v="3"/>
    <n v="22"/>
    <x v="3"/>
    <s v="First"/>
  </r>
  <r>
    <x v="58"/>
    <s v="3/22/2024"/>
    <s v="NIP_x000d__x000a_Transfer"/>
    <n v="25000"/>
    <n v="0"/>
    <n v="33683.839999999997"/>
    <s v="MICHAEL LUCIANO/Personal"/>
    <x v="0"/>
    <n v="22"/>
    <x v="3"/>
    <s v="First"/>
  </r>
  <r>
    <x v="58"/>
    <s v="3/22/2024"/>
    <s v="NIP_x000d__x000a_Transfer"/>
    <n v="200000"/>
    <n v="0"/>
    <n v="233683.84"/>
    <s v="LAWANI INNOCENT/New business startup"/>
    <x v="0"/>
    <n v="22"/>
    <x v="3"/>
    <s v="First"/>
  </r>
  <r>
    <x v="58"/>
    <s v="3/22/2024"/>
    <s v="Internet"/>
    <n v="0"/>
    <n v="1520"/>
    <n v="232163.84"/>
    <s v="WEB PURCHASE @3IPG0001-5503794543_x000d__x000a_0"/>
    <x v="0"/>
    <n v="22"/>
    <x v="3"/>
    <s v="First"/>
  </r>
  <r>
    <x v="58"/>
    <s v="3/22/2024"/>
    <s v="Others"/>
    <n v="0"/>
    <n v="100"/>
    <n v="232063.84"/>
    <s v="ELECTRONIC MONEY TRANSFER LEVY -22-03-2024"/>
    <x v="2"/>
    <n v="22"/>
    <x v="3"/>
    <s v="First"/>
  </r>
  <r>
    <x v="58"/>
    <s v="3/22/2024"/>
    <s v="Internet"/>
    <n v="0"/>
    <n v="1520"/>
    <n v="230543.84"/>
    <s v="WEB PURCHASE @3IPG0001-5507811625_x000d__x000a_0"/>
    <x v="0"/>
    <n v="22"/>
    <x v="3"/>
    <s v="First"/>
  </r>
  <r>
    <x v="58"/>
    <s v="3/22/2024"/>
    <s v="NIP_x000d__x000a_Transfer"/>
    <n v="30000"/>
    <n v="0"/>
    <n v="260543.84"/>
    <s v="OLATAWURA OLAY/Bed covers"/>
    <x v="0"/>
    <n v="22"/>
    <x v="3"/>
    <s v="First"/>
  </r>
  <r>
    <x v="58"/>
    <s v="3/22/2024"/>
    <s v="Internet"/>
    <n v="0"/>
    <n v="1520"/>
    <n v="259023.84"/>
    <s v="WEB PURCHASE @3IPG0001-5514631441_x000d__x000a_0"/>
    <x v="0"/>
    <n v="22"/>
    <x v="3"/>
    <s v="First"/>
  </r>
  <r>
    <x v="58"/>
    <s v="3/22/2024"/>
    <s v="Internet"/>
    <n v="0"/>
    <n v="108.25"/>
    <n v="258915.59"/>
    <s v="WEB PURCHASE @3IPG0001-5514706676_x000d__x000a_0"/>
    <x v="0"/>
    <n v="22"/>
    <x v="3"/>
    <s v="First"/>
  </r>
  <r>
    <x v="59"/>
    <s v="3/22/2024"/>
    <s v="Internet"/>
    <n v="0"/>
    <n v="1520"/>
    <n v="257395.59"/>
    <s v="WEB PURCHASE @3IPG0001-5515113304_x000d__x000a_0"/>
    <x v="0"/>
    <n v="25"/>
    <x v="3"/>
    <s v="First"/>
  </r>
  <r>
    <x v="59"/>
    <s v="3/23/2024"/>
    <s v="Internet"/>
    <n v="0"/>
    <n v="1520"/>
    <n v="255875.59"/>
    <s v="WEB PURCHASE @3IPG0001-5515249987"/>
    <x v="0"/>
    <n v="25"/>
    <x v="3"/>
    <s v="First"/>
  </r>
  <r>
    <x v="5"/>
    <s v="null"/>
    <s v="null"/>
    <n v="0"/>
    <n v="0"/>
    <s v="null"/>
    <s v="0"/>
    <x v="0"/>
    <m/>
    <x v="1"/>
    <m/>
  </r>
  <r>
    <x v="59"/>
    <s v="3/23/2024"/>
    <s v="Others"/>
    <n v="0"/>
    <n v="28"/>
    <n v="255847.59"/>
    <s v="SMS ALERT CHARGES 21MAR 24"/>
    <x v="5"/>
    <n v="25"/>
    <x v="3"/>
    <s v="First"/>
  </r>
  <r>
    <x v="59"/>
    <s v="3/23/2024"/>
    <s v="Others"/>
    <n v="0"/>
    <n v="32"/>
    <n v="255815.59"/>
    <s v="SMS ALERT CHARGES 22MAR 24"/>
    <x v="5"/>
    <n v="25"/>
    <x v="3"/>
    <s v="First"/>
  </r>
  <r>
    <x v="59"/>
    <s v="3/23/2024"/>
    <s v="Online_x000d__x000a_Banking"/>
    <n v="0"/>
    <n v="18026.88"/>
    <n v="237788.71"/>
    <s v="ONB TRF TO OZONGWU ON **1164 Bed covers_x000d__x000a_ABN"/>
    <x v="7"/>
    <n v="25"/>
    <x v="3"/>
    <s v="First"/>
  </r>
  <r>
    <x v="59"/>
    <s v="3/23/2024"/>
    <s v="Online_x000d__x000a_Banking"/>
    <n v="0"/>
    <n v="1010.75"/>
    <n v="236777.96"/>
    <s v="ONB TRF TO ADENIKE JA **7298 Ankara OPAY"/>
    <x v="7"/>
    <n v="25"/>
    <x v="3"/>
    <s v="First"/>
  </r>
  <r>
    <x v="59"/>
    <s v="3/23/2024"/>
    <s v="Online_x000d__x000a_Banking"/>
    <n v="0"/>
    <n v="200053.75"/>
    <n v="36724.21"/>
    <s v="ONB TRF TO Nimble Bed **7816 - VFD"/>
    <x v="10"/>
    <n v="25"/>
    <x v="3"/>
    <s v="First"/>
  </r>
  <r>
    <x v="59"/>
    <s v="3/23/2024"/>
    <s v="Internet"/>
    <n v="0"/>
    <n v="1520"/>
    <n v="35204.21"/>
    <s v="WEB PURCHASE @3IPG0001-5518435326_x000d__x000a_0"/>
    <x v="0"/>
    <n v="25"/>
    <x v="3"/>
    <s v="First"/>
  </r>
  <r>
    <x v="59"/>
    <s v="3/23/2024"/>
    <s v="Internet"/>
    <n v="0"/>
    <n v="216.5"/>
    <n v="34987.71"/>
    <s v="WEB PURCHASE @3IPG0001-5519179770_x000d__x000a_0"/>
    <x v="0"/>
    <n v="25"/>
    <x v="3"/>
    <s v="First"/>
  </r>
  <r>
    <x v="59"/>
    <s v="3/23/2024"/>
    <s v="Internet"/>
    <n v="0"/>
    <n v="433"/>
    <n v="34554.71"/>
    <s v="WEB PURCHASE @3IPG0001-5519203117_x000d__x000a_0"/>
    <x v="0"/>
    <n v="25"/>
    <x v="3"/>
    <s v="First"/>
  </r>
  <r>
    <x v="59"/>
    <s v="3/23/2024"/>
    <s v="Internet"/>
    <n v="0"/>
    <n v="108.25"/>
    <n v="34446.46"/>
    <s v="WEB PURCHASE @3IPG0001-5519914636_x000d__x000a_0"/>
    <x v="0"/>
    <n v="25"/>
    <x v="3"/>
    <s v="First"/>
  </r>
  <r>
    <x v="59"/>
    <s v="3/24/2024"/>
    <s v="Others"/>
    <n v="0"/>
    <n v="16"/>
    <n v="34430.46"/>
    <s v="SMS ALERT CHARGES 23MAR 24"/>
    <x v="5"/>
    <n v="25"/>
    <x v="3"/>
    <s v="First"/>
  </r>
  <r>
    <x v="59"/>
    <s v="3/24/2024"/>
    <s v="Online_x000d__x000a_Banking"/>
    <n v="0"/>
    <n v="5010.75"/>
    <n v="29419.71"/>
    <s v="ONB TRF TO Mashel Sy **1791 - MP MFB"/>
    <x v="7"/>
    <n v="25"/>
    <x v="3"/>
    <s v="First"/>
  </r>
  <r>
    <x v="59"/>
    <s v="3/24/2024"/>
    <s v="Online_x000d__x000a_Banking"/>
    <n v="0"/>
    <n v="20026.88"/>
    <n v="9392.83"/>
    <s v="ONB TRF TO OLATAWURA **5308 - GTB"/>
    <x v="7"/>
    <n v="25"/>
    <x v="3"/>
    <s v="First"/>
  </r>
  <r>
    <x v="59"/>
    <s v="3/24/2024"/>
    <s v="Internet"/>
    <n v="0"/>
    <n v="1450"/>
    <n v="7942.83"/>
    <s v="WEB PURCHASE @3IPG0001-5525864479_x000d__x000a_0"/>
    <x v="0"/>
    <n v="25"/>
    <x v="3"/>
    <s v="First"/>
  </r>
  <r>
    <x v="59"/>
    <s v="3/25/2024"/>
    <s v="Others"/>
    <n v="0"/>
    <n v="4"/>
    <n v="7938.83"/>
    <s v="SMS ALERT CHARGES 24MAR 24"/>
    <x v="5"/>
    <n v="25"/>
    <x v="3"/>
    <s v="First"/>
  </r>
  <r>
    <x v="59"/>
    <s v="3/25/2024"/>
    <s v="Others"/>
    <n v="0"/>
    <n v="50"/>
    <n v="7888.83"/>
    <s v="ELECTRONIC MONEY TRANSFER LEVY -22-03-2024"/>
    <x v="2"/>
    <n v="25"/>
    <x v="3"/>
    <s v="First"/>
  </r>
  <r>
    <x v="59"/>
    <s v="3/25/2024"/>
    <s v="Internet"/>
    <n v="0"/>
    <n v="1520"/>
    <n v="6368.83"/>
    <s v="WEB PURCHASE @3IPG0001-5530756879_x000d__x000a_0"/>
    <x v="0"/>
    <n v="25"/>
    <x v="3"/>
    <s v="First"/>
  </r>
  <r>
    <x v="59"/>
    <s v="3/25/2024"/>
    <s v="NIP_x000d__x000a_Transfer"/>
    <n v="5000"/>
    <n v="0"/>
    <n v="11368.83"/>
    <s v="Vpay/NIP/VPay Merchant Payout/601183619"/>
    <x v="0"/>
    <n v="25"/>
    <x v="3"/>
    <s v="First"/>
  </r>
  <r>
    <x v="59"/>
    <s v="3/25/2024"/>
    <s v="Internet"/>
    <n v="0"/>
    <n v="3020"/>
    <n v="8348.83"/>
    <s v="WEB PURCHASE @3IPG0001-5531547192_x000d__x000a_0"/>
    <x v="0"/>
    <n v="25"/>
    <x v="3"/>
    <s v="First"/>
  </r>
  <r>
    <x v="60"/>
    <s v="3/25/2024"/>
    <s v="Internet"/>
    <n v="0"/>
    <n v="1520"/>
    <n v="6828.83"/>
    <s v="WEB PURCHASE @3IPG0001-5531918321_x000d__x000a_0"/>
    <x v="0"/>
    <n v="26"/>
    <x v="3"/>
    <s v="First"/>
  </r>
  <r>
    <x v="60"/>
    <s v="3/26/2024"/>
    <s v="NIP_x000d__x000a_Transfer"/>
    <n v="5000"/>
    <n v="0"/>
    <n v="11828.83"/>
    <s v="Vpay/NIP/VPay Merchant Payout/601183619"/>
    <x v="0"/>
    <n v="26"/>
    <x v="3"/>
    <s v="First"/>
  </r>
  <r>
    <x v="60"/>
    <s v="3/26/2024"/>
    <s v="Internet"/>
    <n v="0"/>
    <n v="3040"/>
    <n v="8788.83"/>
    <s v="WEB PURCHASE @3IPG0001-5535674755_x000d__x000a_0"/>
    <x v="0"/>
    <n v="26"/>
    <x v="3"/>
    <s v="First"/>
  </r>
  <r>
    <x v="61"/>
    <s v="3/26/2024"/>
    <s v="Internet"/>
    <n v="0"/>
    <n v="1520"/>
    <n v="7268.83"/>
    <s v="WEB PURCHASE @3IPG0001-5537592080_x000d__x000a_0"/>
    <x v="0"/>
    <n v="27"/>
    <x v="3"/>
    <s v="First"/>
  </r>
  <r>
    <x v="61"/>
    <s v="3/26/2024"/>
    <s v="Internet"/>
    <n v="0"/>
    <n v="108.25"/>
    <n v="7160.58"/>
    <s v="WEB PURCHASE @3IPG0001-5537649487_x000d__x000a_0"/>
    <x v="0"/>
    <n v="27"/>
    <x v="3"/>
    <s v="First"/>
  </r>
  <r>
    <x v="61"/>
    <s v="3/27/2024"/>
    <s v="NIP_x000d__x000a_Transfer"/>
    <n v="20000"/>
    <n v="0"/>
    <n v="27160.58"/>
    <s v="OLATAWURA OLAYI/TRFTrsFRM OLATAWURA_x000d__x000a_OLAYIWOLA KUNL"/>
    <x v="0"/>
    <n v="27"/>
    <x v="3"/>
    <s v="First"/>
  </r>
  <r>
    <x v="61"/>
    <s v="3/27/2024"/>
    <s v="Internet"/>
    <n v="0"/>
    <n v="1520"/>
    <n v="25640.58"/>
    <s v="WEB PURCHASE @3IPG0001-5541131004_x000d__x000a_0"/>
    <x v="0"/>
    <n v="27"/>
    <x v="3"/>
    <s v="First"/>
  </r>
  <r>
    <x v="61"/>
    <s v="3/27/2024"/>
    <s v="Others"/>
    <n v="0"/>
    <n v="50"/>
    <n v="25590.58"/>
    <s v="ELECTRONIC MONEY TRANSFER LEVY -27-03-2024"/>
    <x v="2"/>
    <n v="27"/>
    <x v="3"/>
    <s v="First"/>
  </r>
  <r>
    <x v="62"/>
    <s v="3/28/2024"/>
    <s v="Others"/>
    <n v="0"/>
    <n v="16"/>
    <n v="25574.58"/>
    <s v="SMS ALERT CHARGES 26MAR 24"/>
    <x v="5"/>
    <n v="28"/>
    <x v="3"/>
    <s v="First"/>
  </r>
  <r>
    <x v="62"/>
    <s v="3/28/2024"/>
    <s v="Others"/>
    <n v="0"/>
    <n v="8"/>
    <n v="25566.58"/>
    <s v="SMS ALERT CHARGES 27MAR 24"/>
    <x v="5"/>
    <n v="28"/>
    <x v="3"/>
    <s v="First"/>
  </r>
  <r>
    <x v="63"/>
    <s v="3/29/2024"/>
    <s v="Online_x000d__x000a_Banking"/>
    <n v="0"/>
    <n v="3610.75"/>
    <n v="21955.83"/>
    <s v="ONB TRF TO OGUNLADE F **0051 Bigi cola_x000d__x000a_ECO"/>
    <x v="7"/>
    <n v="2"/>
    <x v="4"/>
    <s v="Second"/>
  </r>
  <r>
    <x v="63"/>
    <s v="3/29/2024"/>
    <s v="Online_x000d__x000a_Banking"/>
    <n v="0"/>
    <n v="2010.75"/>
    <n v="19945.080000000002"/>
    <s v="ONB TRF TO JAMES OLUW **4957 - OPAY"/>
    <x v="7"/>
    <n v="2"/>
    <x v="4"/>
    <s v="Second"/>
  </r>
  <r>
    <x v="63"/>
    <s v="3/30/2024"/>
    <s v="NIP_x000d__x000a_Transfer"/>
    <n v="40000"/>
    <n v="0"/>
    <n v="59945.08"/>
    <s v="OLATAWURA OLAYI/TRFTrsFRM OLATAWURA_x000d__x000a_OLAYIWOLA KUNL"/>
    <x v="0"/>
    <n v="2"/>
    <x v="4"/>
    <s v="Second"/>
  </r>
  <r>
    <x v="63"/>
    <s v="3/30/2024"/>
    <s v="Online_x000d__x000a_Banking"/>
    <n v="0"/>
    <n v="30526.880000000001"/>
    <n v="29418.2"/>
    <s v="ONB TRF TO WUMI ADELE **8523 - MP MFB"/>
    <x v="7"/>
    <n v="2"/>
    <x v="4"/>
    <s v="Second"/>
  </r>
  <r>
    <x v="63"/>
    <s v="3/30/2024"/>
    <s v="Others"/>
    <n v="0"/>
    <n v="2500"/>
    <n v="26918.2"/>
    <s v="ONB24033001182439823/_x000d__x000a_RINGO/09026275996/RCH"/>
    <x v="0"/>
    <n v="2"/>
    <x v="4"/>
    <s v="Second"/>
  </r>
  <r>
    <x v="63"/>
    <s v="3/30/2024"/>
    <s v="Internet"/>
    <n v="0"/>
    <n v="1520"/>
    <n v="25398.2"/>
    <s v="WEB PURCHASE @3IPG0001-5559161544_x000d__x000a_0"/>
    <x v="0"/>
    <n v="2"/>
    <x v="4"/>
    <s v="Second"/>
  </r>
  <r>
    <x v="63"/>
    <s v="3/31/2024"/>
    <s v="Others"/>
    <n v="0"/>
    <n v="8"/>
    <n v="25390.2"/>
    <s v="SMS ALERT CHARGES 29MAR 24"/>
    <x v="5"/>
    <n v="2"/>
    <x v="4"/>
    <s v="Second"/>
  </r>
  <r>
    <x v="63"/>
    <s v="3/31/2024"/>
    <s v="Others"/>
    <n v="0"/>
    <n v="16"/>
    <n v="25374.2"/>
    <s v="SMS ALERT CHARGES 30MAR 24"/>
    <x v="5"/>
    <n v="2"/>
    <x v="4"/>
    <s v="Second"/>
  </r>
  <r>
    <x v="63"/>
    <s v="3/31/2024"/>
    <s v="Internet"/>
    <n v="0"/>
    <n v="757.75"/>
    <n v="24616.45"/>
    <s v="WEB PURCHASE @3IPG0001-5563458811_x000d__x000a_0"/>
    <x v="0"/>
    <n v="2"/>
    <x v="4"/>
    <s v="Second"/>
  </r>
  <r>
    <x v="63"/>
    <s v="3/31/2024"/>
    <s v="Internet"/>
    <n v="0"/>
    <n v="433"/>
    <n v="24183.45"/>
    <s v="WEB PURCHASE @3IPG0001-5563463226_x000d__x000a_0"/>
    <x v="0"/>
    <n v="2"/>
    <x v="4"/>
    <s v="Second"/>
  </r>
  <r>
    <x v="63"/>
    <s v="3/31/2024"/>
    <s v="Internet"/>
    <n v="0"/>
    <n v="433"/>
    <n v="23750.45"/>
    <s v="WEB PURCHASE @3IPG0001-5563495043_x000d__x000a_0"/>
    <x v="0"/>
    <n v="2"/>
    <x v="4"/>
    <s v="Second"/>
  </r>
  <r>
    <x v="63"/>
    <s v="3/31/2024"/>
    <s v="Internet"/>
    <n v="0"/>
    <n v="216.5"/>
    <n v="23533.95"/>
    <s v="WEB PURCHASE @3IPG0001-5563569986_x000d__x000a_0"/>
    <x v="0"/>
    <n v="2"/>
    <x v="4"/>
    <s v="Second"/>
  </r>
  <r>
    <x v="63"/>
    <s v="4/1/2024"/>
    <s v="Others"/>
    <n v="0"/>
    <n v="4"/>
    <n v="23529.95"/>
    <s v="SMS ALERT CHARGES 31MAR 24"/>
    <x v="5"/>
    <n v="2"/>
    <x v="4"/>
    <s v="Second"/>
  </r>
  <r>
    <x v="63"/>
    <s v="4/1/2024"/>
    <s v="Internet"/>
    <n v="0"/>
    <n v="1520"/>
    <n v="22009.95"/>
    <s v="WEB PURCHASE @3IPG0001-5568474893_x000d__x000a_0"/>
    <x v="1"/>
    <n v="2"/>
    <x v="4"/>
    <s v="Second"/>
  </r>
  <r>
    <x v="63"/>
    <s v="4/1/2024"/>
    <s v="Internet"/>
    <n v="0"/>
    <n v="649.5"/>
    <n v="21360.45"/>
    <s v="WEB PURCHASE @3IPG0001-5568550296_x000d__x000a_0"/>
    <x v="0"/>
    <n v="2"/>
    <x v="4"/>
    <s v="Second"/>
  </r>
  <r>
    <x v="63"/>
    <s v="4/1/2024"/>
    <s v="Internet"/>
    <n v="0"/>
    <n v="541.25"/>
    <n v="20819.2"/>
    <s v="WEB PURCHASE @3IPG0001-5571737362_x000d__x000a_0"/>
    <x v="0"/>
    <n v="2"/>
    <x v="4"/>
    <s v="Second"/>
  </r>
  <r>
    <x v="63"/>
    <s v="4/1/2024"/>
    <s v="Internet"/>
    <n v="0"/>
    <n v="108.25"/>
    <n v="20710.95"/>
    <s v="WEB PURCHASE @3IPG0001-5571824037_x000d__x000a_0"/>
    <x v="0"/>
    <n v="2"/>
    <x v="4"/>
    <s v="Second"/>
  </r>
  <r>
    <x v="63"/>
    <s v="4/2/2024"/>
    <s v="Internet"/>
    <n v="0"/>
    <n v="1520"/>
    <n v="19190.95"/>
    <s v="WEB PURCHASE @3IPG0001-5572677877_x000d__x000a_0"/>
    <x v="0"/>
    <n v="2"/>
    <x v="4"/>
    <s v="Second"/>
  </r>
  <r>
    <x v="63"/>
    <s v="4/2/2024"/>
    <s v="Internet"/>
    <n v="0"/>
    <n v="216.5"/>
    <n v="18974.45"/>
    <s v="WEB PURCHASE @3IPG0001-5574851431_x000d__x000a_0"/>
    <x v="0"/>
    <n v="2"/>
    <x v="4"/>
    <s v="Second"/>
  </r>
  <r>
    <x v="63"/>
    <s v="4/2/2024"/>
    <s v="Others"/>
    <n v="0"/>
    <n v="50"/>
    <n v="18924.45"/>
    <s v="ELECTRONIC MONEY TRANSFER LEVY -02-04-2024"/>
    <x v="2"/>
    <n v="2"/>
    <x v="4"/>
    <s v="Second"/>
  </r>
  <r>
    <x v="63"/>
    <s v="4/2/2024"/>
    <s v="Internet"/>
    <n v="0"/>
    <n v="649.5"/>
    <n v="18274.95"/>
    <s v="WEB PURCHASE @3IPG0001-5576589369_x000d__x000a_0"/>
    <x v="0"/>
    <n v="2"/>
    <x v="4"/>
    <s v="Second"/>
  </r>
  <r>
    <x v="64"/>
    <s v="4/3/2024"/>
    <s v="NIP_x000d__x000a_Transfer"/>
    <n v="300000"/>
    <n v="0"/>
    <n v="318274.95"/>
    <s v="OBAHAYA JENNIFE/Loan"/>
    <x v="11"/>
    <n v="3"/>
    <x v="4"/>
    <s v="Second"/>
  </r>
  <r>
    <x v="64"/>
    <s v="4/3/2024"/>
    <s v="Internet"/>
    <n v="0"/>
    <n v="108.25"/>
    <n v="318166.7"/>
    <s v="WEB PURCHASE @3IPG0001-5573018212_x000d__x000a_0"/>
    <x v="0"/>
    <n v="3"/>
    <x v="4"/>
    <s v="Second"/>
  </r>
  <r>
    <x v="64"/>
    <s v="4/3/2024"/>
    <s v="Online_x000d__x000a_Banking"/>
    <n v="0"/>
    <n v="300053.75"/>
    <n v="18112.95"/>
    <s v="ONB TRF TO OLATAWURA **7542 Loan UBA"/>
    <x v="11"/>
    <n v="3"/>
    <x v="4"/>
    <s v="Second"/>
  </r>
  <r>
    <x v="64"/>
    <s v="4/3/2024"/>
    <s v="Others"/>
    <n v="0"/>
    <n v="50"/>
    <n v="18062.95"/>
    <s v="ELECTRONIC MONEY TRANSFER LEVY -03-04-2024"/>
    <x v="2"/>
    <n v="3"/>
    <x v="4"/>
    <s v="Second"/>
  </r>
  <r>
    <x v="65"/>
    <s v="4/4/2024"/>
    <s v="Others"/>
    <n v="0"/>
    <n v="2500"/>
    <n v="15562.95"/>
    <s v="NB24040400368323313|ISEC BILL.EASY|_x000d__x000a_09026275996|AIR"/>
    <x v="0"/>
    <n v="4"/>
    <x v="4"/>
    <s v="Second"/>
  </r>
  <r>
    <x v="65"/>
    <s v="4/4/2024"/>
    <s v="Others"/>
    <n v="0"/>
    <n v="6.98"/>
    <n v="15555.97"/>
    <s v="MTN USSD SESSION FEE 08037917527"/>
    <x v="3"/>
    <n v="4"/>
    <x v="4"/>
    <s v="Second"/>
  </r>
  <r>
    <x v="66"/>
    <s v="4/4/2024"/>
    <s v="Internet"/>
    <n v="0"/>
    <n v="1520"/>
    <n v="14035.97"/>
    <s v="WEB PURCHASE @3IPG0001-5589234120_x000d__x000a_0"/>
    <x v="0"/>
    <n v="5"/>
    <x v="4"/>
    <s v="Second"/>
  </r>
  <r>
    <x v="66"/>
    <s v="4/4/2024"/>
    <s v="Internet"/>
    <n v="0"/>
    <n v="649.5"/>
    <n v="13386.47"/>
    <s v="WEB PURCHASE @3IPG0001-5589253328_x000d__x000a_0"/>
    <x v="0"/>
    <n v="5"/>
    <x v="4"/>
    <s v="Second"/>
  </r>
  <r>
    <x v="67"/>
    <s v="4/6/2024"/>
    <s v="Internet"/>
    <n v="0"/>
    <n v="1082.5"/>
    <n v="12303.97"/>
    <s v="WEB PURCHASE @3IPG0001-5601599397_x000d__x000a_0"/>
    <x v="0"/>
    <n v="8"/>
    <x v="4"/>
    <s v="Second"/>
  </r>
  <r>
    <x v="67"/>
    <s v="4/6/2024"/>
    <s v="Internet"/>
    <n v="0"/>
    <n v="649.5"/>
    <n v="11654.47"/>
    <s v="WEB PURCHASE @3IPG0001-5601775766_x000d__x000a_0"/>
    <x v="0"/>
    <n v="8"/>
    <x v="4"/>
    <s v="Second"/>
  </r>
  <r>
    <x v="67"/>
    <s v="4/8/2024"/>
    <s v="Internet"/>
    <n v="0"/>
    <n v="1520"/>
    <n v="10134.469999999999"/>
    <s v="WEB PURCHASE @3IPG0001-5609187523_x000d__x000a_0"/>
    <x v="0"/>
    <n v="8"/>
    <x v="4"/>
    <s v="Second"/>
  </r>
  <r>
    <x v="67"/>
    <s v="4/8/2024"/>
    <s v="NIP_x000d__x000a_Transfer"/>
    <n v="203000"/>
    <n v="0"/>
    <n v="213134.47"/>
    <s v="NWANKWOR BLESSI/FBNMOBILE:OMOLERE_x000d__x000a_BEAUTY OLATAWURA"/>
    <x v="0"/>
    <n v="8"/>
    <x v="4"/>
    <s v="Second"/>
  </r>
  <r>
    <x v="67"/>
    <s v="4/8/2024"/>
    <s v="NIP_x000d__x000a_Transfer"/>
    <n v="60000"/>
    <n v="0"/>
    <n v="273134.46999999997"/>
    <s v="NWANKWOR BLESSI/FBNMOBILE:OMOLERE_x000d__x000a_BEAUTY OLATAWURA"/>
    <x v="0"/>
    <n v="8"/>
    <x v="4"/>
    <s v="Second"/>
  </r>
  <r>
    <x v="67"/>
    <s v="4/8/2024"/>
    <s v="Others"/>
    <n v="0"/>
    <n v="100"/>
    <n v="273034.46999999997"/>
    <s v="ELECTRONIC MONEY TRANSFER LEVY -08-04-2024"/>
    <x v="2"/>
    <n v="8"/>
    <x v="4"/>
    <s v="Second"/>
  </r>
  <r>
    <x v="68"/>
    <s v="4/9/2024"/>
    <s v="Internet"/>
    <n v="0"/>
    <n v="433"/>
    <n v="272601.46999999997"/>
    <s v="WEB PURCHASE @3IPG0001-5614494809_x000d__x000a_0"/>
    <x v="0"/>
    <n v="11"/>
    <x v="4"/>
    <s v="Second"/>
  </r>
  <r>
    <x v="68"/>
    <s v="4/9/2024"/>
    <s v="Internet"/>
    <n v="0"/>
    <n v="974.25"/>
    <n v="271627.21999999997"/>
    <s v="WEB PURCHASE @3IPG0001-5615214547_x000d__x000a_0"/>
    <x v="0"/>
    <n v="11"/>
    <x v="4"/>
    <s v="Second"/>
  </r>
  <r>
    <x v="68"/>
    <s v="4/9/2024"/>
    <s v="Online_x000d__x000a_Banking"/>
    <n v="0"/>
    <n v="263053.75"/>
    <n v="8573.4699999999993"/>
    <s v="ONB TRF TO OLATAWURA **9775 Ajo ABN"/>
    <x v="7"/>
    <n v="11"/>
    <x v="4"/>
    <s v="Second"/>
  </r>
  <r>
    <x v="68"/>
    <s v="4/9/2024"/>
    <s v="NIP_x000d__x000a_Transfer"/>
    <n v="10000"/>
    <n v="0"/>
    <n v="18573.47"/>
    <s v="OLADOYIN SURAJU/Appomo To Fidelity Bank_x000d__x000a_OMOLERE BE"/>
    <x v="0"/>
    <n v="11"/>
    <x v="4"/>
    <s v="Second"/>
  </r>
  <r>
    <x v="68"/>
    <s v="4/9/2024"/>
    <s v="Internet"/>
    <n v="0"/>
    <n v="324.75"/>
    <n v="18248.72"/>
    <s v="WEB PURCHASE @3IPG0001-5619368812_x000d__x000a_0"/>
    <x v="0"/>
    <n v="11"/>
    <x v="4"/>
    <s v="Second"/>
  </r>
  <r>
    <x v="68"/>
    <s v="4/9/2024"/>
    <s v="Internet"/>
    <n v="0"/>
    <n v="433"/>
    <n v="17815.72"/>
    <s v="WEB PURCHASE @3IPG0001-5619403888_x000d__x000a_0"/>
    <x v="0"/>
    <n v="11"/>
    <x v="4"/>
    <s v="Second"/>
  </r>
  <r>
    <x v="68"/>
    <s v="4/9/2024"/>
    <s v="Internet"/>
    <n v="0"/>
    <n v="108.25"/>
    <n v="17707.47"/>
    <s v="WEB PURCHASE @3IPG0001-5619420856_x000d__x000a_0"/>
    <x v="0"/>
    <n v="11"/>
    <x v="4"/>
    <s v="Second"/>
  </r>
  <r>
    <x v="68"/>
    <s v="4/9/2024"/>
    <s v="Internet"/>
    <n v="0"/>
    <n v="216.5"/>
    <n v="17490.97"/>
    <s v="WEB PURCHASE @3IPG0001-5619513934_x000d__x000a_0"/>
    <x v="0"/>
    <n v="11"/>
    <x v="4"/>
    <s v="Second"/>
  </r>
  <r>
    <x v="68"/>
    <s v="4/9/2024"/>
    <s v="Internet"/>
    <n v="0"/>
    <n v="1520"/>
    <n v="15970.97"/>
    <s v="WEB PURCHASE @3IPG0001-5619758866_x000d__x000a_0"/>
    <x v="0"/>
    <n v="11"/>
    <x v="4"/>
    <s v="Second"/>
  </r>
  <r>
    <x v="68"/>
    <s v="4/9/2024"/>
    <s v="Others"/>
    <n v="0"/>
    <n v="3580"/>
    <n v="12390.97"/>
    <s v="NB24040900907976516/_x000d__x000a_ETRANSACT/09026275996/AIRTIME/"/>
    <x v="3"/>
    <n v="11"/>
    <x v="4"/>
    <s v="Second"/>
  </r>
  <r>
    <x v="68"/>
    <s v="4/9/2024"/>
    <s v="Others"/>
    <n v="0"/>
    <n v="6.98"/>
    <n v="12383.99"/>
    <s v="MTN USSD SESSION FEE 08037917527"/>
    <x v="3"/>
    <n v="11"/>
    <x v="4"/>
    <s v="Second"/>
  </r>
  <r>
    <x v="68"/>
    <s v="4/10/2024"/>
    <s v="Others"/>
    <n v="0"/>
    <n v="3500"/>
    <n v="8883.99"/>
    <s v="INB24041000015023056/_x000d__x000a_RINGO/08037917527/AIRTIME/RCH"/>
    <x v="3"/>
    <n v="11"/>
    <x v="4"/>
    <s v="Second"/>
  </r>
  <r>
    <x v="68"/>
    <s v="4/10/2024"/>
    <s v="Others"/>
    <n v="0"/>
    <n v="6.98"/>
    <n v="8877.01"/>
    <s v="MTN USSD SESSION FEE 08037917527"/>
    <x v="3"/>
    <n v="11"/>
    <x v="4"/>
    <s v="Second"/>
  </r>
  <r>
    <x v="68"/>
    <s v="4/11/2024"/>
    <s v="Internet"/>
    <n v="0"/>
    <n v="70"/>
    <n v="8807.01"/>
    <s v="WEB PURCHASE @3IPG0001-5628283258_x000d__x000a_0"/>
    <x v="0"/>
    <n v="11"/>
    <x v="4"/>
    <s v="Second"/>
  </r>
  <r>
    <x v="68"/>
    <s v="4/11/2024"/>
    <s v="NIP_x000d__x000a_Transfer"/>
    <n v="153120"/>
    <n v="0"/>
    <n v="161927.01"/>
    <s v="TAOFIQ ADELEKE /Transfer from TAOFIQ_x000d__x000a_ADELEKE INAOL"/>
    <x v="2"/>
    <n v="11"/>
    <x v="4"/>
    <s v="Second"/>
  </r>
  <r>
    <x v="68"/>
    <s v="4/11/2024"/>
    <s v="Online_x000d__x000a_Banking"/>
    <n v="0"/>
    <n v="100000"/>
    <n v="61927.01"/>
    <s v="ONB TRF TO IGUNBOR FE **2939 Bro_x000d__x000a_Christopher msg"/>
    <x v="7"/>
    <n v="11"/>
    <x v="4"/>
    <s v="Second"/>
  </r>
  <r>
    <x v="68"/>
    <s v="4/11/2024"/>
    <s v="Online_x000d__x000a_Banking"/>
    <n v="0"/>
    <n v="30026.880000000001"/>
    <n v="31900.13"/>
    <s v="ONB TRF TO OLATAWURA **9775 - ABN"/>
    <x v="7"/>
    <n v="11"/>
    <x v="4"/>
    <s v="Second"/>
  </r>
  <r>
    <x v="68"/>
    <s v="4/11/2024"/>
    <s v="Others"/>
    <n v="0"/>
    <n v="100"/>
    <n v="31800.13"/>
    <s v="ELECTRONIC MONEY TRANSFER LEVY -11-04-2024"/>
    <x v="2"/>
    <n v="11"/>
    <x v="4"/>
    <s v="Second"/>
  </r>
  <r>
    <x v="69"/>
    <s v="4/12/2024"/>
    <s v="Others"/>
    <n v="0"/>
    <n v="50"/>
    <n v="31750.13"/>
    <s v="Q1 Verve Card Mtce Fee 2024"/>
    <x v="2"/>
    <n v="12"/>
    <x v="4"/>
    <s v="Second"/>
  </r>
  <r>
    <x v="69"/>
    <s v="4/12/2024"/>
    <s v="Others"/>
    <n v="0"/>
    <n v="50"/>
    <n v="31700.13"/>
    <s v="Q1 VerveG Card Mtce Fee 2024"/>
    <x v="2"/>
    <n v="12"/>
    <x v="4"/>
    <s v="Second"/>
  </r>
  <r>
    <x v="69"/>
    <s v="4/12/2024"/>
    <s v="Instant_x000d__x000a_Banking"/>
    <n v="0"/>
    <n v="10026.879999999999"/>
    <n v="21673.25"/>
    <s v="770 TRANSFER TO Uwoghiren Maureen O_x000d__x000a_3022937343 FBN"/>
    <x v="0"/>
    <n v="12"/>
    <x v="4"/>
    <s v="Second"/>
  </r>
  <r>
    <x v="69"/>
    <s v="4/12/2024"/>
    <s v="Others"/>
    <n v="0"/>
    <n v="6.98"/>
    <n v="21666.27"/>
    <s v="MTN USSD SESSION FEE 08037917527"/>
    <x v="3"/>
    <n v="12"/>
    <x v="4"/>
    <s v="Second"/>
  </r>
  <r>
    <x v="69"/>
    <s v="4/12/2024"/>
    <s v="Online_x000d__x000a_Banking"/>
    <n v="0"/>
    <n v="10226.879999999999"/>
    <n v="11439.39"/>
    <s v="ONB TRF TO OSARETIN J **9311 - PALMPAY"/>
    <x v="7"/>
    <n v="12"/>
    <x v="4"/>
    <s v="Second"/>
  </r>
  <r>
    <x v="69"/>
    <s v="4/12/2024"/>
    <s v="Internet"/>
    <n v="0"/>
    <n v="1520"/>
    <n v="9919.39"/>
    <s v="WEB PURCHASE @3IPG0001-5636591570_x000d__x000a_0"/>
    <x v="0"/>
    <n v="12"/>
    <x v="4"/>
    <s v="Second"/>
  </r>
  <r>
    <x v="69"/>
    <s v="4/12/2024"/>
    <s v="Internet"/>
    <n v="0"/>
    <n v="1520"/>
    <n v="8399.39"/>
    <s v="WEB PURCHASE @3IPG0001-5636606588_x000d__x000a_0"/>
    <x v="0"/>
    <n v="12"/>
    <x v="4"/>
    <s v="Second"/>
  </r>
  <r>
    <x v="69"/>
    <s v="4/12/2024"/>
    <s v="Internet"/>
    <n v="0"/>
    <n v="649.5"/>
    <n v="7749.89"/>
    <s v="WEB PURCHASE @3IPG0001-5637065053_x000d__x000a_0"/>
    <x v="0"/>
    <n v="12"/>
    <x v="4"/>
    <s v="Second"/>
  </r>
  <r>
    <x v="69"/>
    <s v="4/12/2024"/>
    <s v="Internet"/>
    <n v="0"/>
    <n v="216.5"/>
    <n v="7533.39"/>
    <s v="WEB PURCHASE @3IPG0001-5637072453_x000d__x000a_0"/>
    <x v="0"/>
    <n v="12"/>
    <x v="4"/>
    <s v="Second"/>
  </r>
  <r>
    <x v="70"/>
    <s v="4/13/2024"/>
    <s v="Internet"/>
    <n v="0"/>
    <n v="216.5"/>
    <n v="7316.89"/>
    <s v="WEB PURCHASE @3IPG0001-5619611591_x000d__x000a_0"/>
    <x v="0"/>
    <n v="15"/>
    <x v="4"/>
    <s v="Second"/>
  </r>
  <r>
    <x v="70"/>
    <s v="4/13/2024"/>
    <s v="NIP_x000d__x000a_Transfer"/>
    <n v="20000"/>
    <n v="0"/>
    <n v="27316.89"/>
    <s v="OLATAWURA OLAYI/TRFTrsFRM OLATAWURA_x000d__x000a_OLAYIWOLA KUNL"/>
    <x v="0"/>
    <n v="15"/>
    <x v="4"/>
    <s v="Second"/>
  </r>
  <r>
    <x v="70"/>
    <s v="4/14/2024"/>
    <s v="Others"/>
    <n v="0"/>
    <n v="100"/>
    <n v="27216.89"/>
    <s v="SMS ALERT CHARGES SEP 23"/>
    <x v="5"/>
    <n v="15"/>
    <x v="4"/>
    <s v="Second"/>
  </r>
  <r>
    <x v="70"/>
    <s v="4/14/2024"/>
    <s v="Online_x000d__x000a_Banking"/>
    <n v="0"/>
    <n v="10326.879999999999"/>
    <n v="16890.009999999998"/>
    <s v="ONB TRF TO J Jay ent **5591 - MP MFB"/>
    <x v="7"/>
    <n v="15"/>
    <x v="4"/>
    <s v="Second"/>
  </r>
  <r>
    <x v="70"/>
    <s v="4/14/2024"/>
    <s v="Others"/>
    <n v="0"/>
    <n v="3500"/>
    <n v="13390.01"/>
    <s v="ONB24041400946296544/ISEC/08037917527/_x000d__x000a_RCH"/>
    <x v="0"/>
    <n v="15"/>
    <x v="4"/>
    <s v="Second"/>
  </r>
  <r>
    <x v="70"/>
    <s v="4/15/2024"/>
    <s v="Internet"/>
    <n v="0"/>
    <n v="974.25"/>
    <n v="12415.76"/>
    <s v="WEB PURCHASE @3IPG0001-5650905843_x000d__x000a_0"/>
    <x v="0"/>
    <n v="15"/>
    <x v="4"/>
    <s v="Second"/>
  </r>
  <r>
    <x v="70"/>
    <s v="4/15/2024"/>
    <s v="Others"/>
    <n v="0"/>
    <n v="50"/>
    <n v="12365.76"/>
    <s v="ELECTRONIC MONEY TRANSFER LEVY -15-04-2024"/>
    <x v="2"/>
    <n v="15"/>
    <x v="4"/>
    <s v="Second"/>
  </r>
  <r>
    <x v="71"/>
    <s v="4/17/2024"/>
    <s v="Instant_x000d__x000a_Banking"/>
    <n v="0"/>
    <n v="2010.75"/>
    <n v="10355.01"/>
    <s v="770 TRANSFER TO Afusat Olaitan Afol_x000d__x000a_0280030021 WEM"/>
    <x v="0"/>
    <n v="17"/>
    <x v="4"/>
    <s v="Second"/>
  </r>
  <r>
    <x v="71"/>
    <s v="4/17/2024"/>
    <s v="Others"/>
    <n v="0"/>
    <n v="6.98"/>
    <n v="10348.030000000001"/>
    <s v="MTN USSD SESSION FEE 08037917527"/>
    <x v="3"/>
    <n v="17"/>
    <x v="4"/>
    <s v="Second"/>
  </r>
  <r>
    <x v="71"/>
    <s v="4/17/2024"/>
    <s v="Internet"/>
    <n v="0"/>
    <n v="1450"/>
    <n v="8898.0300000000007"/>
    <s v="WEB PURCHASE @3IPG0001-5655027541_x000d__x000a_0"/>
    <x v="0"/>
    <n v="17"/>
    <x v="4"/>
    <s v="Second"/>
  </r>
  <r>
    <x v="71"/>
    <s v="4/17/2024"/>
    <s v="Others"/>
    <n v="0"/>
    <n v="16"/>
    <n v="8882.0300000000007"/>
    <s v="SMS ALERT CHARGES 01APR 24"/>
    <x v="5"/>
    <n v="17"/>
    <x v="4"/>
    <s v="Second"/>
  </r>
  <r>
    <x v="71"/>
    <s v="4/17/2024"/>
    <s v="Others"/>
    <n v="0"/>
    <n v="12"/>
    <n v="8870.0300000000007"/>
    <s v="SMS ALERT CHARGES 02APR 24"/>
    <x v="5"/>
    <n v="17"/>
    <x v="4"/>
    <s v="Second"/>
  </r>
  <r>
    <x v="71"/>
    <s v="4/17/2024"/>
    <s v="Internet"/>
    <n v="0"/>
    <n v="108.25"/>
    <n v="8761.7800000000007"/>
    <s v="WEB PURCHASE @3IPG0001-5667492238_x000d__x000a_0"/>
    <x v="0"/>
    <n v="17"/>
    <x v="4"/>
    <s v="Second"/>
  </r>
  <r>
    <x v="71"/>
    <s v="4/17/2024"/>
    <s v="Internet"/>
    <n v="0"/>
    <n v="108.25"/>
    <n v="8653.5300000000007"/>
    <s v="WEB PURCHASE @3IPG0001-5667553543_x000d__x000a_0"/>
    <x v="0"/>
    <n v="17"/>
    <x v="4"/>
    <s v="Second"/>
  </r>
  <r>
    <x v="72"/>
    <s v="4/18/2024"/>
    <s v="Others"/>
    <n v="0"/>
    <n v="12"/>
    <n v="8641.5300000000007"/>
    <s v="SMS ALERT CHARGES 03APR 24"/>
    <x v="5"/>
    <n v="18"/>
    <x v="4"/>
    <s v="Second"/>
  </r>
  <r>
    <x v="72"/>
    <s v="4/18/2024"/>
    <s v="Others"/>
    <n v="0"/>
    <n v="12"/>
    <n v="8629.5300000000007"/>
    <s v="SMS ALERT CHARGES 04APR 24"/>
    <x v="5"/>
    <n v="18"/>
    <x v="4"/>
    <s v="Second"/>
  </r>
  <r>
    <x v="72"/>
    <s v="4/18/2024"/>
    <s v="Others"/>
    <n v="0"/>
    <n v="8"/>
    <n v="8621.5300000000007"/>
    <s v="SMS ALERT CHARGES 06APR 24"/>
    <x v="5"/>
    <n v="18"/>
    <x v="4"/>
    <s v="Second"/>
  </r>
  <r>
    <x v="72"/>
    <s v="4/18/2024"/>
    <s v="Others"/>
    <n v="0"/>
    <n v="12"/>
    <n v="8609.5300000000007"/>
    <s v="SMS ALERT CHARGES 08APR 24"/>
    <x v="5"/>
    <n v="18"/>
    <x v="4"/>
    <s v="Second"/>
  </r>
  <r>
    <x v="72"/>
    <s v="4/18/2024"/>
    <s v="Others"/>
    <n v="0"/>
    <n v="40"/>
    <n v="8569.5300000000007"/>
    <s v="SMS ALERT CHARGES 09APR 24"/>
    <x v="5"/>
    <n v="18"/>
    <x v="4"/>
    <s v="Second"/>
  </r>
  <r>
    <x v="73"/>
    <s v="4/19/2024"/>
    <s v="Others"/>
    <n v="0"/>
    <n v="4"/>
    <n v="8565.5300000000007"/>
    <s v="SMS ALERT CHARGES 10APR 24"/>
    <x v="5"/>
    <n v="19"/>
    <x v="4"/>
    <s v="Second"/>
  </r>
  <r>
    <x v="73"/>
    <s v="4/19/2024"/>
    <s v="Others"/>
    <n v="0"/>
    <n v="16"/>
    <n v="8549.5300000000007"/>
    <s v="SMS ALERT CHARGES 11APR 24"/>
    <x v="5"/>
    <n v="19"/>
    <x v="4"/>
    <s v="Second"/>
  </r>
  <r>
    <x v="73"/>
    <s v="4/19/2024"/>
    <s v="Others"/>
    <n v="0"/>
    <n v="20"/>
    <n v="8529.5300000000007"/>
    <s v="SMS ALERT CHARGES 12APR 24"/>
    <x v="5"/>
    <n v="19"/>
    <x v="4"/>
    <s v="Second"/>
  </r>
  <r>
    <x v="73"/>
    <s v="4/19/2024"/>
    <s v="Others"/>
    <n v="0"/>
    <n v="8"/>
    <n v="8521.5300000000007"/>
    <s v="SMS ALERT CHARGES 13APR 24"/>
    <x v="5"/>
    <n v="19"/>
    <x v="4"/>
    <s v="Second"/>
  </r>
  <r>
    <x v="74"/>
    <s v="4/20/2024"/>
    <s v="Others"/>
    <n v="0"/>
    <n v="8"/>
    <n v="8513.5300000000007"/>
    <s v="SMS ALERT CHARGES 14APR 24"/>
    <x v="5"/>
    <n v="22"/>
    <x v="4"/>
    <s v="Second"/>
  </r>
  <r>
    <x v="74"/>
    <s v="4/20/2024"/>
    <s v="Others"/>
    <n v="0"/>
    <n v="4"/>
    <n v="8509.5300000000007"/>
    <s v="SMS ALERT CHARGES 15APR 24"/>
    <x v="5"/>
    <n v="22"/>
    <x v="4"/>
    <s v="Second"/>
  </r>
  <r>
    <x v="74"/>
    <s v="4/20/2024"/>
    <s v="NIP_x000d__x000a_Transfer"/>
    <n v="5000"/>
    <n v="0"/>
    <n v="13509.53"/>
    <s v="OLATAWURA OLAYI/MOB/UTO/OMOLERE_x000d__x000a_BEAUTY/trs/2287322"/>
    <x v="0"/>
    <n v="22"/>
    <x v="4"/>
    <s v="Second"/>
  </r>
  <r>
    <x v="74"/>
    <s v="4/20/2024"/>
    <s v="Others"/>
    <n v="0"/>
    <n v="3000"/>
    <n v="10509.53"/>
    <s v="INB24042001237762444/_x000d__x000a_RINGO/09026275996/AIRTIME/RCH"/>
    <x v="3"/>
    <n v="22"/>
    <x v="4"/>
    <s v="Second"/>
  </r>
  <r>
    <x v="74"/>
    <s v="4/20/2024"/>
    <s v="Others"/>
    <n v="0"/>
    <n v="6.98"/>
    <n v="10502.55"/>
    <s v="MTN USSD SESSION FEE 08037917527"/>
    <x v="3"/>
    <n v="22"/>
    <x v="4"/>
    <s v="Second"/>
  </r>
  <r>
    <x v="74"/>
    <s v="4/20/2024"/>
    <s v="Online_x000d__x000a_Banking"/>
    <n v="0"/>
    <n v="2010.75"/>
    <n v="8491.7999999999993"/>
    <s v="ONB TRF TO EMMANUEL E **0745 - OPAY"/>
    <x v="7"/>
    <n v="22"/>
    <x v="4"/>
    <s v="Second"/>
  </r>
  <r>
    <x v="74"/>
    <s v="4/21/2024"/>
    <s v="Others"/>
    <n v="0"/>
    <n v="16"/>
    <n v="8475.7999999999993"/>
    <s v="SMS ALERT CHARGES 17APR 24"/>
    <x v="5"/>
    <n v="22"/>
    <x v="4"/>
    <s v="Second"/>
  </r>
  <r>
    <x v="74"/>
    <s v="4/21/2024"/>
    <s v="NIP_x000d__x000a_Transfer"/>
    <n v="2000"/>
    <n v="0"/>
    <n v="10475.799999999999"/>
    <s v="NIMBLE INTEG WO/Trs"/>
    <x v="0"/>
    <n v="22"/>
    <x v="4"/>
    <s v="Second"/>
  </r>
  <r>
    <x v="74"/>
    <s v="4/21/2024"/>
    <s v="Internet"/>
    <n v="0"/>
    <n v="866"/>
    <n v="9609.7999999999993"/>
    <s v="WEB PURCHASE @3IPG0001-5693021037_x000d__x000a_0"/>
    <x v="0"/>
    <n v="22"/>
    <x v="4"/>
    <s v="Second"/>
  </r>
  <r>
    <x v="74"/>
    <s v="4/22/2024"/>
    <s v="Others"/>
    <n v="0"/>
    <n v="12"/>
    <n v="9597.7999999999993"/>
    <s v="SMS ALERT CHARGES 20APR 24"/>
    <x v="5"/>
    <n v="22"/>
    <x v="4"/>
    <s v="Second"/>
  </r>
  <r>
    <x v="74"/>
    <s v="4/22/2024"/>
    <s v="Others"/>
    <n v="0"/>
    <n v="8"/>
    <n v="9589.7999999999993"/>
    <s v="SMS ALERT CHARGES 21APR 24"/>
    <x v="5"/>
    <n v="22"/>
    <x v="4"/>
    <s v="Second"/>
  </r>
  <r>
    <x v="75"/>
    <s v="4/23/2024"/>
    <s v="NIP_x000d__x000a_Transfer"/>
    <n v="27500"/>
    <n v="0"/>
    <n v="37089.800000000003"/>
    <s v="AWE STORE/DUVET 6*7"/>
    <x v="0"/>
    <n v="23"/>
    <x v="4"/>
    <s v="Second"/>
  </r>
  <r>
    <x v="75"/>
    <s v="4/23/2024"/>
    <s v="Others"/>
    <n v="0"/>
    <n v="50"/>
    <n v="37039.800000000003"/>
    <s v="ELECTRONIC MONEY TRANSFER LEVY -23-04-2024"/>
    <x v="2"/>
    <n v="23"/>
    <x v="4"/>
    <s v="Second"/>
  </r>
  <r>
    <x v="76"/>
    <s v="4/24/2024"/>
    <s v="NIP_x000d__x000a_Transfer"/>
    <n v="20000"/>
    <n v="0"/>
    <n v="57039.8"/>
    <s v="NIMBLE INTEG WO/Ojoku work"/>
    <x v="0"/>
    <n v="24"/>
    <x v="4"/>
    <s v="Second"/>
  </r>
  <r>
    <x v="76"/>
    <s v="4/24/2024"/>
    <s v="Others"/>
    <n v="0"/>
    <n v="88"/>
    <n v="56951.8"/>
    <s v="SMS ALERT CHARGES OCT 23"/>
    <x v="5"/>
    <n v="24"/>
    <x v="4"/>
    <s v="Second"/>
  </r>
  <r>
    <x v="76"/>
    <s v="4/24/2024"/>
    <s v="Others"/>
    <n v="0"/>
    <n v="50"/>
    <n v="56901.8"/>
    <s v="ELECTRONIC MONEY TRANSFER LEVY -24-04-2024"/>
    <x v="2"/>
    <n v="24"/>
    <x v="4"/>
    <s v="Second"/>
  </r>
  <r>
    <x v="77"/>
    <s v="4/25/2024"/>
    <s v="Others"/>
    <n v="0"/>
    <n v="4"/>
    <n v="56897.8"/>
    <s v="SMS ALERT CHARGES 23APR 24"/>
    <x v="5"/>
    <n v="25"/>
    <x v="4"/>
    <s v="Second"/>
  </r>
  <r>
    <x v="78"/>
    <s v="4/24/2024"/>
    <s v="Internet"/>
    <n v="0"/>
    <n v="541.25"/>
    <n v="56356.55"/>
    <s v="WEB PURCHASE @3IPG0001-5708220395_x000d__x000a_0"/>
    <x v="0"/>
    <n v="26"/>
    <x v="4"/>
    <s v="Second"/>
  </r>
  <r>
    <x v="78"/>
    <s v="4/24/2024"/>
    <s v="Internet"/>
    <n v="0"/>
    <n v="1082.5"/>
    <n v="55274.05"/>
    <s v="WEB PURCHASE @3IPG0001-5708238874_x000d__x000a_0"/>
    <x v="0"/>
    <n v="26"/>
    <x v="4"/>
    <s v="Second"/>
  </r>
  <r>
    <x v="78"/>
    <s v="4/24/2024"/>
    <s v="Internet"/>
    <n v="0"/>
    <n v="1450"/>
    <n v="53824.05"/>
    <s v="WEB PURCHASE @3IPG0001-5704489039_x000d__x000a_0"/>
    <x v="0"/>
    <n v="26"/>
    <x v="4"/>
    <s v="Second"/>
  </r>
  <r>
    <x v="78"/>
    <s v="4/25/2024"/>
    <s v="Internet"/>
    <n v="0"/>
    <n v="3020"/>
    <n v="50804.05"/>
    <s v="WEB PURCHASE @3IPG0001-5717187853_x000d__x000a_0"/>
    <x v="0"/>
    <n v="26"/>
    <x v="4"/>
    <s v="Second"/>
  </r>
  <r>
    <x v="78"/>
    <s v="4/25/2024"/>
    <s v="Internet"/>
    <n v="0"/>
    <n v="1520"/>
    <n v="49284.05"/>
    <s v="WEB PURCHASE @3IPG0001-5717203781_x000d__x000a_0"/>
    <x v="0"/>
    <n v="26"/>
    <x v="4"/>
    <s v="Second"/>
  </r>
  <r>
    <x v="78"/>
    <s v="4/25/2024"/>
    <s v="Internet"/>
    <n v="0"/>
    <n v="1520"/>
    <n v="47764.05"/>
    <s v="WEB PURCHASE @3IPG0001-5717214723_x000d__x000a_0"/>
    <x v="0"/>
    <n v="26"/>
    <x v="4"/>
    <s v="Second"/>
  </r>
  <r>
    <x v="78"/>
    <s v="4/26/2024"/>
    <s v="NIP_x000d__x000a_Transfer"/>
    <n v="10000"/>
    <n v="0"/>
    <n v="57764.05"/>
    <s v="NIMBLE INTEG WO/Offa road job"/>
    <x v="0"/>
    <n v="26"/>
    <x v="4"/>
    <s v="Second"/>
  </r>
  <r>
    <x v="78"/>
    <s v="4/26/2024"/>
    <s v="Online_x000d__x000a_Banking"/>
    <n v="0"/>
    <n v="5010.75"/>
    <n v="52753.3"/>
    <s v="ONB TRF TO ALAWE HAMM **6003 Bal UBA"/>
    <x v="7"/>
    <n v="26"/>
    <x v="4"/>
    <s v="Second"/>
  </r>
  <r>
    <x v="78"/>
    <s v="4/26/2024"/>
    <s v="Instant_x000d__x000a_Banking"/>
    <n v="0"/>
    <n v="11376.88"/>
    <n v="41376.42"/>
    <s v="770 TRANSFER TOMedclev 2 5498142569 MP"/>
    <x v="0"/>
    <n v="26"/>
    <x v="4"/>
    <s v="Second"/>
  </r>
  <r>
    <x v="78"/>
    <s v="4/26/2024"/>
    <s v="Others"/>
    <n v="0"/>
    <n v="6.98"/>
    <n v="41369.440000000002"/>
    <s v="MTN USSD SESSION FEE 08037917527"/>
    <x v="3"/>
    <n v="26"/>
    <x v="4"/>
    <s v="Second"/>
  </r>
  <r>
    <x v="78"/>
    <s v="4/26/2024"/>
    <s v="Others"/>
    <n v="0"/>
    <n v="50"/>
    <n v="41319.440000000002"/>
    <s v="ELECTRONIC MONEY TRANSFER LEVY -26-04-2024"/>
    <x v="2"/>
    <n v="26"/>
    <x v="4"/>
    <s v="Second"/>
  </r>
  <r>
    <x v="78"/>
    <s v="4/27/2024"/>
    <s v="Internet"/>
    <n v="0"/>
    <n v="649.5"/>
    <n v="40669.94"/>
    <s v="WEB PURCHASE @3IPG0001-5724300066_x000d__x000a_0"/>
    <x v="0"/>
    <n v="26"/>
    <x v="4"/>
    <s v="Second"/>
  </r>
  <r>
    <x v="79"/>
    <s v="4/27/2024"/>
    <s v="Internet"/>
    <n v="0"/>
    <n v="3020"/>
    <n v="37649.94"/>
    <s v="WEB PURCHASE @3IPG0001-5717299708_x000d__x000a_0"/>
    <x v="0"/>
    <n v="29"/>
    <x v="4"/>
    <s v="Second"/>
  </r>
  <r>
    <x v="79"/>
    <s v="4/27/2024"/>
    <s v="NIP_x000d__x000a_Transfer"/>
    <n v="300000"/>
    <n v="0"/>
    <n v="337649.94"/>
    <s v="NIMBLE INTEG WO/Paid Loan Ojoku work"/>
    <x v="11"/>
    <n v="29"/>
    <x v="4"/>
    <s v="Second"/>
  </r>
  <r>
    <x v="79"/>
    <s v="4/27/2024"/>
    <s v="Online_x000d__x000a_Banking"/>
    <n v="0"/>
    <n v="300053.75"/>
    <n v="37596.19"/>
    <s v="ONB TRF TO OBAHAYA, D **1591 Loan Refund_x000d__x000a_GTB"/>
    <x v="11"/>
    <n v="29"/>
    <x v="4"/>
    <s v="Second"/>
  </r>
  <r>
    <x v="79"/>
    <s v="4/27/2024"/>
    <s v="NIP_x000d__x000a_Transfer"/>
    <n v="600"/>
    <n v="0"/>
    <n v="38196.19"/>
    <s v="Vpay/NIP/VPay Merchant Payout/601183619"/>
    <x v="0"/>
    <n v="29"/>
    <x v="4"/>
    <s v="Second"/>
  </r>
  <r>
    <x v="79"/>
    <s v="4/27/2024"/>
    <s v="Internet"/>
    <n v="0"/>
    <n v="541.25"/>
    <n v="37654.94"/>
    <s v="WEB PURCHASE @3IPG0001-5729090554_x000d__x000a_0"/>
    <x v="0"/>
    <n v="29"/>
    <x v="4"/>
    <s v="Second"/>
  </r>
  <r>
    <x v="79"/>
    <s v="4/28/2024"/>
    <s v="NIP_x000d__x000a_Transfer"/>
    <n v="20000"/>
    <n v="0"/>
    <n v="57654.94"/>
    <s v="OLATAWURA OLAYI/TRFTrsFRM OLATAWURA_x000d__x000a_OLAYIWOLA KUNL"/>
    <x v="0"/>
    <n v="29"/>
    <x v="4"/>
    <s v="Second"/>
  </r>
  <r>
    <x v="79"/>
    <s v="4/28/2024"/>
    <s v="Instant_x000d__x000a_Banking"/>
    <n v="0"/>
    <n v="1010.75"/>
    <n v="56644.19"/>
    <s v="770 TRANSFER TOMedclev 3 5503689786 MP"/>
    <x v="0"/>
    <n v="29"/>
    <x v="4"/>
    <s v="Second"/>
  </r>
  <r>
    <x v="79"/>
    <s v="4/28/2024"/>
    <s v="Others"/>
    <n v="0"/>
    <n v="6.98"/>
    <n v="56637.21"/>
    <s v="MTN USSD SESSION FEE 08037917527"/>
    <x v="3"/>
    <n v="29"/>
    <x v="4"/>
    <s v="Second"/>
  </r>
  <r>
    <x v="79"/>
    <s v="4/29/2024"/>
    <s v="Others"/>
    <n v="0"/>
    <n v="3500"/>
    <n v="53137.21"/>
    <s v="INB24042900694396133/_x000d__x000a_RINGO/09026275996/AIRTIME/RCH"/>
    <x v="3"/>
    <n v="29"/>
    <x v="4"/>
    <s v="Second"/>
  </r>
  <r>
    <x v="79"/>
    <s v="4/29/2024"/>
    <s v="Others"/>
    <n v="0"/>
    <n v="6.98"/>
    <n v="53130.23"/>
    <s v="MTN USSD SESSION FEE 08037917527"/>
    <x v="3"/>
    <n v="29"/>
    <x v="4"/>
    <s v="Second"/>
  </r>
  <r>
    <x v="79"/>
    <s v="4/29/2024"/>
    <s v="Instant_x000d__x000a_Banking"/>
    <n v="0"/>
    <n v="5126.88"/>
    <n v="48003.35"/>
    <s v="770 TRANSFER TO_x000d__x000a_MPPeculiar Store 8279298574"/>
    <x v="0"/>
    <n v="29"/>
    <x v="4"/>
    <s v="Second"/>
  </r>
  <r>
    <x v="79"/>
    <s v="4/29/2024"/>
    <s v="Others"/>
    <n v="0"/>
    <n v="6.98"/>
    <n v="47996.37"/>
    <s v="MTN USSD SESSION FEE 08037917527"/>
    <x v="3"/>
    <n v="29"/>
    <x v="4"/>
    <s v="Second"/>
  </r>
  <r>
    <x v="79"/>
    <s v="4/29/2024"/>
    <s v="Others"/>
    <n v="0"/>
    <n v="100"/>
    <n v="47896.37"/>
    <s v="ELECTRONIC MONEY TRANSFER LEVY -29-04-2024"/>
    <x v="2"/>
    <n v="29"/>
    <x v="4"/>
    <s v="Second"/>
  </r>
  <r>
    <x v="80"/>
    <s v="4/30/2024"/>
    <s v="Online_x000d__x000a_Banking"/>
    <n v="0"/>
    <n v="1710.75"/>
    <n v="46185.62"/>
    <s v="ONB TRF TO TAIWO AYE **6709 Hair UBA"/>
    <x v="7"/>
    <n v="30"/>
    <x v="4"/>
    <s v="Second"/>
  </r>
  <r>
    <x v="80"/>
    <s v="4/30/2024"/>
    <s v="Others"/>
    <n v="10500"/>
    <n v="0"/>
    <n v="56685.62"/>
    <s v="001544333964;NXG :TRFGASFRM"/>
    <x v="0"/>
    <n v="30"/>
    <x v="4"/>
    <s v="Second"/>
  </r>
  <r>
    <x v="5"/>
    <s v="null"/>
    <s v="null"/>
    <n v="0"/>
    <n v="0"/>
    <s v="null"/>
    <s v="OLATAWURA OLAYIWOLA KU"/>
    <x v="0"/>
    <m/>
    <x v="1"/>
    <m/>
  </r>
  <r>
    <x v="80"/>
    <s v="4/30/2024"/>
    <s v="Online_x000d__x000a_Banking"/>
    <n v="0"/>
    <n v="1210.75"/>
    <n v="55474.87"/>
    <s v="ONB TRF TO sodiq obad **1291 Bread OPAY"/>
    <x v="7"/>
    <n v="30"/>
    <x v="4"/>
    <s v="Second"/>
  </r>
  <r>
    <x v="80"/>
    <s v="4/30/2024"/>
    <s v="Others"/>
    <n v="0"/>
    <n v="50"/>
    <n v="55424.87"/>
    <s v="ELECTRONIC MONEY TRANSFER LEVY -30-04-2024"/>
    <x v="2"/>
    <n v="30"/>
    <x v="4"/>
    <s v="Second"/>
  </r>
  <r>
    <x v="80"/>
    <s v="4/30/2024"/>
    <s v="Others"/>
    <n v="0"/>
    <n v="36"/>
    <n v="55388.87"/>
    <s v="SMS ALERT CHARGES 26APR 24"/>
    <x v="5"/>
    <n v="30"/>
    <x v="4"/>
    <s v="Second"/>
  </r>
  <r>
    <x v="80"/>
    <s v="4/30/2024"/>
    <s v="Internet"/>
    <n v="0"/>
    <n v="649.5"/>
    <n v="54739.37"/>
    <s v="WEB PURCHASE @3IPG0001-5750678168_x000d__x000a_0"/>
    <x v="0"/>
    <n v="30"/>
    <x v="4"/>
    <s v="Second"/>
  </r>
  <r>
    <x v="81"/>
    <s v="5/1/2024"/>
    <s v="Internet"/>
    <n v="0"/>
    <n v="541.25"/>
    <n v="54198.12"/>
    <s v="WEB PURCHASE @3IPG0001-5754912665_x000d__x000a_0"/>
    <x v="0"/>
    <n v="2"/>
    <x v="5"/>
    <s v="Second"/>
  </r>
  <r>
    <x v="81"/>
    <s v="5/1/2024"/>
    <s v="Internet"/>
    <n v="0"/>
    <n v="1520"/>
    <n v="52678.12"/>
    <s v="WEB PURCHASE @3IPG0001-5755497991_x000d__x000a_0"/>
    <x v="0"/>
    <n v="2"/>
    <x v="5"/>
    <s v="Second"/>
  </r>
  <r>
    <x v="81"/>
    <s v="5/1/2024"/>
    <s v="Online_x000d__x000a_Banking"/>
    <n v="0"/>
    <n v="2010.75"/>
    <n v="50667.37"/>
    <s v="ONB TRF TO ENOGHASE J **4624 Oshioke_x000d__x000a_UBA"/>
    <x v="7"/>
    <n v="2"/>
    <x v="5"/>
    <s v="Second"/>
  </r>
  <r>
    <x v="81"/>
    <s v="5/1/2024"/>
    <s v="Internet"/>
    <n v="0"/>
    <n v="1520"/>
    <n v="49147.37"/>
    <s v="WEB PURCHASE @3IPG0001-5757920822_x000d__x000a_0"/>
    <x v="0"/>
    <n v="2"/>
    <x v="5"/>
    <s v="Second"/>
  </r>
  <r>
    <x v="81"/>
    <s v="5/1/2024"/>
    <s v="Internet"/>
    <n v="0"/>
    <n v="1520"/>
    <n v="47627.37"/>
    <s v="WEB PURCHASE @3IPG0001-5757861559_x000d__x000a_0"/>
    <x v="0"/>
    <n v="2"/>
    <x v="5"/>
    <s v="Second"/>
  </r>
  <r>
    <x v="81"/>
    <s v="5/1/2024"/>
    <s v="Internet"/>
    <n v="0"/>
    <n v="1520"/>
    <n v="46107.37"/>
    <s v="WEB PURCHASE @3IPG0001-5757877319_x000d__x000a_0"/>
    <x v="0"/>
    <n v="2"/>
    <x v="5"/>
    <s v="Second"/>
  </r>
  <r>
    <x v="81"/>
    <s v="5/2/2024"/>
    <s v="Internet"/>
    <n v="0"/>
    <n v="1520"/>
    <n v="44587.37"/>
    <s v="WEB PURCHASE @3IPG0001-5758887476_x000d__x000a_0"/>
    <x v="0"/>
    <n v="2"/>
    <x v="5"/>
    <s v="Second"/>
  </r>
  <r>
    <x v="81"/>
    <s v="5/2/2024"/>
    <s v="Internet"/>
    <n v="0"/>
    <n v="108.25"/>
    <n v="44479.12"/>
    <s v="WEB PURCHASE @3IPG0001-5758892611_x000d__x000a_0"/>
    <x v="0"/>
    <n v="2"/>
    <x v="5"/>
    <s v="Second"/>
  </r>
  <r>
    <x v="81"/>
    <s v="5/2/2024"/>
    <s v="Internet"/>
    <n v="0"/>
    <n v="1520"/>
    <n v="42959.12"/>
    <s v="WEB PURCHASE @3IPG0001-5759434099_x000d__x000a_0"/>
    <x v="0"/>
    <n v="2"/>
    <x v="5"/>
    <s v="Second"/>
  </r>
  <r>
    <x v="81"/>
    <s v="5/2/2024"/>
    <s v="Others"/>
    <n v="0"/>
    <n v="24"/>
    <n v="42935.12"/>
    <s v="SMS ALERT CHARGES 27APR 24"/>
    <x v="5"/>
    <n v="2"/>
    <x v="5"/>
    <s v="Second"/>
  </r>
  <r>
    <x v="81"/>
    <s v="5/2/2024"/>
    <s v="NIP_x000d__x000a_Transfer"/>
    <n v="42100"/>
    <n v="0"/>
    <n v="85035.12"/>
    <s v="OLATAWURA OLAY/Samuel sch fees"/>
    <x v="0"/>
    <n v="2"/>
    <x v="5"/>
    <s v="Second"/>
  </r>
  <r>
    <x v="81"/>
    <s v="5/2/2024"/>
    <s v="Online_x000d__x000a_Banking"/>
    <n v="0"/>
    <n v="5176.88"/>
    <n v="79858.240000000005"/>
    <s v="ONB TRF TO oluwatoyin **0141 - MP MFB"/>
    <x v="7"/>
    <n v="2"/>
    <x v="5"/>
    <s v="Second"/>
  </r>
  <r>
    <x v="81"/>
    <s v="5/2/2024"/>
    <s v="Online_x000d__x000a_Banking"/>
    <n v="0"/>
    <n v="50026.879999999997"/>
    <n v="29831.360000000001"/>
    <s v="ONB TRF TO OLATAWURA **5308 - GTB"/>
    <x v="7"/>
    <n v="2"/>
    <x v="5"/>
    <s v="Second"/>
  </r>
  <r>
    <x v="81"/>
    <s v="5/2/2024"/>
    <s v="Others"/>
    <n v="0"/>
    <n v="50"/>
    <n v="29781.360000000001"/>
    <s v="ELECTRONIC MONEY TRANSFER LEVY -02-05-2024"/>
    <x v="2"/>
    <n v="2"/>
    <x v="5"/>
    <s v="Second"/>
  </r>
  <r>
    <x v="82"/>
    <s v="5/2/2024"/>
    <s v="Internet"/>
    <n v="0"/>
    <n v="1082.5"/>
    <n v="28698.86"/>
    <s v="WEB PURCHASE @3IPG0001-5754933843_x000d__x000a_0"/>
    <x v="0"/>
    <n v="3"/>
    <x v="5"/>
    <s v="Second"/>
  </r>
  <r>
    <x v="83"/>
    <s v="5/4/2024"/>
    <s v="Others"/>
    <n v="0"/>
    <n v="4"/>
    <n v="28694.86"/>
    <s v="SMS ALERT CHARGES 24APR 24"/>
    <x v="5"/>
    <n v="6"/>
    <x v="5"/>
    <s v="Second"/>
  </r>
  <r>
    <x v="83"/>
    <s v="5/4/2024"/>
    <s v="NIP_x000d__x000a_Transfer"/>
    <n v="2000"/>
    <n v="0"/>
    <n v="30694.86"/>
    <s v="OLATAWURA OMOLE/"/>
    <x v="0"/>
    <n v="6"/>
    <x v="5"/>
    <s v="Second"/>
  </r>
  <r>
    <x v="83"/>
    <s v="5/4/2024"/>
    <s v="Internet"/>
    <n v="0"/>
    <n v="1520"/>
    <n v="29174.86"/>
    <s v="WEB PURCHASE @3IPG0001-5778752237_x000d__x000a_0"/>
    <x v="0"/>
    <n v="6"/>
    <x v="5"/>
    <s v="Second"/>
  </r>
  <r>
    <x v="83"/>
    <s v="5/4/2024"/>
    <s v="Internet"/>
    <n v="0"/>
    <n v="1520"/>
    <n v="27654.86"/>
    <s v="WEB PURCHASE @3IPG0001-5779193524_x000d__x000a_0"/>
    <x v="0"/>
    <n v="6"/>
    <x v="5"/>
    <s v="Second"/>
  </r>
  <r>
    <x v="83"/>
    <s v="5/5/2024"/>
    <s v="Internet"/>
    <n v="0"/>
    <n v="433"/>
    <n v="27221.86"/>
    <s v="WEB PURCHASE @3IPG0001-5779305458_x000d__x000a_0"/>
    <x v="0"/>
    <n v="6"/>
    <x v="5"/>
    <s v="Second"/>
  </r>
  <r>
    <x v="84"/>
    <s v="5/7/2024"/>
    <s v="Internet"/>
    <n v="0"/>
    <n v="108.25"/>
    <n v="27113.61"/>
    <s v="WEB PURCHASE @3IPG0001-5796301395_x000d__x000a_0"/>
    <x v="0"/>
    <n v="7"/>
    <x v="5"/>
    <s v="Second"/>
  </r>
  <r>
    <x v="85"/>
    <s v="5/10/2024"/>
    <s v="NIP_x000d__x000a_Transfer"/>
    <n v="5000"/>
    <n v="0"/>
    <n v="32113.61"/>
    <s v="OLATAWURA OMOLE/"/>
    <x v="0"/>
    <n v="10"/>
    <x v="5"/>
    <s v="Second"/>
  </r>
  <r>
    <x v="85"/>
    <s v="5/10/2024"/>
    <s v="Internet"/>
    <n v="0"/>
    <n v="3020"/>
    <n v="29093.61"/>
    <s v="WEB PURCHASE @3IPG0001-5818043321_x000d__x000a_0"/>
    <x v="0"/>
    <n v="10"/>
    <x v="5"/>
    <s v="Second"/>
  </r>
  <r>
    <x v="85"/>
    <s v="5/11/2024"/>
    <s v="Others"/>
    <n v="0"/>
    <n v="12"/>
    <n v="29081.61"/>
    <s v="SMS ALERT CHARGES 05MAY 24"/>
    <x v="5"/>
    <n v="10"/>
    <x v="5"/>
    <s v="Second"/>
  </r>
  <r>
    <x v="85"/>
    <s v="5/11/2024"/>
    <s v="Others"/>
    <n v="0"/>
    <n v="4"/>
    <n v="29077.61"/>
    <s v="SMS ALERT CHARGES 07MAY 24"/>
    <x v="5"/>
    <n v="10"/>
    <x v="5"/>
    <s v="Second"/>
  </r>
  <r>
    <x v="86"/>
    <s v="5/13/2024"/>
    <s v="NIP"/>
    <n v="10000"/>
    <n v="0"/>
    <n v="39077.61"/>
    <s v="OLATAWURA OMOLE/"/>
    <x v="0"/>
    <n v="13"/>
    <x v="5"/>
    <s v="Second"/>
  </r>
  <r>
    <x v="5"/>
    <s v="null"/>
    <s v="Transfer"/>
    <n v="0"/>
    <n v="0"/>
    <s v="null"/>
    <s v=""/>
    <x v="0"/>
    <m/>
    <x v="1"/>
    <m/>
  </r>
  <r>
    <x v="86"/>
    <s v="5/13/2024"/>
    <s v="Internet"/>
    <n v="0"/>
    <n v="4560"/>
    <n v="34517.61"/>
    <s v="WEB PURCHASE @3IPG0001-5831884587_x000d__x000a_0"/>
    <x v="0"/>
    <n v="13"/>
    <x v="5"/>
    <s v="Second"/>
  </r>
  <r>
    <x v="86"/>
    <s v="5/13/2024"/>
    <s v="Internet"/>
    <n v="0"/>
    <n v="1520"/>
    <n v="32997.61"/>
    <s v="WEB PURCHASE @3IPG0001-5831906386_x000d__x000a_0"/>
    <x v="0"/>
    <n v="13"/>
    <x v="5"/>
    <s v="Second"/>
  </r>
  <r>
    <x v="86"/>
    <s v="5/13/2024"/>
    <s v="Internet"/>
    <n v="0"/>
    <n v="541.25"/>
    <n v="32456.36"/>
    <s v="WEB PURCHASE @3IPG0001-5831910989_x000d__x000a_0"/>
    <x v="0"/>
    <n v="13"/>
    <x v="5"/>
    <s v="Second"/>
  </r>
  <r>
    <x v="86"/>
    <s v="5/13/2024"/>
    <s v="Online_x000d__x000a_Banking"/>
    <n v="0"/>
    <n v="4110.75"/>
    <n v="28345.61"/>
    <s v="ONB TRF TO Ismail Ayo **4243 - OPAY"/>
    <x v="7"/>
    <n v="13"/>
    <x v="5"/>
    <s v="Second"/>
  </r>
  <r>
    <x v="86"/>
    <s v="5/13/2024"/>
    <s v="Internet"/>
    <n v="0"/>
    <n v="866"/>
    <n v="27479.61"/>
    <s v="WEB PURCHASE @3IPG0001-5834330523_x000d__x000a_0"/>
    <x v="0"/>
    <n v="13"/>
    <x v="5"/>
    <s v="Second"/>
  </r>
  <r>
    <x v="86"/>
    <s v="5/13/2024"/>
    <s v="Others"/>
    <n v="0"/>
    <n v="50"/>
    <n v="27429.61"/>
    <s v="ELECTRONIC MONEY TRANSFER LEVY -13-05-2024"/>
    <x v="2"/>
    <n v="13"/>
    <x v="5"/>
    <s v="Second"/>
  </r>
  <r>
    <x v="87"/>
    <s v="5/14/2024"/>
    <s v="NIP_x000d__x000a_Transfer"/>
    <n v="3000"/>
    <n v="0"/>
    <n v="30429.61"/>
    <s v="OLADOYIN ABIOD/"/>
    <x v="0"/>
    <n v="14"/>
    <x v="5"/>
    <s v="Second"/>
  </r>
  <r>
    <x v="87"/>
    <s v="5/14/2024"/>
    <s v="Online_x000d__x000a_Banking"/>
    <n v="0"/>
    <n v="2010.75"/>
    <n v="28418.86"/>
    <s v="ONB TRF TO JOSEPH OM **0527 Madam_x000d__x000a_Rose ABN"/>
    <x v="7"/>
    <n v="14"/>
    <x v="5"/>
    <s v="Second"/>
  </r>
  <r>
    <x v="87"/>
    <s v="5/14/2024"/>
    <s v="NIP_x000d__x000a_Transfer"/>
    <n v="12000"/>
    <n v="0"/>
    <n v="40418.86"/>
    <s v="OLUWASEYI ADEMO/MOB/UTO/OMOLERE_x000d__x000a_BEAUTY/Titi/233867"/>
    <x v="0"/>
    <n v="14"/>
    <x v="5"/>
    <s v="Second"/>
  </r>
  <r>
    <x v="87"/>
    <s v="5/14/2024"/>
    <s v="Others"/>
    <n v="0"/>
    <n v="50"/>
    <n v="40368.86"/>
    <s v="ELECTRONIC MONEY TRANSFER LEVY -14-05-2024"/>
    <x v="2"/>
    <n v="14"/>
    <x v="5"/>
    <s v="Second"/>
  </r>
  <r>
    <x v="88"/>
    <s v="5/15/2024"/>
    <s v="Others"/>
    <n v="0"/>
    <n v="24"/>
    <n v="40344.86"/>
    <s v="SMS ALERT CHARGES 13MAY 24"/>
    <x v="5"/>
    <n v="15"/>
    <x v="5"/>
    <s v="Second"/>
  </r>
  <r>
    <x v="88"/>
    <s v="5/15/2024"/>
    <s v="Internet"/>
    <n v="0"/>
    <n v="1199"/>
    <n v="39145.86"/>
    <s v="WEB PURCHASE @3IPG0001-5845305110_x000d__x000a_0"/>
    <x v="0"/>
    <n v="15"/>
    <x v="5"/>
    <s v="Second"/>
  </r>
  <r>
    <x v="88"/>
    <s v="5/15/2024"/>
    <s v="Others"/>
    <n v="0"/>
    <n v="12"/>
    <n v="39133.86"/>
    <s v="SMS ALERT CHARGES 14MAY 24"/>
    <x v="5"/>
    <n v="15"/>
    <x v="5"/>
    <s v="Second"/>
  </r>
  <r>
    <x v="88"/>
    <s v="5/15/2024"/>
    <s v="Online_x000d__x000a_Banking"/>
    <n v="0"/>
    <n v="10026.879999999999"/>
    <n v="29106.98"/>
    <s v="ONB TRF TO OLATAWURA **5308 - GTB"/>
    <x v="7"/>
    <n v="15"/>
    <x v="5"/>
    <s v="Second"/>
  </r>
  <r>
    <x v="89"/>
    <s v="5/17/2024"/>
    <s v="Others"/>
    <n v="0"/>
    <n v="8"/>
    <n v="29098.98"/>
    <s v="SMS ALERT CHARGES 15MAY 24"/>
    <x v="5"/>
    <n v="17"/>
    <x v="5"/>
    <s v="Second"/>
  </r>
  <r>
    <x v="89"/>
    <s v="5/17/2024"/>
    <s v="Internet"/>
    <n v="0"/>
    <n v="974.25"/>
    <n v="28124.73"/>
    <s v="WEB PURCHASE @3IPG0001-5848645712_x000d__x000a_0"/>
    <x v="0"/>
    <n v="17"/>
    <x v="5"/>
    <s v="Second"/>
  </r>
  <r>
    <x v="90"/>
    <s v="5/18/2024"/>
    <s v="Others"/>
    <n v="0"/>
    <n v="4"/>
    <n v="28120.73"/>
    <s v="SMS ALERT CHARGES 17MAY 24"/>
    <x v="5"/>
    <n v="20"/>
    <x v="5"/>
    <s v="Second"/>
  </r>
  <r>
    <x v="91"/>
    <s v="5/25/2024"/>
    <s v="Others"/>
    <n v="25000"/>
    <n v="0"/>
    <n v="53120.73"/>
    <s v="001645578068;NXG :TRFRASHIDA DUVETFRM_x000d__x000a_IBIJOJU ADAM"/>
    <x v="0"/>
    <n v="27"/>
    <x v="5"/>
    <s v="Second"/>
  </r>
  <r>
    <x v="91"/>
    <s v="5/26/2024"/>
    <s v="Online_x000d__x000a_Banking"/>
    <n v="0"/>
    <n v="20026.88"/>
    <n v="33093.85"/>
    <s v="ONB TRF TO suleiman**0253 Fuel PALMPAY"/>
    <x v="6"/>
    <n v="27"/>
    <x v="5"/>
    <s v="Second"/>
  </r>
  <r>
    <x v="91"/>
    <s v="5/27/2024"/>
    <s v="Internet"/>
    <n v="0"/>
    <n v="550"/>
    <n v="32543.85"/>
    <s v="WEB PURCHASE @3IPG0001-5918949305_x000d__x000a_0"/>
    <x v="0"/>
    <n v="27"/>
    <x v="5"/>
    <s v="Second"/>
  </r>
  <r>
    <x v="91"/>
    <s v="5/27/2024"/>
    <s v="Others"/>
    <n v="0"/>
    <n v="50"/>
    <n v="32493.85"/>
    <s v="ELECTRONIC MONEY TRANSFER LEVY -27-05-2024"/>
    <x v="2"/>
    <n v="27"/>
    <x v="5"/>
    <s v="Second"/>
  </r>
  <r>
    <x v="92"/>
    <s v="5/28/2024"/>
    <s v="Others"/>
    <n v="0"/>
    <n v="4"/>
    <n v="32489.85"/>
    <s v="SMS ALERT CHARGES 25MAY 24"/>
    <x v="5"/>
    <n v="28"/>
    <x v="5"/>
    <s v="Second"/>
  </r>
  <r>
    <x v="92"/>
    <s v="5/28/2024"/>
    <s v="Others"/>
    <n v="0"/>
    <n v="4"/>
    <n v="32485.85"/>
    <s v="SMS ALERT CHARGES 26MAY 24"/>
    <x v="5"/>
    <n v="28"/>
    <x v="5"/>
    <s v="Second"/>
  </r>
  <r>
    <x v="92"/>
    <s v="5/28/2024"/>
    <s v="NIP_x000d__x000a_Transfer"/>
    <n v="10000"/>
    <n v="0"/>
    <n v="42485.85"/>
    <s v="OLAYIWOLA KUNLE/OMOLERE BEAUTY_x000d__x000a_OLATAWURA"/>
    <x v="0"/>
    <n v="28"/>
    <x v="5"/>
    <s v="Second"/>
  </r>
  <r>
    <x v="92"/>
    <s v="5/28/2024"/>
    <s v="Others"/>
    <n v="0"/>
    <n v="50"/>
    <n v="42435.85"/>
    <s v="ELECTRONIC MONEY TRANSFER LEVY -28-05-2024"/>
    <x v="2"/>
    <n v="28"/>
    <x v="5"/>
    <s v="Second"/>
  </r>
  <r>
    <x v="92"/>
    <s v="5/28/2024"/>
    <s v="NIP_x000d__x000a_Transfer"/>
    <n v="26000"/>
    <n v="0"/>
    <n v="68435.850000000006"/>
    <s v="ABEGUNDE SUSSA/Duvet Pillows"/>
    <x v="0"/>
    <n v="28"/>
    <x v="5"/>
    <s v="Second"/>
  </r>
  <r>
    <x v="92"/>
    <s v="5/28/2024"/>
    <s v="Online_x000d__x000a_Banking"/>
    <n v="0"/>
    <n v="5010.75"/>
    <n v="63425.1"/>
    <s v="ONB TRF TO EMMANUEL E **8196 Mum bday_x000d__x000a_gift UBA"/>
    <x v="7"/>
    <n v="28"/>
    <x v="5"/>
    <s v="Second"/>
  </r>
  <r>
    <x v="93"/>
    <s v="5/29/2024"/>
    <s v="Online_x000d__x000a_Banking"/>
    <n v="0"/>
    <n v="6026.88"/>
    <n v="57398.22"/>
    <s v="ONB TRF TO Faleke Kel **4078 - KMFB"/>
    <x v="7"/>
    <n v="29"/>
    <x v="5"/>
    <s v="Second"/>
  </r>
  <r>
    <x v="93"/>
    <s v="5/29/2024"/>
    <s v="Others"/>
    <n v="0"/>
    <n v="50"/>
    <n v="57348.22"/>
    <s v="ELECTRONIC MONEY TRANSFER LEVY -28-05-2024"/>
    <x v="2"/>
    <n v="29"/>
    <x v="5"/>
    <s v="Second"/>
  </r>
  <r>
    <x v="94"/>
    <s v="5/30/2024"/>
    <s v="Others"/>
    <n v="0"/>
    <n v="4"/>
    <n v="57344.22"/>
    <s v="SMS ALERT CHARGES 27MAY 24"/>
    <x v="5"/>
    <n v="30"/>
    <x v="5"/>
    <s v="Second"/>
  </r>
  <r>
    <x v="94"/>
    <s v="5/30/2024"/>
    <s v="Others"/>
    <n v="0"/>
    <n v="12"/>
    <n v="57332.22"/>
    <s v="SMS ALERT CHARGES 28MAY 24"/>
    <x v="5"/>
    <n v="30"/>
    <x v="5"/>
    <s v="Second"/>
  </r>
  <r>
    <x v="94"/>
    <s v="5/30/2024"/>
    <s v="Instant_x000d__x000a_Banking"/>
    <n v="0"/>
    <n v="5010.75"/>
    <n v="52321.47"/>
    <s v="770 TRANSFER TO Olatawura Omolere B_x000d__x000a_0033255308 GTB"/>
    <x v="0"/>
    <n v="30"/>
    <x v="5"/>
    <s v="Second"/>
  </r>
  <r>
    <x v="94"/>
    <s v="5/30/2024"/>
    <s v="Others"/>
    <n v="0"/>
    <n v="6.98"/>
    <n v="52314.49"/>
    <s v="MTN USSD SESSION FEE 08037917527"/>
    <x v="3"/>
    <n v="30"/>
    <x v="5"/>
    <s v="Second"/>
  </r>
  <r>
    <x v="94"/>
    <s v="5/30/2024"/>
    <s v="Others"/>
    <n v="0"/>
    <n v="160"/>
    <n v="52154.49"/>
    <s v="SMS ALERT CHARGES DEC 23"/>
    <x v="5"/>
    <n v="30"/>
    <x v="5"/>
    <s v="Second"/>
  </r>
  <r>
    <x v="94"/>
    <s v="5/30/2024"/>
    <s v="Online_x000d__x000a_Banking"/>
    <n v="0"/>
    <n v="4010.75"/>
    <n v="48143.74"/>
    <s v="ONB TRF TO AISHAT ARO **4761 Photos OPAY"/>
    <x v="7"/>
    <n v="30"/>
    <x v="5"/>
    <s v="Second"/>
  </r>
  <r>
    <x v="95"/>
    <s v="5/31/2024"/>
    <s v="NIP_x000d__x000a_Transfer"/>
    <n v="5000"/>
    <n v="0"/>
    <n v="53143.74"/>
    <s v="AJITERU OMOLARA/FBNMOBILE:OMOLERE_x000d__x000a_BEAUTY OLATAWURA"/>
    <x v="0"/>
    <n v="31"/>
    <x v="5"/>
    <s v="Second"/>
  </r>
  <r>
    <x v="95"/>
    <s v="5/31/2024"/>
    <s v="Others"/>
    <n v="0"/>
    <n v="2000"/>
    <n v="51143.74"/>
    <s v="NB24053101914236460/_x000d__x000a_ETRANSACT/09026275996/AIRTIME/"/>
    <x v="3"/>
    <n v="31"/>
    <x v="5"/>
    <s v="Second"/>
  </r>
  <r>
    <x v="95"/>
    <s v="5/31/2024"/>
    <s v="Others"/>
    <n v="0"/>
    <n v="6.98"/>
    <n v="51136.76"/>
    <s v="MTN USSD SESSION FEE 08037917527"/>
    <x v="3"/>
    <n v="31"/>
    <x v="5"/>
    <s v="Second"/>
  </r>
  <r>
    <x v="95"/>
    <s v="6/1/2024"/>
    <s v="Others"/>
    <n v="0"/>
    <n v="4"/>
    <n v="51132.76"/>
    <s v="SMS ALERT CHARGES 29MAY 24"/>
    <x v="5"/>
    <n v="31"/>
    <x v="5"/>
    <s v="Second"/>
  </r>
  <r>
    <x v="96"/>
    <s v="6/1/2024"/>
    <s v="Others"/>
    <n v="0"/>
    <n v="8"/>
    <n v="51124.76"/>
    <s v="SMS ALERT CHARGES 30MAY 24"/>
    <x v="5"/>
    <n v="3"/>
    <x v="6"/>
    <s v="Second"/>
  </r>
  <r>
    <x v="96"/>
    <s v="6/3/2024"/>
    <s v="Others"/>
    <n v="0"/>
    <n v="8"/>
    <n v="51116.76"/>
    <s v="SMS ALERT CHARGES 31MAY 24"/>
    <x v="5"/>
    <n v="3"/>
    <x v="6"/>
    <s v="Second"/>
  </r>
  <r>
    <x v="96"/>
    <s v="6/3/2024"/>
    <s v="Others"/>
    <n v="0"/>
    <n v="6.98"/>
    <n v="51109.78"/>
    <s v="MTN USSD SESSION FEE 08037917527"/>
    <x v="3"/>
    <n v="3"/>
    <x v="6"/>
    <s v="Second"/>
  </r>
  <r>
    <x v="96"/>
    <s v="6/3/2024"/>
    <s v="Others"/>
    <n v="0"/>
    <n v="6.98"/>
    <n v="51102.8"/>
    <s v="MTN USSD SESSION FEE 08037917527"/>
    <x v="3"/>
    <n v="3"/>
    <x v="6"/>
    <s v="Second"/>
  </r>
  <r>
    <x v="96"/>
    <s v="6/3/2024"/>
    <s v="Others"/>
    <n v="0"/>
    <n v="6.98"/>
    <n v="51095.82"/>
    <s v="MTN USSD SESSION FEE 08037917527"/>
    <x v="3"/>
    <n v="3"/>
    <x v="6"/>
    <s v="Second"/>
  </r>
  <r>
    <x v="97"/>
    <s v="6/5/2024"/>
    <s v="NIP_x000d__x000a_Transfer"/>
    <n v="6000"/>
    <n v="0"/>
    <n v="57095.82"/>
    <s v="ABIODUN MATTHEW/Transfer from ABIODUN_x000d__x000a_MATTHEW AWOT"/>
    <x v="0"/>
    <n v="5"/>
    <x v="6"/>
    <s v="Second"/>
  </r>
  <r>
    <x v="97"/>
    <s v="6/5/2024"/>
    <s v="Others"/>
    <n v="0"/>
    <n v="6.98"/>
    <n v="57088.84"/>
    <s v="MTN USSD SESSION FEE 08037917527"/>
    <x v="3"/>
    <n v="5"/>
    <x v="6"/>
    <s v="Second"/>
  </r>
  <r>
    <x v="98"/>
    <s v="6/7/2024"/>
    <s v="Others"/>
    <n v="0"/>
    <n v="4"/>
    <n v="57084.84"/>
    <s v="SMS ALERT CHARGES 05JUN 24"/>
    <x v="5"/>
    <n v="7"/>
    <x v="6"/>
    <s v="Second"/>
  </r>
  <r>
    <x v="99"/>
    <s v="6/8/2024"/>
    <s v="NIP_x000d__x000a_Transfer"/>
    <n v="15000"/>
    <n v="0"/>
    <n v="72084.84"/>
    <s v="OLAYIWOLA KUNLE/OMOLERE BEAUTY_x000d__x000a_OLATAWURA"/>
    <x v="0"/>
    <n v="10"/>
    <x v="6"/>
    <s v="Second"/>
  </r>
  <r>
    <x v="99"/>
    <s v="6/8/2024"/>
    <s v="Online_x000d__x000a_Banking"/>
    <n v="10000"/>
    <n v="0"/>
    <n v="82084.84"/>
    <s v="ONB TRANSFER FROM OMOLERE BE **4426 -"/>
    <x v="0"/>
    <n v="10"/>
    <x v="6"/>
    <s v="Second"/>
  </r>
  <r>
    <x v="99"/>
    <s v="6/8/2024"/>
    <s v="Online"/>
    <n v="0"/>
    <n v="77053.75"/>
    <n v="5031.09"/>
    <s v="ONB TRF TO NWANKWOR B **3420"/>
    <x v="4"/>
    <n v="10"/>
    <x v="6"/>
    <s v="Second"/>
  </r>
  <r>
    <x v="5"/>
    <s v="null"/>
    <s v="Banking"/>
    <n v="0"/>
    <n v="0"/>
    <s v="null"/>
    <s v="Contribution FBN"/>
    <x v="0"/>
    <m/>
    <x v="1"/>
    <m/>
  </r>
  <r>
    <x v="99"/>
    <s v="6/9/2024"/>
    <s v="Others"/>
    <n v="0"/>
    <n v="12"/>
    <n v="5019.09"/>
    <s v="SMS ALERT CHARGES 08JUN 24"/>
    <x v="5"/>
    <n v="10"/>
    <x v="6"/>
    <s v="Second"/>
  </r>
  <r>
    <x v="99"/>
    <s v="6/9/2024"/>
    <s v="Online_x000d__x000a_Banking"/>
    <n v="0"/>
    <n v="4010.75"/>
    <n v="1008.34"/>
    <s v="ONB TRF TO MUIDEENW **8633 - OPAY"/>
    <x v="7"/>
    <n v="10"/>
    <x v="6"/>
    <s v="Second"/>
  </r>
  <r>
    <x v="99"/>
    <s v="6/10/2024"/>
    <s v="Others"/>
    <n v="0"/>
    <n v="4"/>
    <n v="1004.34"/>
    <s v="SMS ALERT CHARGES 09JUN 24"/>
    <x v="5"/>
    <n v="10"/>
    <x v="6"/>
    <s v="Second"/>
  </r>
  <r>
    <x v="99"/>
    <s v="6/10/2024"/>
    <s v="Others"/>
    <n v="0"/>
    <n v="50"/>
    <n v="954.34"/>
    <s v="ELECTRONIC MONEY TRANSFER LEVY -10-06-2024"/>
    <x v="2"/>
    <n v="10"/>
    <x v="6"/>
    <s v="Second"/>
  </r>
  <r>
    <x v="100"/>
    <s v="6/11/2024"/>
    <s v="NIP_x000d__x000a_Transfer"/>
    <n v="10000"/>
    <n v="0"/>
    <n v="10954.34"/>
    <s v="OLAYIWOLA KUNLE/OMOLERE BEAUTY_x000d__x000a_OLATAWURA"/>
    <x v="0"/>
    <n v="11"/>
    <x v="6"/>
    <s v="Second"/>
  </r>
  <r>
    <x v="100"/>
    <s v="6/11/2024"/>
    <s v="Others"/>
    <n v="0"/>
    <n v="50"/>
    <n v="10904.34"/>
    <s v="ELECTRONIC MONEY TRANSFER LEVY -11-06-2024"/>
    <x v="2"/>
    <n v="11"/>
    <x v="6"/>
    <s v="Second"/>
  </r>
  <r>
    <x v="101"/>
    <s v="6/12/2024"/>
    <s v="Others"/>
    <n v="0"/>
    <n v="4"/>
    <n v="10900.34"/>
    <s v="SMS ALERT CHARGES 11JUN 24"/>
    <x v="5"/>
    <n v="13"/>
    <x v="6"/>
    <s v="Second"/>
  </r>
  <r>
    <x v="101"/>
    <s v="6/12/2024"/>
    <s v="Others"/>
    <n v="0"/>
    <n v="76"/>
    <n v="10824.34"/>
    <s v="SMS ALERT CHARGES JAN 24"/>
    <x v="5"/>
    <n v="13"/>
    <x v="6"/>
    <s v="Second"/>
  </r>
  <r>
    <x v="101"/>
    <s v="6/12/2024"/>
    <s v="Online_x000d__x000a_Banking"/>
    <n v="0"/>
    <n v="2710.75"/>
    <n v="8113.59"/>
    <s v="ONB TRF TO SANI ZAYYA **8815 Catfish FBN"/>
    <x v="7"/>
    <n v="13"/>
    <x v="6"/>
    <s v="Second"/>
  </r>
  <r>
    <x v="101"/>
    <s v="6/12/2024"/>
    <s v="Online_x000d__x000a_Banking"/>
    <n v="0"/>
    <n v="2410.75"/>
    <n v="5702.84"/>
    <s v="ONB TRF TO MADUBU-EZE **1733 - UBA"/>
    <x v="7"/>
    <n v="13"/>
    <x v="6"/>
    <s v="Second"/>
  </r>
  <r>
    <x v="102"/>
    <s v="6/14/2024"/>
    <s v="Others"/>
    <n v="0"/>
    <n v="8"/>
    <n v="5694.84"/>
    <s v="SMS ALERT CHARGES 12JUN 24"/>
    <x v="5"/>
    <n v="14"/>
    <x v="6"/>
    <s v="Second"/>
  </r>
  <r>
    <x v="103"/>
    <s v="6/15/2024"/>
    <s v="NIP_x000d__x000a_Transfer"/>
    <n v="29000"/>
    <n v="0"/>
    <n v="34694.839999999997"/>
    <s v="OLAYINKA EZEKIE/Transfer from OLAYINKA_x000d__x000a_EZEKIEL AWO"/>
    <x v="0"/>
    <n v="19"/>
    <x v="6"/>
    <s v="Second"/>
  </r>
  <r>
    <x v="103"/>
    <s v="6/16/2024"/>
    <s v="Others"/>
    <n v="0"/>
    <n v="4"/>
    <n v="34690.839999999997"/>
    <s v="SMS ALERT CHARGES 15JUN 24"/>
    <x v="5"/>
    <n v="19"/>
    <x v="6"/>
    <s v="Second"/>
  </r>
  <r>
    <x v="103"/>
    <s v="6/19/2024"/>
    <s v="Others"/>
    <n v="0"/>
    <n v="2000"/>
    <n v="32690.84"/>
    <s v="ONB24061901009622141/_x000d__x000a_RINGO/09026275996/RCH"/>
    <x v="0"/>
    <n v="19"/>
    <x v="6"/>
    <s v="Second"/>
  </r>
  <r>
    <x v="103"/>
    <s v="6/19/2024"/>
    <s v="Others"/>
    <n v="0"/>
    <n v="50"/>
    <n v="32640.84"/>
    <s v="ELECTRONIC MONEY TRANSFER LEVY -19-06-2024"/>
    <x v="2"/>
    <n v="19"/>
    <x v="6"/>
    <s v="Second"/>
  </r>
  <r>
    <x v="104"/>
    <s v="6/20/2024"/>
    <s v="Others"/>
    <n v="0"/>
    <n v="4"/>
    <n v="32636.84"/>
    <s v="SMS ALERT CHARGES 19JUN 24"/>
    <x v="5"/>
    <n v="20"/>
    <x v="6"/>
    <s v="Second"/>
  </r>
  <r>
    <x v="105"/>
    <s v="6/22/2024"/>
    <s v="NIP"/>
    <n v="35500"/>
    <n v="0"/>
    <n v="68136.84"/>
    <s v="BLESSING IGWE/Transfer from BLESSING"/>
    <x v="0"/>
    <n v="24"/>
    <x v="6"/>
    <s v="Second"/>
  </r>
  <r>
    <x v="5"/>
    <s v="null"/>
    <s v="Transfer"/>
    <n v="0"/>
    <n v="0"/>
    <s v="null"/>
    <s v="IGWE"/>
    <x v="0"/>
    <m/>
    <x v="1"/>
    <m/>
  </r>
  <r>
    <x v="105"/>
    <s v="6/22/2024"/>
    <s v="Online_x000d__x000a_Banking"/>
    <n v="0"/>
    <n v="5010.75"/>
    <n v="63126.09"/>
    <s v="ONB TRF TO MICHAEL OL **4181 - OPAY"/>
    <x v="7"/>
    <n v="24"/>
    <x v="6"/>
    <s v="Second"/>
  </r>
  <r>
    <x v="105"/>
    <s v="6/22/2024"/>
    <s v="Others"/>
    <n v="0"/>
    <n v="2000"/>
    <n v="61126.09"/>
    <s v="INB24062200200915738/_x000d__x000a_RINGO/09026275996/AIRTIME/RCH"/>
    <x v="3"/>
    <n v="24"/>
    <x v="6"/>
    <s v="Second"/>
  </r>
  <r>
    <x v="105"/>
    <s v="6/22/2024"/>
    <s v="Others"/>
    <n v="0"/>
    <n v="6.98"/>
    <n v="61119.11"/>
    <s v="MTN USSD SESSION FEE 08037917527"/>
    <x v="3"/>
    <n v="24"/>
    <x v="6"/>
    <s v="Second"/>
  </r>
  <r>
    <x v="105"/>
    <s v="6/24/2024"/>
    <s v="NIP_x000d__x000a_Transfer"/>
    <n v="11000"/>
    <n v="0"/>
    <n v="72119.11"/>
    <s v="ADENIRAN IFUEKO/FBNMOBILE:OMOLERE_x000d__x000a_BEAUTY OLATAWURA"/>
    <x v="0"/>
    <n v="24"/>
    <x v="6"/>
    <s v="Second"/>
  </r>
  <r>
    <x v="105"/>
    <s v="6/24/2024"/>
    <s v="Online"/>
    <n v="0"/>
    <n v="2010.75"/>
    <n v="70108.36"/>
    <s v="ONB TRF TO OLASENI IS **8605 Meter"/>
    <x v="7"/>
    <n v="24"/>
    <x v="6"/>
    <s v="Second"/>
  </r>
  <r>
    <x v="5"/>
    <s v="null"/>
    <s v="Banking"/>
    <n v="0"/>
    <n v="0"/>
    <s v="null"/>
    <s v="installation O"/>
    <x v="0"/>
    <m/>
    <x v="1"/>
    <m/>
  </r>
  <r>
    <x v="106"/>
    <s v="6/25/2024"/>
    <s v="Online_x000d__x000a_Banking"/>
    <n v="0"/>
    <n v="20526.88"/>
    <n v="49581.48"/>
    <s v="ONB TRF TO OLUBUKOLA**6264 - PALMPAY"/>
    <x v="7"/>
    <n v="25"/>
    <x v="6"/>
    <s v="Second"/>
  </r>
  <r>
    <x v="106"/>
    <s v="6/25/2024"/>
    <s v="Others"/>
    <n v="0"/>
    <n v="12"/>
    <n v="49569.48"/>
    <s v="SMS ALERT CHARGES 22JUN 24"/>
    <x v="5"/>
    <n v="25"/>
    <x v="6"/>
    <s v="Second"/>
  </r>
  <r>
    <x v="106"/>
    <s v="6/25/2024"/>
    <s v="NIP_x000d__x000a_Transfer"/>
    <n v="15000"/>
    <n v="0"/>
    <n v="64569.48"/>
    <s v="OLATAWURA OLAYI/TRFTrsFRM OLATAWURA_x000d__x000a_OLAYIWOLA KUNL"/>
    <x v="0"/>
    <n v="25"/>
    <x v="6"/>
    <s v="Second"/>
  </r>
  <r>
    <x v="106"/>
    <s v="6/25/2024"/>
    <s v="Online_x000d__x000a_Banking"/>
    <n v="0"/>
    <n v="15026.88"/>
    <n v="49542.6"/>
    <s v="ONB TRF TO AKEEM ADEB **0250_x000d__x000a_Workmanship UBA"/>
    <x v="7"/>
    <n v="25"/>
    <x v="6"/>
    <s v="Second"/>
  </r>
  <r>
    <x v="106"/>
    <s v="6/25/2024"/>
    <s v="Others"/>
    <n v="0"/>
    <n v="100"/>
    <n v="49442.6"/>
    <s v="ELECTRONIC MONEY TRANSFER LEVY -24-06-2024"/>
    <x v="2"/>
    <n v="25"/>
    <x v="6"/>
    <s v="Second"/>
  </r>
  <r>
    <x v="106"/>
    <s v="6/25/2024"/>
    <s v="Others"/>
    <n v="0"/>
    <n v="50"/>
    <n v="49392.6"/>
    <s v="ELECTRONIC MONEY TRANSFER LEVY -25-06-2024"/>
    <x v="2"/>
    <n v="25"/>
    <x v="6"/>
    <s v="Second"/>
  </r>
  <r>
    <x v="107"/>
    <s v="6/26/2024"/>
    <s v="Others"/>
    <n v="0"/>
    <n v="8"/>
    <n v="49384.6"/>
    <s v="SMS ALERT CHARGES 24JUN 24"/>
    <x v="5"/>
    <n v="26"/>
    <x v="6"/>
    <s v="Second"/>
  </r>
  <r>
    <x v="107"/>
    <s v="6/26/2024"/>
    <s v="Online_x000d__x000a_Banking"/>
    <n v="0"/>
    <n v="3010.75"/>
    <n v="46373.85"/>
    <s v="ONB TRF TO ENOGHASE J **4624 Itohan_x000d__x000a_contribution"/>
    <x v="7"/>
    <n v="26"/>
    <x v="6"/>
    <s v="Second"/>
  </r>
  <r>
    <x v="107"/>
    <s v="6/26/2024"/>
    <s v="Others"/>
    <n v="0"/>
    <n v="12"/>
    <n v="46361.85"/>
    <s v="SMS ALERT CHARGES 25JUN 24"/>
    <x v="5"/>
    <n v="26"/>
    <x v="6"/>
    <s v="Second"/>
  </r>
  <r>
    <x v="108"/>
    <s v="6/26/2024"/>
    <s v="Others"/>
    <n v="10000"/>
    <n v="0"/>
    <n v="56361.85"/>
    <s v="001801296240;NXG :TRFTRSFRM_x000d__x000a_OLATAWURA OLAYIWOLA KU"/>
    <x v="0"/>
    <n v="27"/>
    <x v="6"/>
    <s v="Second"/>
  </r>
  <r>
    <x v="108"/>
    <s v="6/27/2024"/>
    <s v="Others"/>
    <n v="0"/>
    <n v="50"/>
    <n v="56311.85"/>
    <s v="ELECTRONIC MONEY TRANSFER LEVY -27-06-2024"/>
    <x v="2"/>
    <n v="27"/>
    <x v="6"/>
    <s v="Second"/>
  </r>
  <r>
    <x v="108"/>
    <s v="6/27/2024"/>
    <s v="Others"/>
    <n v="0"/>
    <n v="1000"/>
    <n v="55311.85"/>
    <s v="AIRTIMESELF -2348037917527#4178867590833863940"/>
    <x v="3"/>
    <n v="27"/>
    <x v="6"/>
    <s v="Second"/>
  </r>
  <r>
    <x v="108"/>
    <s v="6/27/2024"/>
    <s v="Others"/>
    <n v="0"/>
    <n v="1000"/>
    <n v="54311.85"/>
    <s v="INB24062701159789029/_x000d__x000a_RINGO/09026275996/AIRTIME/RCH"/>
    <x v="3"/>
    <n v="27"/>
    <x v="6"/>
    <s v="Second"/>
  </r>
  <r>
    <x v="108"/>
    <s v="6/27/2024"/>
    <s v="Others"/>
    <n v="0"/>
    <n v="6.98"/>
    <n v="54304.87"/>
    <s v="MTN USSD SESSION FEE 08037917527"/>
    <x v="3"/>
    <n v="27"/>
    <x v="6"/>
    <s v="Second"/>
  </r>
  <r>
    <x v="108"/>
    <s v="6/27/2024"/>
    <s v="Others"/>
    <n v="0"/>
    <n v="1000"/>
    <n v="53304.87"/>
    <s v="INB24062700937303861/_x000d__x000a_RINGO/09026275996/AIRTIME/RCH"/>
    <x v="3"/>
    <n v="27"/>
    <x v="6"/>
    <s v="Second"/>
  </r>
  <r>
    <x v="108"/>
    <s v="6/27/2024"/>
    <s v="Others"/>
    <n v="0"/>
    <n v="6.98"/>
    <n v="53297.89"/>
    <s v="MTN USSD SESSION FEE 08037917527"/>
    <x v="3"/>
    <n v="27"/>
    <x v="6"/>
    <s v="Second"/>
  </r>
  <r>
    <x v="109"/>
    <s v="6/28/2024"/>
    <s v="Others"/>
    <n v="0"/>
    <n v="8"/>
    <n v="53289.89"/>
    <s v="SMS ALERT CHARGES 26JUN 24"/>
    <x v="5"/>
    <n v="28"/>
    <x v="6"/>
    <s v="Second"/>
  </r>
  <r>
    <x v="109"/>
    <s v="6/28/2024"/>
    <s v="Online_x000d__x000a_Banking"/>
    <n v="0"/>
    <n v="23026.880000000001"/>
    <n v="30263.01"/>
    <s v="ONB TRF TO AYEJUTO FO **0959 - UBA"/>
    <x v="7"/>
    <n v="28"/>
    <x v="6"/>
    <s v="Second"/>
  </r>
  <r>
    <x v="110"/>
    <s v="6/30/2024"/>
    <s v="Online_x000d__x000a_Banking"/>
    <n v="0"/>
    <n v="510.75"/>
    <n v="29752.26"/>
    <s v="ONB TRF TO AKINOLA MA **6418 - OPAY"/>
    <x v="7"/>
    <n v="1"/>
    <x v="7"/>
    <s v="Third"/>
  </r>
  <r>
    <x v="110"/>
    <s v="6/30/2024"/>
    <s v="Online_x000d__x000a_Banking"/>
    <n v="0"/>
    <n v="5126.88"/>
    <n v="24625.38"/>
    <s v="ONB TRF TO JOSHUA SHE **3222 - OPAY"/>
    <x v="7"/>
    <n v="1"/>
    <x v="7"/>
    <s v="Third"/>
  </r>
  <r>
    <x v="110"/>
    <s v="6/30/2024"/>
    <s v="Online_x000d__x000a_Banking"/>
    <n v="0"/>
    <n v="810.75"/>
    <n v="23814.63"/>
    <s v="ONB TRF TO AISHAT OPE **6881 - OPAY"/>
    <x v="7"/>
    <n v="1"/>
    <x v="7"/>
    <s v="Third"/>
  </r>
  <r>
    <x v="110"/>
    <s v="6/30/2024"/>
    <s v="Others"/>
    <n v="10000"/>
    <n v="0"/>
    <n v="33814.629999999997"/>
    <s v="001819051521;NXG :TRFTRSFRM_x000d__x000a_OLATAWURA OLAYIWOLA KU"/>
    <x v="0"/>
    <n v="1"/>
    <x v="7"/>
    <s v="Third"/>
  </r>
  <r>
    <x v="110"/>
    <s v="7/1/2024"/>
    <s v="Online_x000d__x000a_Banking"/>
    <n v="0"/>
    <n v="31526.880000000001"/>
    <n v="2287.75"/>
    <s v="ONB TRF TO CHAPEL SEC **2980 Olatawura_x000d__x000a_Teniola Nic"/>
    <x v="7"/>
    <n v="1"/>
    <x v="7"/>
    <s v="Third"/>
  </r>
  <r>
    <x v="110"/>
    <s v="7/1/2024"/>
    <s v="Others"/>
    <n v="0"/>
    <n v="50"/>
    <n v="2237.75"/>
    <s v="ELECTRONIC MONEY TRANSFER LEVY -01-07-2024"/>
    <x v="2"/>
    <n v="1"/>
    <x v="7"/>
    <s v="Third"/>
  </r>
  <r>
    <x v="110"/>
    <s v="7/1/2024"/>
    <s v="NIP_x000d__x000a_Transfer"/>
    <n v="50000"/>
    <n v="0"/>
    <n v="52237.75"/>
    <s v="OSARENKHOE NOSA/FBNMOBILE:OMOLERE_x000d__x000a_BEAUTY OLATAWURA"/>
    <x v="0"/>
    <n v="1"/>
    <x v="7"/>
    <s v="Third"/>
  </r>
  <r>
    <x v="111"/>
    <s v="7/2/2024"/>
    <s v="Others"/>
    <n v="0"/>
    <n v="12"/>
    <n v="52225.75"/>
    <s v="SMS ALERT CHARGES 27JUN 24"/>
    <x v="5"/>
    <n v="2"/>
    <x v="7"/>
    <s v="Third"/>
  </r>
  <r>
    <x v="111"/>
    <s v="7/2/2024"/>
    <s v="NIP_x000d__x000a_Transfer"/>
    <n v="50000"/>
    <n v="0"/>
    <n v="102225.75"/>
    <s v="OLAYIWOLA KUNLE/OMOLERE BEAUTY_x000d__x000a_OLATAWURA"/>
    <x v="0"/>
    <n v="2"/>
    <x v="7"/>
    <s v="Third"/>
  </r>
  <r>
    <x v="111"/>
    <s v="7/2/2024"/>
    <s v="Others"/>
    <n v="0"/>
    <n v="4"/>
    <n v="102221.75"/>
    <s v="SMS ALERT CHARGES 28JUN 24"/>
    <x v="5"/>
    <n v="2"/>
    <x v="7"/>
    <s v="Third"/>
  </r>
  <r>
    <x v="111"/>
    <s v="7/2/2024"/>
    <s v="NIP_x000d__x000a_Transfer"/>
    <n v="41500"/>
    <n v="0"/>
    <n v="143721.75"/>
    <s v="OLAYIWOLA KUNLE/OMOLERE BEAUTY_x000d__x000a_OLATAWURA"/>
    <x v="0"/>
    <n v="2"/>
    <x v="7"/>
    <s v="Third"/>
  </r>
  <r>
    <x v="111"/>
    <s v="7/2/2024"/>
    <s v="Others"/>
    <n v="0"/>
    <n v="16"/>
    <n v="143705.75"/>
    <s v="SMS ALERT CHARGES 30JUN 24"/>
    <x v="5"/>
    <n v="2"/>
    <x v="7"/>
    <s v="Third"/>
  </r>
  <r>
    <x v="111"/>
    <s v="7/2/2024"/>
    <s v="Online_x000d__x000a_Banking"/>
    <n v="0"/>
    <n v="10026.879999999999"/>
    <n v="133678.87"/>
    <s v="ONB TRF TO OLUWAFEMI **5522 Gas OPAY"/>
    <x v="7"/>
    <n v="2"/>
    <x v="7"/>
    <s v="Third"/>
  </r>
  <r>
    <x v="111"/>
    <s v="7/2/2024"/>
    <s v="Online_x000d__x000a_Banking"/>
    <n v="0"/>
    <n v="10026.879999999999"/>
    <n v="123651.99"/>
    <s v="ONB TRF TO BASHIR ADE **1734 Fuel_x000d__x000a_PALMPAY"/>
    <x v="6"/>
    <n v="2"/>
    <x v="7"/>
    <s v="Third"/>
  </r>
  <r>
    <x v="111"/>
    <s v="7/2/2024"/>
    <s v="Online_x000d__x000a_Banking"/>
    <n v="0"/>
    <n v="5010.75"/>
    <n v="118641.24"/>
    <s v="ONB TRF TO SOFIAT MOD **6283 Plantain and_x000d__x000a_bread O"/>
    <x v="7"/>
    <n v="2"/>
    <x v="7"/>
    <s v="Third"/>
  </r>
  <r>
    <x v="111"/>
    <s v="7/2/2024"/>
    <s v="Others"/>
    <n v="0"/>
    <n v="8"/>
    <n v="118633.24"/>
    <s v="SMS ALERT CHARGES 01JUL 24"/>
    <x v="5"/>
    <n v="2"/>
    <x v="7"/>
    <s v="Third"/>
  </r>
  <r>
    <x v="111"/>
    <s v="7/2/2024"/>
    <s v="Online_x000d__x000a_Banking"/>
    <n v="0"/>
    <n v="15026.88"/>
    <n v="103606.36"/>
    <s v="ONB TRF TO OBAHAYA JU **3368 Dad GTB"/>
    <x v="7"/>
    <n v="2"/>
    <x v="7"/>
    <s v="Third"/>
  </r>
  <r>
    <x v="111"/>
    <s v="7/2/2024"/>
    <s v="Others"/>
    <n v="0"/>
    <n v="100"/>
    <n v="103506.36"/>
    <s v="ELECTRONIC MONEY TRANSFER LEVY -02-07-2024"/>
    <x v="2"/>
    <n v="2"/>
    <x v="7"/>
    <s v="Third"/>
  </r>
  <r>
    <x v="111"/>
    <s v="7/2/2024"/>
    <s v="Others"/>
    <n v="0"/>
    <n v="50"/>
    <n v="103456.36"/>
    <s v="ELECTRONIC MONEY TRANSFER LEVY -01-07-2024"/>
    <x v="2"/>
    <n v="2"/>
    <x v="7"/>
    <s v="Third"/>
  </r>
  <r>
    <x v="112"/>
    <s v="7/3/2024"/>
    <s v="Others"/>
    <n v="0"/>
    <n v="24"/>
    <n v="103432.36"/>
    <s v="SMS ALERT CHARGES 02JUL 24"/>
    <x v="5"/>
    <n v="3"/>
    <x v="7"/>
    <s v="Third"/>
  </r>
  <r>
    <x v="112"/>
    <s v="7/3/2024"/>
    <s v="Instant_x000d__x000a_Banking"/>
    <n v="0"/>
    <n v="20026.88"/>
    <n v="83405.48"/>
    <s v="770 TRANSFER TO Ridwan Olayiwola Ha_x000d__x000a_2334561769 UBA"/>
    <x v="0"/>
    <n v="3"/>
    <x v="7"/>
    <s v="Third"/>
  </r>
  <r>
    <x v="112"/>
    <s v="7/3/2024"/>
    <s v="Others"/>
    <n v="0"/>
    <n v="6.98"/>
    <n v="83398.5"/>
    <s v="MTN USSD SESSION FEE 08037917527"/>
    <x v="3"/>
    <n v="3"/>
    <x v="7"/>
    <s v="Third"/>
  </r>
  <r>
    <x v="112"/>
    <s v="7/3/2024"/>
    <s v="Instant_x000d__x000a_Banking"/>
    <n v="0"/>
    <n v="20026.88"/>
    <n v="63371.62"/>
    <s v="770 TRANSFER TO Ridwan Olayiwola Ha_x000d__x000a_2334561769 UBA"/>
    <x v="0"/>
    <n v="3"/>
    <x v="7"/>
    <s v="Third"/>
  </r>
  <r>
    <x v="112"/>
    <s v="7/3/2024"/>
    <s v="Others"/>
    <n v="0"/>
    <n v="6.98"/>
    <n v="63364.639999999999"/>
    <s v="MTN USSD SESSION FEE 08037917527"/>
    <x v="3"/>
    <n v="3"/>
    <x v="7"/>
    <s v="Third"/>
  </r>
  <r>
    <x v="112"/>
    <s v="7/3/2024"/>
    <s v="Online_x000d__x000a_Banking"/>
    <n v="0"/>
    <n v="1010.75"/>
    <n v="62353.89"/>
    <s v="ONB TRF TO BUYPOWERCA **2337 -PAYSTACK-TITAN"/>
    <x v="7"/>
    <n v="3"/>
    <x v="7"/>
    <s v="Third"/>
  </r>
  <r>
    <x v="112"/>
    <s v="7/3/2024"/>
    <s v="Online_x000d__x000a_Banking"/>
    <n v="0"/>
    <n v="110.75"/>
    <n v="62243.14"/>
    <s v="ONB TRF TO BUYPOWERCA **2337 -PAYSTACK-TITAN"/>
    <x v="7"/>
    <n v="3"/>
    <x v="7"/>
    <s v="Third"/>
  </r>
  <r>
    <x v="113"/>
    <s v="7/3/2024"/>
    <s v="Online_x000d__x000a_Banking"/>
    <n v="0"/>
    <n v="10026.879999999999"/>
    <n v="52216.26"/>
    <s v="ONB TRF TO Faleke Kel **4078 Upkeep KMFB"/>
    <x v="7"/>
    <n v="4"/>
    <x v="7"/>
    <s v="Third"/>
  </r>
  <r>
    <x v="113"/>
    <s v="7/4/2024"/>
    <s v="NIP_x000d__x000a_Transfer"/>
    <n v="20000"/>
    <n v="0"/>
    <n v="72216.259999999995"/>
    <s v="OMOREGIE RICHAR/from bishop /_x000d__x000a_AT68_TRF2MPT2z2mb1808"/>
    <x v="0"/>
    <n v="4"/>
    <x v="7"/>
    <s v="Third"/>
  </r>
  <r>
    <x v="113"/>
    <s v="7/4/2024"/>
    <s v="Others"/>
    <n v="0"/>
    <n v="20"/>
    <n v="72196.259999999995"/>
    <s v="SMS ALERT CHARGES 03JUL 24"/>
    <x v="5"/>
    <n v="4"/>
    <x v="7"/>
    <s v="Third"/>
  </r>
  <r>
    <x v="113"/>
    <s v="7/4/2024"/>
    <s v="Others"/>
    <n v="0"/>
    <n v="128"/>
    <n v="72068.259999999995"/>
    <s v="SMS ALERT CHARGES FEB 24"/>
    <x v="5"/>
    <n v="4"/>
    <x v="7"/>
    <s v="Third"/>
  </r>
  <r>
    <x v="113"/>
    <s v="7/4/2024"/>
    <s v="Online_x000d__x000a_Banking"/>
    <n v="0"/>
    <n v="6000"/>
    <n v="66068.259999999995"/>
    <s v="ONB TRF TO INSTITUTE**6886 Dues"/>
    <x v="7"/>
    <n v="4"/>
    <x v="7"/>
    <s v="Third"/>
  </r>
  <r>
    <x v="113"/>
    <s v="7/4/2024"/>
    <s v="Others"/>
    <n v="0"/>
    <n v="50"/>
    <n v="66018.259999999995"/>
    <s v="ELECTRONIC MONEY TRANSFER LEVY -04-07-2024"/>
    <x v="2"/>
    <n v="4"/>
    <x v="7"/>
    <s v="Third"/>
  </r>
  <r>
    <x v="114"/>
    <s v="7/5/2024"/>
    <s v="Online_x000d__x000a_Banking"/>
    <n v="0"/>
    <n v="5126.88"/>
    <n v="60891.38"/>
    <s v="ONB TRF TO sodiq obad **1291 - OPAY"/>
    <x v="7"/>
    <n v="5"/>
    <x v="7"/>
    <s v="Third"/>
  </r>
  <r>
    <x v="114"/>
    <s v="7/5/2024"/>
    <s v="NIP_x000d__x000a_Transfer"/>
    <n v="61000"/>
    <n v="0"/>
    <n v="121891.38"/>
    <s v="Vpay/NIP/VPay Merchant Payout/601183619"/>
    <x v="0"/>
    <n v="5"/>
    <x v="7"/>
    <s v="Third"/>
  </r>
  <r>
    <x v="114"/>
    <s v="7/5/2024"/>
    <s v="Online"/>
    <n v="0"/>
    <n v="89553.75"/>
    <n v="32337.63"/>
    <s v="ONB TRF TO OZONGWU ON **1164 Pillow n"/>
    <x v="7"/>
    <n v="5"/>
    <x v="7"/>
    <s v="Third"/>
  </r>
  <r>
    <x v="5"/>
    <s v="null"/>
    <s v="Banking"/>
    <n v="0"/>
    <n v="0"/>
    <s v="null"/>
    <s v="material AB"/>
    <x v="0"/>
    <m/>
    <x v="1"/>
    <m/>
  </r>
  <r>
    <x v="114"/>
    <s v="7/5/2024"/>
    <s v="Online_x000d__x000a_Banking"/>
    <n v="0"/>
    <n v="1060.75"/>
    <n v="31276.880000000001"/>
    <s v="ONB TRF TO OLUWAFUNMI **9117 Pepsi OPAY"/>
    <x v="7"/>
    <n v="5"/>
    <x v="7"/>
    <s v="Third"/>
  </r>
  <r>
    <x v="114"/>
    <s v="7/5/2024"/>
    <s v="Others"/>
    <n v="0"/>
    <n v="50"/>
    <n v="31226.880000000001"/>
    <s v="ELECTRONIC MONEY TRANSFER LEVY -05-07-2024"/>
    <x v="2"/>
    <n v="5"/>
    <x v="7"/>
    <s v="Third"/>
  </r>
  <r>
    <x v="115"/>
    <s v="7/6/2024"/>
    <s v="Online_x000d__x000a_Banking"/>
    <n v="0"/>
    <n v="1510.75"/>
    <n v="29716.13"/>
    <s v="ONB TRF TO OYEWOLE OY **4860 Ponmo FBN"/>
    <x v="7"/>
    <n v="8"/>
    <x v="7"/>
    <s v="Third"/>
  </r>
  <r>
    <x v="115"/>
    <s v="7/7/2024"/>
    <s v="NIP_x000d__x000a_Transfer"/>
    <n v="60000"/>
    <n v="0"/>
    <n v="89716.13"/>
    <s v="OLATAWURA OMOLE/"/>
    <x v="0"/>
    <n v="8"/>
    <x v="7"/>
    <s v="Third"/>
  </r>
  <r>
    <x v="115"/>
    <s v="7/7/2024"/>
    <s v="Online"/>
    <n v="0"/>
    <n v="75053.75"/>
    <n v="14662.38"/>
    <s v="ONB TRF TO NWANKWOR B **3420 Ajor FBN"/>
    <x v="4"/>
    <n v="8"/>
    <x v="7"/>
    <s v="Third"/>
  </r>
  <r>
    <x v="5"/>
    <s v="null"/>
    <s v="Banking"/>
    <n v="0"/>
    <n v="0"/>
    <s v="null"/>
    <s v=""/>
    <x v="0"/>
    <m/>
    <x v="1"/>
    <m/>
  </r>
  <r>
    <x v="115"/>
    <s v="7/8/2024"/>
    <s v="Online_x000d__x000a_Banking"/>
    <n v="0"/>
    <n v="10026.879999999999"/>
    <n v="4635.5"/>
    <s v="ONB TRF TO BOVAS - CO **4074 Fuel MP MFB"/>
    <x v="6"/>
    <n v="8"/>
    <x v="7"/>
    <s v="Third"/>
  </r>
  <r>
    <x v="115"/>
    <s v="7/8/2024"/>
    <s v="Online_x000d__x000a_Banking"/>
    <n v="0"/>
    <n v="2610.75"/>
    <n v="2024.75"/>
    <s v="ONB TRF TO ODUNAYO FU **7780 Garri OPAY"/>
    <x v="7"/>
    <n v="8"/>
    <x v="7"/>
    <s v="Third"/>
  </r>
  <r>
    <x v="115"/>
    <s v="7/8/2024"/>
    <s v="Others"/>
    <n v="0"/>
    <n v="50"/>
    <n v="1974.75"/>
    <s v="ELECTRONIC MONEY TRANSFER LEVY -08-07-2024"/>
    <x v="2"/>
    <n v="8"/>
    <x v="7"/>
    <s v="Third"/>
  </r>
  <r>
    <x v="116"/>
    <s v="7/9/2024"/>
    <s v="NIP_x000d__x000a_Transfer"/>
    <n v="180000"/>
    <n v="0"/>
    <n v="181974.75"/>
    <s v="NWANKWOR BLESSI/FBNMOBILE:OMOLERE_x000d__x000a_BEAUTY OLATAWURA"/>
    <x v="0"/>
    <n v="9"/>
    <x v="7"/>
    <s v="Third"/>
  </r>
  <r>
    <x v="116"/>
    <s v="7/9/2024"/>
    <s v="Others"/>
    <n v="20000"/>
    <n v="0"/>
    <n v="201974.75"/>
    <s v="001855426372;NXG :TRFTRSFRM_x000d__x000a_OLATAWURA OLAYIWOLA KU"/>
    <x v="0"/>
    <n v="9"/>
    <x v="7"/>
    <s v="Third"/>
  </r>
  <r>
    <x v="116"/>
    <s v="7/9/2024"/>
    <s v="Others"/>
    <n v="0"/>
    <n v="100"/>
    <n v="201874.75"/>
    <s v="ELECTRONIC MONEY TRANSFER LEVY -09-07-2024"/>
    <x v="2"/>
    <n v="9"/>
    <x v="7"/>
    <s v="Third"/>
  </r>
  <r>
    <x v="117"/>
    <s v="7/10/2024"/>
    <s v="Others"/>
    <n v="0"/>
    <n v="50"/>
    <n v="201824.75"/>
    <s v="Q2 VerveG Card Mtce Fee 2024"/>
    <x v="2"/>
    <n v="10"/>
    <x v="7"/>
    <s v="Third"/>
  </r>
  <r>
    <x v="117"/>
    <s v="7/10/2024"/>
    <s v="Online_x000d__x000a_Banking"/>
    <n v="0"/>
    <n v="7026.88"/>
    <n v="194797.87"/>
    <s v="ONB TRF TO ALEGBELEYE **6811 Teni sewing_x000d__x000a_GTB"/>
    <x v="7"/>
    <n v="10"/>
    <x v="7"/>
    <s v="Third"/>
  </r>
  <r>
    <x v="117"/>
    <s v="7/10/2024"/>
    <s v="Others"/>
    <n v="0"/>
    <n v="50"/>
    <n v="194747.87"/>
    <s v="Q2 Verve Card Mtce Fee 2024"/>
    <x v="2"/>
    <n v="10"/>
    <x v="7"/>
    <s v="Third"/>
  </r>
  <r>
    <x v="117"/>
    <s v="7/10/2024"/>
    <s v="Others"/>
    <n v="0"/>
    <n v="16"/>
    <n v="194731.87"/>
    <s v="SMS ALERT CHARGES 04JUL 24"/>
    <x v="5"/>
    <n v="10"/>
    <x v="7"/>
    <s v="Third"/>
  </r>
  <r>
    <x v="118"/>
    <s v="7/10/2024"/>
    <s v="Others"/>
    <n v="0"/>
    <n v="32"/>
    <n v="194699.87"/>
    <s v="SMS ALERT CHARGES 05JUL 24"/>
    <x v="5"/>
    <n v="11"/>
    <x v="7"/>
    <s v="Third"/>
  </r>
  <r>
    <x v="118"/>
    <s v="7/11/2024"/>
    <s v="Others"/>
    <n v="0"/>
    <n v="1000"/>
    <n v="193699.87"/>
    <s v="AIRTIMESELF -2348037917527#7060702871891096304"/>
    <x v="3"/>
    <n v="11"/>
    <x v="7"/>
    <s v="Third"/>
  </r>
  <r>
    <x v="118"/>
    <s v="7/11/2024"/>
    <s v="Online_x000d__x000a_Banking"/>
    <n v="0"/>
    <n v="5126.88"/>
    <n v="188572.99"/>
    <s v="ONB TRF TO DAMILOLA O **4774 Pos OPAY"/>
    <x v="7"/>
    <n v="11"/>
    <x v="7"/>
    <s v="Third"/>
  </r>
  <r>
    <x v="118"/>
    <s v="7/11/2024"/>
    <s v="Online_x000d__x000a_Banking"/>
    <n v="0"/>
    <n v="21526.880000000001"/>
    <n v="167046.10999999999"/>
    <s v="ONB TRF TO Abiola Vic **5594 Driver license_x000d__x000a_balanc"/>
    <x v="7"/>
    <n v="11"/>
    <x v="7"/>
    <s v="Third"/>
  </r>
  <r>
    <x v="119"/>
    <s v="7/12/2024"/>
    <s v="Others"/>
    <n v="0"/>
    <n v="8"/>
    <n v="167038.10999999999"/>
    <s v="SMS ALERT CHARGES 06JUL 24"/>
    <x v="5"/>
    <n v="12"/>
    <x v="7"/>
    <s v="Third"/>
  </r>
  <r>
    <x v="119"/>
    <s v="7/12/2024"/>
    <s v="Others"/>
    <n v="0"/>
    <n v="16"/>
    <n v="167022.10999999999"/>
    <s v="SMS ALERT CHARGES 07JUL 24"/>
    <x v="5"/>
    <n v="12"/>
    <x v="7"/>
    <s v="Third"/>
  </r>
  <r>
    <x v="119"/>
    <s v="7/12/2024"/>
    <s v="Others"/>
    <n v="0"/>
    <n v="16"/>
    <n v="167006.10999999999"/>
    <s v="SMS ALERT CHARGES 08JUL 24"/>
    <x v="5"/>
    <n v="12"/>
    <x v="7"/>
    <s v="Third"/>
  </r>
  <r>
    <x v="119"/>
    <s v="7/12/2024"/>
    <s v="Online_x000d__x000a_Banking"/>
    <n v="0"/>
    <n v="7026.88"/>
    <n v="159979.23000000001"/>
    <s v="ONB TRF TO Total Comf **2023 Fuel MP MFB"/>
    <x v="6"/>
    <n v="12"/>
    <x v="7"/>
    <s v="Third"/>
  </r>
  <r>
    <x v="119"/>
    <s v="7/12/2024"/>
    <s v="Online_x000d__x000a_Banking"/>
    <n v="0"/>
    <n v="5126.88"/>
    <n v="154852.35"/>
    <s v="ONB TRF TO POS Transf **1345 Pos MP MFB"/>
    <x v="7"/>
    <n v="12"/>
    <x v="7"/>
    <s v="Third"/>
  </r>
  <r>
    <x v="119"/>
    <s v="7/12/2024"/>
    <s v="Others"/>
    <n v="0"/>
    <n v="16"/>
    <n v="154836.35"/>
    <s v="SMS ALERT CHARGES 09JUL 24"/>
    <x v="5"/>
    <n v="12"/>
    <x v="7"/>
    <s v="Third"/>
  </r>
  <r>
    <x v="120"/>
    <s v="7/13/2024"/>
    <s v="Others"/>
    <n v="0"/>
    <n v="8"/>
    <n v="154828.35"/>
    <s v="SMS ALERT CHARGES 10JUL 24"/>
    <x v="5"/>
    <n v="15"/>
    <x v="7"/>
    <s v="Third"/>
  </r>
  <r>
    <x v="120"/>
    <s v="7/13/2024"/>
    <s v="Online_x000d__x000a_Banking"/>
    <n v="0"/>
    <n v="15026.88"/>
    <n v="139801.47"/>
    <s v="ONB TRF TO BOLADALE D **9568 Hair and_x000d__x000a_glasses PALM"/>
    <x v="7"/>
    <n v="15"/>
    <x v="7"/>
    <s v="Third"/>
  </r>
  <r>
    <x v="120"/>
    <s v="7/13/2024"/>
    <s v="Others"/>
    <n v="0"/>
    <n v="24"/>
    <n v="139777.47"/>
    <s v="SMS ALERT CHARGES 11JUL 24"/>
    <x v="5"/>
    <n v="15"/>
    <x v="7"/>
    <s v="Third"/>
  </r>
  <r>
    <x v="120"/>
    <s v="7/13/2024"/>
    <s v="Online_x000d__x000a_Banking"/>
    <n v="0"/>
    <n v="5010.75"/>
    <n v="134766.72"/>
    <s v="ONB TRF TO AWODELUFOL **2528 - GTB"/>
    <x v="7"/>
    <n v="15"/>
    <x v="7"/>
    <s v="Third"/>
  </r>
  <r>
    <x v="120"/>
    <s v="7/13/2024"/>
    <s v="NIP_x000d__x000a_Transfer"/>
    <n v="10000"/>
    <n v="0"/>
    <n v="144766.72"/>
    <s v="OLAYIWOLA KUNLE/OMOLERE BEAUTY_x000d__x000a_OLATAWURA"/>
    <x v="0"/>
    <n v="15"/>
    <x v="7"/>
    <s v="Third"/>
  </r>
  <r>
    <x v="120"/>
    <s v="7/13/2024"/>
    <s v="NIP_x000d__x000a_Transfer"/>
    <n v="7000"/>
    <n v="0"/>
    <n v="151766.72"/>
    <s v="OSADIAYE OSAIGB/FBNMOBILE:OMOLERE_x000d__x000a_BEAUTY OLATAWURA"/>
    <x v="0"/>
    <n v="15"/>
    <x v="7"/>
    <s v="Third"/>
  </r>
  <r>
    <x v="120"/>
    <s v="7/14/2024"/>
    <s v="Online_x000d__x000a_Banking"/>
    <n v="0"/>
    <n v="1210.75"/>
    <n v="150555.97"/>
    <s v="ONB TRF TO IPINYOMI Y **0849 Kunu FBN"/>
    <x v="7"/>
    <n v="15"/>
    <x v="7"/>
    <s v="Third"/>
  </r>
  <r>
    <x v="120"/>
    <s v="7/14/2024"/>
    <s v="Online_x000d__x000a_Banking"/>
    <n v="0"/>
    <n v="5010.75"/>
    <n v="145545.22"/>
    <s v="ONB TRF TO AARON FAIT **7535 - GTB"/>
    <x v="7"/>
    <n v="15"/>
    <x v="7"/>
    <s v="Third"/>
  </r>
  <r>
    <x v="120"/>
    <s v="7/15/2024"/>
    <s v="Online_x000d__x000a_Banking"/>
    <n v="0"/>
    <n v="1110.75"/>
    <n v="144434.47"/>
    <s v="ONB TRF TO BUYPOWERCA **2337 -PAYSTACK-TITAN"/>
    <x v="7"/>
    <n v="15"/>
    <x v="7"/>
    <s v="Third"/>
  </r>
  <r>
    <x v="120"/>
    <s v="7/15/2024"/>
    <s v="Online_x000d__x000a_Banking"/>
    <n v="0"/>
    <n v="1510.75"/>
    <n v="142923.72"/>
    <s v="ONB TRF TO OWOSHO OLA **3401 Sewing_x000d__x000a_FBN"/>
    <x v="7"/>
    <n v="15"/>
    <x v="7"/>
    <s v="Third"/>
  </r>
  <r>
    <x v="120"/>
    <s v="7/15/2024"/>
    <s v="NIP_x000d__x000a_Transfer"/>
    <n v="20000"/>
    <n v="0"/>
    <n v="162923.72"/>
    <s v="OLATAWURA OLAY/"/>
    <x v="0"/>
    <n v="15"/>
    <x v="7"/>
    <s v="Third"/>
  </r>
  <r>
    <x v="120"/>
    <s v="7/15/2024"/>
    <s v="Online"/>
    <n v="0"/>
    <n v="20026.88"/>
    <n v="142896.84"/>
    <s v="ONB TRF TO TAJUDEEN S **6104 - MP MFB"/>
    <x v="7"/>
    <n v="15"/>
    <x v="7"/>
    <s v="Third"/>
  </r>
  <r>
    <x v="5"/>
    <s v="null"/>
    <s v="Banking"/>
    <n v="0"/>
    <n v="0"/>
    <s v="null"/>
    <s v=""/>
    <x v="0"/>
    <m/>
    <x v="1"/>
    <m/>
  </r>
  <r>
    <x v="120"/>
    <s v="7/15/2024"/>
    <s v="Online_x000d__x000a_Banking"/>
    <n v="0"/>
    <n v="6026.88"/>
    <n v="136869.96"/>
    <s v="ONB TRF TO ABUBAKAR I **0210 Beans ABN"/>
    <x v="7"/>
    <n v="15"/>
    <x v="7"/>
    <s v="Third"/>
  </r>
  <r>
    <x v="120"/>
    <s v="7/15/2024"/>
    <s v="Others"/>
    <n v="0"/>
    <n v="1000"/>
    <n v="135869.96"/>
    <s v="AIRTIMESELF -2348037917527#7507495231640725510"/>
    <x v="3"/>
    <n v="15"/>
    <x v="7"/>
    <s v="Third"/>
  </r>
  <r>
    <x v="120"/>
    <s v="7/15/2024"/>
    <s v="Online_x000d__x000a_Banking"/>
    <n v="0"/>
    <n v="7126.88"/>
    <n v="128743.08"/>
    <s v="ONB TRF TO SIKIRULLAH **2674 Nylon n_x000d__x000a_sewing OPAY"/>
    <x v="7"/>
    <n v="15"/>
    <x v="7"/>
    <s v="Third"/>
  </r>
  <r>
    <x v="120"/>
    <s v="7/15/2024"/>
    <s v="Others"/>
    <n v="0"/>
    <n v="100"/>
    <n v="128643.08"/>
    <s v="ELECTRONIC MONEY TRANSFER LEVY -15-07-2024"/>
    <x v="2"/>
    <n v="15"/>
    <x v="7"/>
    <s v="Third"/>
  </r>
  <r>
    <x v="120"/>
    <s v="7/15/2024"/>
    <s v="Online_x000d__x000a_Banking"/>
    <n v="0"/>
    <n v="5126.88"/>
    <n v="123516.2"/>
    <s v="ONB TRF TO BUYPOWERCA **2337 Buypower_x000d__x000a_PAYSTACK-TIT"/>
    <x v="7"/>
    <n v="15"/>
    <x v="7"/>
    <s v="Third"/>
  </r>
  <r>
    <x v="120"/>
    <s v="7/15/2024"/>
    <s v="NIP_x000d__x000a_Transfer"/>
    <n v="5000"/>
    <n v="0"/>
    <n v="128516.2"/>
    <s v="OLATAWURA OLAY/"/>
    <x v="0"/>
    <n v="15"/>
    <x v="7"/>
    <s v="Third"/>
  </r>
  <r>
    <x v="121"/>
    <s v="7/16/2024"/>
    <s v="Online_x000d__x000a_Banking"/>
    <n v="0"/>
    <n v="3010.75"/>
    <n v="125505.45"/>
    <s v="ONB TRF TO Total Comf **2023 Fuel MP MFB"/>
    <x v="6"/>
    <n v="16"/>
    <x v="7"/>
    <s v="Third"/>
  </r>
  <r>
    <x v="121"/>
    <s v="7/16/2024"/>
    <s v="NIP_x000d__x000a_Transfer"/>
    <n v="125500"/>
    <n v="0"/>
    <n v="251005.45"/>
    <s v="OLAYIWOLA KUNLE/OMOLERE BEAUTY_x000d__x000a_OLATAWURA"/>
    <x v="0"/>
    <n v="16"/>
    <x v="7"/>
    <s v="Third"/>
  </r>
  <r>
    <x v="121"/>
    <s v="7/16/2024"/>
    <s v="Online_x000d__x000a_Banking"/>
    <n v="0"/>
    <n v="120053.75"/>
    <n v="130951.7"/>
    <s v="ONB TRF TO TAIYE OLAM **7686 Decluster_x000d__x000a_Freezer OPA"/>
    <x v="7"/>
    <n v="16"/>
    <x v="7"/>
    <s v="Third"/>
  </r>
  <r>
    <x v="121"/>
    <s v="7/16/2024"/>
    <s v="Others"/>
    <n v="0"/>
    <n v="16"/>
    <n v="130935.7"/>
    <s v="SMS ALERT CHARGES 12JUL 24"/>
    <x v="5"/>
    <n v="16"/>
    <x v="7"/>
    <s v="Third"/>
  </r>
  <r>
    <x v="121"/>
    <s v="7/16/2024"/>
    <s v="Others"/>
    <n v="0"/>
    <n v="32"/>
    <n v="130903.7"/>
    <s v="SMS ALERT CHARGES 13JUL 24"/>
    <x v="5"/>
    <n v="16"/>
    <x v="7"/>
    <s v="Third"/>
  </r>
  <r>
    <x v="121"/>
    <s v="7/16/2024"/>
    <s v="Online_x000d__x000a_Banking"/>
    <n v="0"/>
    <n v="3010.75"/>
    <n v="127892.95"/>
    <s v="ONB TRF TO ISREAL AMO **2626 - OPAY"/>
    <x v="7"/>
    <n v="16"/>
    <x v="7"/>
    <s v="Third"/>
  </r>
  <r>
    <x v="121"/>
    <s v="7/16/2024"/>
    <s v="Others"/>
    <n v="0"/>
    <n v="16"/>
    <n v="127876.95"/>
    <s v="SMS ALERT CHARGES 14JUL 24"/>
    <x v="5"/>
    <n v="16"/>
    <x v="7"/>
    <s v="Third"/>
  </r>
  <r>
    <x v="121"/>
    <s v="7/16/2024"/>
    <s v="Others"/>
    <n v="0"/>
    <n v="50"/>
    <n v="127826.95"/>
    <s v="ELECTRONIC MONEY TRANSFER LEVY -16-07-2024"/>
    <x v="2"/>
    <n v="16"/>
    <x v="7"/>
    <s v="Third"/>
  </r>
  <r>
    <x v="121"/>
    <s v="7/16/2024"/>
    <s v="Others"/>
    <n v="0"/>
    <n v="1000"/>
    <n v="126826.95"/>
    <s v="AIRTIMESELF -2348037917527#7402048521129423193"/>
    <x v="3"/>
    <n v="16"/>
    <x v="7"/>
    <s v="Third"/>
  </r>
  <r>
    <x v="122"/>
    <s v="7/17/2024"/>
    <s v="Online_x000d__x000a_Banking"/>
    <n v="0"/>
    <n v="5010.75"/>
    <n v="121816.2"/>
    <s v="ONB TRF TO POS Transf **4829 Pos MP MFB"/>
    <x v="7"/>
    <n v="17"/>
    <x v="7"/>
    <s v="Third"/>
  </r>
  <r>
    <x v="123"/>
    <s v="7/18/2024"/>
    <s v="Online_x000d__x000a_Banking"/>
    <n v="0"/>
    <n v="5010.75"/>
    <n v="116805.45"/>
    <s v="ONB TRF TO Total Comf **2023 - MP MFB"/>
    <x v="7"/>
    <n v="18"/>
    <x v="7"/>
    <s v="Third"/>
  </r>
  <r>
    <x v="124"/>
    <s v="7/19/2024"/>
    <s v="Others"/>
    <n v="0"/>
    <n v="72"/>
    <n v="116733.45"/>
    <s v="SMS ALERT CHARGES 15JUL 24"/>
    <x v="5"/>
    <n v="19"/>
    <x v="7"/>
    <s v="Third"/>
  </r>
  <r>
    <x v="124"/>
    <s v="7/19/2024"/>
    <s v="Others"/>
    <n v="0"/>
    <n v="500"/>
    <n v="116233.45"/>
    <s v="NB24071901991096364|ISEC BILL.EASY|_x000d__x000a_08037917527|AIR"/>
    <x v="0"/>
    <n v="19"/>
    <x v="7"/>
    <s v="Third"/>
  </r>
  <r>
    <x v="124"/>
    <s v="7/19/2024"/>
    <s v="Others"/>
    <n v="0"/>
    <n v="6.98"/>
    <n v="116226.47"/>
    <s v="MTN USSD SESSION FEE 08037917527"/>
    <x v="3"/>
    <n v="19"/>
    <x v="7"/>
    <s v="Third"/>
  </r>
  <r>
    <x v="124"/>
    <s v="7/19/2024"/>
    <s v="Others"/>
    <n v="0"/>
    <n v="40"/>
    <n v="116186.47"/>
    <s v="SMS ALERT CHARGES 16JUL 24"/>
    <x v="5"/>
    <n v="19"/>
    <x v="7"/>
    <s v="Third"/>
  </r>
  <r>
    <x v="124"/>
    <s v="7/19/2024"/>
    <s v="Online_x000d__x000a_Banking"/>
    <n v="0"/>
    <n v="5126.88"/>
    <n v="111059.59"/>
    <s v="ONB TRF TO POS Transf **8145 - MP MFB"/>
    <x v="7"/>
    <n v="19"/>
    <x v="7"/>
    <s v="Third"/>
  </r>
  <r>
    <x v="124"/>
    <s v="7/19/2024"/>
    <s v="Online_x000d__x000a_Banking"/>
    <n v="0"/>
    <n v="7126.88"/>
    <n v="103932.71"/>
    <s v="ONB TRF TO POS Transf **8173 - MP MFB"/>
    <x v="7"/>
    <n v="19"/>
    <x v="7"/>
    <s v="Third"/>
  </r>
  <r>
    <x v="124"/>
    <s v="7/19/2024"/>
    <s v="Others"/>
    <n v="0"/>
    <n v="8"/>
    <n v="103924.71"/>
    <s v="SMS ALERT CHARGES 17JUL 24"/>
    <x v="5"/>
    <n v="19"/>
    <x v="7"/>
    <s v="Third"/>
  </r>
  <r>
    <x v="125"/>
    <s v="7/20/2024"/>
    <s v="Others"/>
    <n v="0"/>
    <n v="500"/>
    <n v="103424.71"/>
    <s v="INB24072001243830078/_x000d__x000a_RINGO/08037917527/AIRTIME/RCH"/>
    <x v="3"/>
    <n v="22"/>
    <x v="7"/>
    <s v="Third"/>
  </r>
  <r>
    <x v="125"/>
    <s v="7/20/2024"/>
    <s v="Others"/>
    <n v="0"/>
    <n v="8"/>
    <n v="103416.71"/>
    <s v="SMS ALERT CHARGES 18JUL 24"/>
    <x v="5"/>
    <n v="22"/>
    <x v="7"/>
    <s v="Third"/>
  </r>
  <r>
    <x v="125"/>
    <s v="7/20/2024"/>
    <s v="Others"/>
    <n v="0"/>
    <n v="24"/>
    <n v="103392.71"/>
    <s v="SMS ALERT CHARGES 19JUL 24"/>
    <x v="5"/>
    <n v="22"/>
    <x v="7"/>
    <s v="Third"/>
  </r>
  <r>
    <x v="125"/>
    <s v="7/20/2024"/>
    <s v="Online_x000d__x000a_Banking"/>
    <n v="0"/>
    <n v="2510.75"/>
    <n v="100881.96"/>
    <s v="ONB TRF TO OPEYEMI BA **7526 Sandal OPAY"/>
    <x v="7"/>
    <n v="22"/>
    <x v="7"/>
    <s v="Third"/>
  </r>
  <r>
    <x v="125"/>
    <s v="7/20/2024"/>
    <s v="Online_x000d__x000a_Banking"/>
    <n v="0"/>
    <n v="2010.75"/>
    <n v="98871.21"/>
    <s v="ONB TRF TO ALABA BIDE **1640 - OPAY"/>
    <x v="7"/>
    <n v="22"/>
    <x v="7"/>
    <s v="Third"/>
  </r>
  <r>
    <x v="125"/>
    <s v="7/20/2024"/>
    <s v="Online_x000d__x000a_Banking"/>
    <n v="0"/>
    <n v="5010.75"/>
    <n v="93860.46"/>
    <s v="ONB TRF TO POS Transf **0397 FuelMP MFB"/>
    <x v="6"/>
    <n v="22"/>
    <x v="7"/>
    <s v="Third"/>
  </r>
  <r>
    <x v="125"/>
    <s v="7/20/2024"/>
    <s v="Online_x000d__x000a_Banking"/>
    <n v="0"/>
    <n v="5076.88"/>
    <n v="88783.58"/>
    <s v="ONB TRF TO POS Transf **3512 - MP MFB"/>
    <x v="7"/>
    <n v="22"/>
    <x v="7"/>
    <s v="Third"/>
  </r>
  <r>
    <x v="125"/>
    <s v="7/21/2024"/>
    <s v="Online_x000d__x000a_Banking"/>
    <n v="0"/>
    <n v="10226.879999999999"/>
    <n v="78556.7"/>
    <s v="ONB TRF TO OLUWAFUNMI **4122 - OPAY"/>
    <x v="7"/>
    <n v="22"/>
    <x v="7"/>
    <s v="Third"/>
  </r>
  <r>
    <x v="125"/>
    <s v="7/21/2024"/>
    <s v="Online_x000d__x000a_Banking"/>
    <n v="0"/>
    <n v="5010.75"/>
    <n v="73545.95"/>
    <s v="ONB TRF TO EDO YOUTH**7010 Dues FCM"/>
    <x v="9"/>
    <n v="22"/>
    <x v="7"/>
    <s v="Third"/>
  </r>
  <r>
    <x v="125"/>
    <s v="7/21/2024"/>
    <s v="Online_x000d__x000a_Banking"/>
    <n v="0"/>
    <n v="70053.75"/>
    <n v="3492.2"/>
    <s v="ONB TRF TO Nimble Bed **7816 - VFD"/>
    <x v="10"/>
    <n v="22"/>
    <x v="7"/>
    <s v="Third"/>
  </r>
  <r>
    <x v="125"/>
    <s v="7/22/2024"/>
    <s v="Others"/>
    <n v="0"/>
    <n v="500"/>
    <n v="2992.2"/>
    <s v="AIRTIMESELF -2348037917527#1205822722083274231"/>
    <x v="3"/>
    <n v="22"/>
    <x v="7"/>
    <s v="Third"/>
  </r>
  <r>
    <x v="125"/>
    <s v="7/22/2024"/>
    <s v="Others"/>
    <n v="0"/>
    <n v="500"/>
    <n v="2492.1999999999998"/>
    <s v="AIRTIMESELF -2348037917527#9538752250276023873"/>
    <x v="3"/>
    <n v="22"/>
    <x v="7"/>
    <s v="Third"/>
  </r>
  <r>
    <x v="126"/>
    <m/>
    <m/>
    <m/>
    <m/>
    <m/>
    <s v=""/>
    <x v="12"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Expenses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4:N143" firstHeaderRow="1" firstDataRow="2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14">
        <item x="3"/>
        <item x="2"/>
        <item x="10"/>
        <item x="6"/>
        <item x="1"/>
        <item x="7"/>
        <item x="0"/>
        <item x="9"/>
        <item x="8"/>
        <item x="5"/>
        <item x="12"/>
        <item x="11"/>
        <item x="4"/>
        <item t="default"/>
      </items>
    </pivotField>
    <pivotField showAll="0"/>
    <pivotField axis="axisRow" showAll="0">
      <items count="9">
        <item x="0"/>
        <item x="2"/>
        <item x="3"/>
        <item x="4"/>
        <item x="5"/>
        <item x="6"/>
        <item x="7"/>
        <item h="1" x="1"/>
        <item t="default"/>
      </items>
    </pivotField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dataFields count="1">
    <dataField name="Monthly Expenses" fld="4" baseField="9" baseItem="0"/>
  </dataField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tal Sum of Expenses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1:N128" firstHeaderRow="1" firstDataRow="2" firstDataCol="1"/>
  <pivotFields count="11">
    <pivotField axis="axisRow" showAll="0" sortType="ascending">
      <items count="128">
        <item x="117"/>
        <item x="99"/>
        <item x="85"/>
        <item x="68"/>
        <item x="8"/>
        <item x="118"/>
        <item x="100"/>
        <item x="49"/>
        <item x="69"/>
        <item x="30"/>
        <item x="9"/>
        <item x="119"/>
        <item x="50"/>
        <item x="31"/>
        <item x="101"/>
        <item x="51"/>
        <item x="86"/>
        <item x="102"/>
        <item x="52"/>
        <item x="87"/>
        <item x="70"/>
        <item x="32"/>
        <item x="10"/>
        <item x="120"/>
        <item x="53"/>
        <item x="88"/>
        <item x="33"/>
        <item x="11"/>
        <item x="121"/>
        <item x="71"/>
        <item x="12"/>
        <item x="122"/>
        <item x="89"/>
        <item x="72"/>
        <item x="13"/>
        <item x="123"/>
        <item x="54"/>
        <item x="73"/>
        <item x="34"/>
        <item x="14"/>
        <item x="124"/>
        <item x="103"/>
        <item x="55"/>
        <item x="23"/>
        <item x="0"/>
        <item x="110"/>
        <item x="43"/>
        <item x="35"/>
        <item x="104"/>
        <item x="56"/>
        <item x="90"/>
        <item x="36"/>
        <item x="57"/>
        <item x="74"/>
        <item x="37"/>
        <item x="15"/>
        <item x="125"/>
        <item x="58"/>
        <item x="75"/>
        <item x="38"/>
        <item x="16"/>
        <item x="76"/>
        <item x="17"/>
        <item x="105"/>
        <item x="77"/>
        <item x="18"/>
        <item x="106"/>
        <item x="59"/>
        <item x="78"/>
        <item x="39"/>
        <item x="19"/>
        <item x="107"/>
        <item x="60"/>
        <item x="40"/>
        <item x="108"/>
        <item x="61"/>
        <item x="91"/>
        <item x="41"/>
        <item x="109"/>
        <item x="62"/>
        <item x="92"/>
        <item x="79"/>
        <item x="42"/>
        <item x="20"/>
        <item x="93"/>
        <item x="63"/>
        <item x="24"/>
        <item x="1"/>
        <item x="111"/>
        <item x="81"/>
        <item x="80"/>
        <item x="21"/>
        <item x="94"/>
        <item x="22"/>
        <item x="95"/>
        <item x="64"/>
        <item x="2"/>
        <item x="112"/>
        <item x="96"/>
        <item x="82"/>
        <item x="65"/>
        <item x="3"/>
        <item x="113"/>
        <item x="44"/>
        <item x="66"/>
        <item x="25"/>
        <item x="4"/>
        <item x="114"/>
        <item x="97"/>
        <item x="45"/>
        <item x="26"/>
        <item x="46"/>
        <item x="83"/>
        <item x="27"/>
        <item x="98"/>
        <item x="47"/>
        <item x="84"/>
        <item x="67"/>
        <item x="28"/>
        <item x="6"/>
        <item x="115"/>
        <item x="48"/>
        <item x="29"/>
        <item x="7"/>
        <item x="116"/>
        <item h="1" x="5"/>
        <item h="1" x="126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Col" showAll="0">
      <items count="14">
        <item x="3"/>
        <item x="2"/>
        <item x="10"/>
        <item x="6"/>
        <item x="1"/>
        <item x="7"/>
        <item x="0"/>
        <item x="9"/>
        <item x="8"/>
        <item x="5"/>
        <item h="1" x="12"/>
        <item x="11"/>
        <item x="4"/>
        <item t="default"/>
      </items>
    </pivotField>
    <pivotField showAll="0"/>
    <pivotField showAll="0"/>
    <pivotField showAll="0"/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dataFields count="1">
    <dataField name="Total Expenses" fld="4" baseField="0" baseItem="0"/>
  </dataFields>
  <chartFormats count="12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04"/>
  <sheetViews>
    <sheetView topLeftCell="A2" workbookViewId="0">
      <selection activeCell="H2" sqref="H2:H903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15.42578125" bestFit="1" customWidth="1"/>
    <col min="4" max="4" width="7" bestFit="1" customWidth="1"/>
    <col min="5" max="6" width="10" bestFit="1" customWidth="1"/>
    <col min="7" max="7" width="60.42578125" bestFit="1" customWidth="1"/>
    <col min="8" max="8" width="19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1030</v>
      </c>
      <c r="I1" s="2" t="s">
        <v>1043</v>
      </c>
      <c r="J1" s="2" t="s">
        <v>1044</v>
      </c>
      <c r="K1" s="2" t="s">
        <v>1045</v>
      </c>
    </row>
    <row r="2" spans="1:11" x14ac:dyDescent="0.25">
      <c r="A2" s="1" t="s">
        <v>7</v>
      </c>
      <c r="B2" s="1" t="s">
        <v>8</v>
      </c>
      <c r="C2" s="1" t="s">
        <v>9</v>
      </c>
      <c r="D2" s="1">
        <v>18000</v>
      </c>
      <c r="E2" s="1">
        <v>0</v>
      </c>
      <c r="F2" s="1">
        <v>28000.62</v>
      </c>
      <c r="G2" s="1" t="s">
        <v>10</v>
      </c>
      <c r="H2" t="str">
        <f>IF(ISNUMBER(SEARCH("FUEL",G2)),"Fuel",IF(ISNUMBER(SEARCH("**3420",G2)),"Investment",IF(ISNUMBER(SEARCH("INB",G2)),"Airtime/Data",IF(ISNUMBER(SEARCH("VFD",G2)),"Business",IF(ISNUMBER(SEARCH("AJOR",G2)),"Investment",IF(ISNUMBER(SEARCH("LOAN",G2)),"Loan",IF(ISNUMBER(SEARCH("INB",G2)),"Airtime/Data",IF(ISNUMBER(SEARCH("YULETIDE GIFT",G2)),"Gift",IF(ISNUMBER(SEARCH("/AIRTIME/",G2)),"Airtime/Data",IF(ISNUMBER(SEARCH("AIRTIMESELF",G2)),"Airtime/Data",IF(ISNUMBER(SEARCH("DUES FCM",G2)),"Savings",IF(ISNUMBER(SEARCH("**7489",G2)),"Gift",IF(ISNUMBER(SEARCH("ONB TRF",G2)),"Household Expenses",
IF(ISNUMBER(SEARCH("SMS ALERT",G2)),"Utility",IF(ISNUMBER(SEARCH("MTN USSD",G2)),"Airtime/Data",IF(ISNUMBER(SEARCH("Q",G2)),"Bank Charges",
IF(ISNUMBER(SEARCH("ELECTRONIC MONEY TRANSFER LEVY",G2)),"Bank Charges",
IF(ISNUMBER(SEARCH("SCHOOL",G2)),"School Fees","Others"))))))))))))))))))</f>
        <v>Others</v>
      </c>
      <c r="I2">
        <f>DAY(A2)</f>
        <v>1</v>
      </c>
      <c r="J2" t="str">
        <f>TEXT(A2, "mmm")</f>
        <v>Jan</v>
      </c>
      <c r="K2" t="str">
        <f>IF(MONTH(A2)&lt;=3, "First", IF(MONTH(A2)&lt;=6, "Second", IF(MONTH(A2)&lt;=9, "Third", Fourth)))</f>
        <v>First</v>
      </c>
    </row>
    <row r="3" spans="1:11" x14ac:dyDescent="0.25">
      <c r="A3" s="1" t="s">
        <v>7</v>
      </c>
      <c r="B3" s="1" t="s">
        <v>8</v>
      </c>
      <c r="C3" s="1" t="s">
        <v>9</v>
      </c>
      <c r="D3" s="1">
        <v>10000</v>
      </c>
      <c r="E3" s="1">
        <v>0</v>
      </c>
      <c r="F3" s="1">
        <v>38000.620000000003</v>
      </c>
      <c r="G3" s="1" t="s">
        <v>11</v>
      </c>
      <c r="H3" t="str">
        <f t="shared" ref="H3:H19" si="0">IF(ISNUMBER(SEARCH("FUEL",G3)),"Fuel",IF(ISNUMBER(SEARCH("**3420",G3)),"Investment",IF(ISNUMBER(SEARCH("INB",G3)),"Airtime/Data",IF(ISNUMBER(SEARCH("VFD",G3)),"Business",IF(ISNUMBER(SEARCH("AJOR",G3)),"Investment",IF(ISNUMBER(SEARCH("LOAN",G3)),"Loan",IF(ISNUMBER(SEARCH("INB",G3)),"Airtime/Data",IF(ISNUMBER(SEARCH("YULETIDE GIFT",G3)),"Gift",IF(ISNUMBER(SEARCH("/AIRTIME/",G3)),"Airtime/Data",IF(ISNUMBER(SEARCH("AIRTIMESELF",G3)),"Airtime/Data",IF(ISNUMBER(SEARCH("DUES FCM",G3)),"Savings",IF(ISNUMBER(SEARCH("**7489",G3)),"Gift",IF(ISNUMBER(SEARCH("ONB TRF",G3)),"Household Expenses",
IF(ISNUMBER(SEARCH("SMS ALERT",G3)),"Utility",IF(ISNUMBER(SEARCH("MTN USSD",G3)),"Airtime/Data",IF(ISNUMBER(SEARCH("Q",G3)),"Bank Charges",
IF(ISNUMBER(SEARCH("ELECTRONIC MONEY TRANSFER LEVY",G3)),"Bank Charges",
IF(ISNUMBER(SEARCH("SCHOOL",G3)),"School Fees","Others"))))))))))))))))))</f>
        <v>Others</v>
      </c>
      <c r="I3">
        <f t="shared" ref="I3:I19" si="1">DAY(A3)</f>
        <v>1</v>
      </c>
      <c r="J3" t="str">
        <f t="shared" ref="J3:J19" si="2">TEXT(A3, "mmm")</f>
        <v>Jan</v>
      </c>
      <c r="K3" t="str">
        <f>IF(MONTH(A3)&lt;=3, "First", IF(MONTH(A3)&lt;=6, "Second", IF(MONTH(A3)&lt;=9, "Third", Fourth)))</f>
        <v>First</v>
      </c>
    </row>
    <row r="4" spans="1:11" x14ac:dyDescent="0.25">
      <c r="A4" s="1" t="s">
        <v>7</v>
      </c>
      <c r="B4" s="1" t="s">
        <v>8</v>
      </c>
      <c r="C4" s="1" t="s">
        <v>12</v>
      </c>
      <c r="D4" s="1">
        <v>0</v>
      </c>
      <c r="E4" s="1">
        <v>5010.75</v>
      </c>
      <c r="F4" s="1">
        <v>32989.870000000003</v>
      </c>
      <c r="G4" s="1" t="s">
        <v>13</v>
      </c>
      <c r="H4" t="str">
        <f t="shared" si="0"/>
        <v>Gift</v>
      </c>
      <c r="I4">
        <f t="shared" si="1"/>
        <v>1</v>
      </c>
      <c r="J4" t="str">
        <f t="shared" si="2"/>
        <v>Jan</v>
      </c>
      <c r="K4" t="str">
        <f>IF(MONTH(A4)&lt;=3, "First", IF(MONTH(A4)&lt;=6, "Second", IF(MONTH(A4)&lt;=9, "Third", Fourth)))</f>
        <v>First</v>
      </c>
    </row>
    <row r="5" spans="1:11" x14ac:dyDescent="0.25">
      <c r="A5" s="1" t="s">
        <v>7</v>
      </c>
      <c r="B5" s="1" t="s">
        <v>14</v>
      </c>
      <c r="C5" s="1" t="s">
        <v>15</v>
      </c>
      <c r="D5" s="1">
        <v>0</v>
      </c>
      <c r="E5" s="1">
        <v>100</v>
      </c>
      <c r="F5" s="1">
        <v>32889.870000000003</v>
      </c>
      <c r="G5" s="1" t="s">
        <v>16</v>
      </c>
      <c r="H5" t="str">
        <f t="shared" si="0"/>
        <v>Bank Charges</v>
      </c>
      <c r="I5">
        <f t="shared" si="1"/>
        <v>1</v>
      </c>
      <c r="J5" t="str">
        <f t="shared" si="2"/>
        <v>Jan</v>
      </c>
      <c r="K5" t="str">
        <f>IF(MONTH(A5)&lt;=3, "First", IF(MONTH(A5)&lt;=6, "Second", IF(MONTH(A5)&lt;=9, "Third", Fourth)))</f>
        <v>First</v>
      </c>
    </row>
    <row r="6" spans="1:11" x14ac:dyDescent="0.25">
      <c r="A6" s="1" t="s">
        <v>17</v>
      </c>
      <c r="B6" s="1" t="s">
        <v>18</v>
      </c>
      <c r="C6" s="1" t="s">
        <v>12</v>
      </c>
      <c r="D6" s="1">
        <v>0</v>
      </c>
      <c r="E6" s="1">
        <v>10000</v>
      </c>
      <c r="F6" s="1">
        <v>22889.87</v>
      </c>
      <c r="G6" s="1" t="s">
        <v>19</v>
      </c>
      <c r="H6" t="str">
        <f t="shared" si="0"/>
        <v>Gift</v>
      </c>
      <c r="I6">
        <f t="shared" si="1"/>
        <v>2</v>
      </c>
      <c r="J6" t="str">
        <f t="shared" si="2"/>
        <v>Jan</v>
      </c>
      <c r="K6" t="str">
        <f>IF(MONTH(A6)&lt;=3, "First", IF(MONTH(A6)&lt;=6, "Second", IF(MONTH(A6)&lt;=9, "Third", Fourth)))</f>
        <v>First</v>
      </c>
    </row>
    <row r="7" spans="1:11" x14ac:dyDescent="0.25">
      <c r="A7" s="1" t="s">
        <v>20</v>
      </c>
      <c r="B7" s="1" t="s">
        <v>21</v>
      </c>
      <c r="C7" s="1" t="s">
        <v>22</v>
      </c>
      <c r="D7" s="1">
        <v>0</v>
      </c>
      <c r="E7" s="1">
        <v>5126.88</v>
      </c>
      <c r="F7" s="1">
        <v>17762.990000000002</v>
      </c>
      <c r="G7" s="1" t="s">
        <v>23</v>
      </c>
      <c r="H7" t="str">
        <f t="shared" si="0"/>
        <v>Others</v>
      </c>
      <c r="I7">
        <f t="shared" si="1"/>
        <v>3</v>
      </c>
      <c r="J7" t="str">
        <f t="shared" si="2"/>
        <v>Jan</v>
      </c>
      <c r="K7" t="str">
        <f>IF(MONTH(A7)&lt;=3, "First", IF(MONTH(A7)&lt;=6, "Second", IF(MONTH(A7)&lt;=9, "Third", Fourth)))</f>
        <v>First</v>
      </c>
    </row>
    <row r="8" spans="1:11" x14ac:dyDescent="0.25">
      <c r="A8" s="1" t="s">
        <v>20</v>
      </c>
      <c r="B8" s="1" t="s">
        <v>21</v>
      </c>
      <c r="C8" s="1" t="s">
        <v>15</v>
      </c>
      <c r="D8" s="1">
        <v>0</v>
      </c>
      <c r="E8" s="1">
        <v>6.98</v>
      </c>
      <c r="F8" s="1">
        <v>17756.009999999998</v>
      </c>
      <c r="G8" s="1" t="s">
        <v>24</v>
      </c>
      <c r="H8" t="str">
        <f t="shared" si="0"/>
        <v>Airtime/Data</v>
      </c>
      <c r="I8">
        <f t="shared" si="1"/>
        <v>3</v>
      </c>
      <c r="J8" t="str">
        <f t="shared" si="2"/>
        <v>Jan</v>
      </c>
      <c r="K8" t="str">
        <f>IF(MONTH(A8)&lt;=3, "First", IF(MONTH(A8)&lt;=6, "Second", IF(MONTH(A8)&lt;=9, "Third", Fourth)))</f>
        <v>First</v>
      </c>
    </row>
    <row r="9" spans="1:11" x14ac:dyDescent="0.25">
      <c r="A9" s="1" t="s">
        <v>20</v>
      </c>
      <c r="B9" s="1" t="s">
        <v>21</v>
      </c>
      <c r="C9" s="1" t="s">
        <v>9</v>
      </c>
      <c r="D9" s="1">
        <v>6500</v>
      </c>
      <c r="E9" s="1">
        <v>0</v>
      </c>
      <c r="F9" s="1">
        <v>24256.01</v>
      </c>
      <c r="G9" s="1" t="s">
        <v>11</v>
      </c>
      <c r="H9" t="str">
        <f t="shared" si="0"/>
        <v>Others</v>
      </c>
      <c r="I9">
        <f t="shared" si="1"/>
        <v>3</v>
      </c>
      <c r="J9" t="str">
        <f t="shared" si="2"/>
        <v>Jan</v>
      </c>
      <c r="K9" t="str">
        <f>IF(MONTH(A9)&lt;=3, "First", IF(MONTH(A9)&lt;=6, "Second", IF(MONTH(A9)&lt;=9, "Third", Fourth)))</f>
        <v>First</v>
      </c>
    </row>
    <row r="10" spans="1:11" x14ac:dyDescent="0.25">
      <c r="A10" s="1" t="s">
        <v>20</v>
      </c>
      <c r="B10" s="1" t="s">
        <v>21</v>
      </c>
      <c r="C10" s="1" t="s">
        <v>22</v>
      </c>
      <c r="D10" s="1">
        <v>0</v>
      </c>
      <c r="E10" s="1">
        <v>6126.88</v>
      </c>
      <c r="F10" s="1">
        <v>18129.13</v>
      </c>
      <c r="G10" s="1" t="s">
        <v>25</v>
      </c>
      <c r="H10" t="str">
        <f t="shared" si="0"/>
        <v>Others</v>
      </c>
      <c r="I10">
        <f t="shared" si="1"/>
        <v>3</v>
      </c>
      <c r="J10" t="str">
        <f t="shared" si="2"/>
        <v>Jan</v>
      </c>
      <c r="K10" t="str">
        <f>IF(MONTH(A10)&lt;=3, "First", IF(MONTH(A10)&lt;=6, "Second", IF(MONTH(A10)&lt;=9, "Third", Fourth)))</f>
        <v>First</v>
      </c>
    </row>
    <row r="11" spans="1:11" x14ac:dyDescent="0.25">
      <c r="A11" s="1" t="s">
        <v>20</v>
      </c>
      <c r="B11" s="1" t="s">
        <v>21</v>
      </c>
      <c r="C11" s="1" t="s">
        <v>15</v>
      </c>
      <c r="D11" s="1">
        <v>0</v>
      </c>
      <c r="E11" s="1">
        <v>6.98</v>
      </c>
      <c r="F11" s="1">
        <v>18122.150000000001</v>
      </c>
      <c r="G11" s="1" t="s">
        <v>24</v>
      </c>
      <c r="H11" t="str">
        <f t="shared" si="0"/>
        <v>Airtime/Data</v>
      </c>
      <c r="I11">
        <f t="shared" si="1"/>
        <v>3</v>
      </c>
      <c r="J11" t="str">
        <f t="shared" si="2"/>
        <v>Jan</v>
      </c>
      <c r="K11" t="str">
        <f>IF(MONTH(A11)&lt;=3, "First", IF(MONTH(A11)&lt;=6, "Second", IF(MONTH(A11)&lt;=9, "Third", Fourth)))</f>
        <v>First</v>
      </c>
    </row>
    <row r="12" spans="1:11" x14ac:dyDescent="0.25">
      <c r="A12" s="1" t="s">
        <v>26</v>
      </c>
      <c r="B12" s="1" t="s">
        <v>27</v>
      </c>
      <c r="C12" s="1" t="s">
        <v>15</v>
      </c>
      <c r="D12" s="1">
        <v>0</v>
      </c>
      <c r="E12" s="1">
        <v>500</v>
      </c>
      <c r="F12" s="1">
        <v>17622.150000000001</v>
      </c>
      <c r="G12" s="1" t="s">
        <v>28</v>
      </c>
      <c r="H12" t="str">
        <f t="shared" si="0"/>
        <v>Airtime/Data</v>
      </c>
      <c r="I12">
        <f t="shared" si="1"/>
        <v>4</v>
      </c>
      <c r="J12" t="str">
        <f t="shared" si="2"/>
        <v>Jan</v>
      </c>
      <c r="K12" t="str">
        <f>IF(MONTH(A12)&lt;=3, "First", IF(MONTH(A12)&lt;=6, "Second", IF(MONTH(A12)&lt;=9, "Third", Fourth)))</f>
        <v>First</v>
      </c>
    </row>
    <row r="13" spans="1:11" x14ac:dyDescent="0.25">
      <c r="A13" s="1" t="s">
        <v>29</v>
      </c>
      <c r="B13" s="1" t="s">
        <v>30</v>
      </c>
      <c r="C13" s="1" t="s">
        <v>15</v>
      </c>
      <c r="D13" s="1">
        <v>60000</v>
      </c>
      <c r="E13" s="1">
        <v>0</v>
      </c>
      <c r="F13" s="1">
        <v>77622.149999999994</v>
      </c>
      <c r="G13" s="1" t="s">
        <v>31</v>
      </c>
      <c r="H13" t="str">
        <f t="shared" si="0"/>
        <v>Others</v>
      </c>
      <c r="I13">
        <f t="shared" si="1"/>
        <v>5</v>
      </c>
      <c r="J13" t="str">
        <f t="shared" si="2"/>
        <v>Jan</v>
      </c>
      <c r="K13" t="str">
        <f>IF(MONTH(A13)&lt;=3, "First", IF(MONTH(A13)&lt;=6, "Second", IF(MONTH(A13)&lt;=9, "Third", Fourth)))</f>
        <v>First</v>
      </c>
    </row>
    <row r="14" spans="1:11" x14ac:dyDescent="0.25">
      <c r="A14" s="1" t="s">
        <v>29</v>
      </c>
      <c r="B14" s="1" t="s">
        <v>30</v>
      </c>
      <c r="C14" s="1" t="s">
        <v>12</v>
      </c>
      <c r="D14" s="1">
        <v>0</v>
      </c>
      <c r="E14" s="1">
        <v>75053.75</v>
      </c>
      <c r="F14" s="1">
        <v>2568.4</v>
      </c>
      <c r="G14" s="1" t="s">
        <v>32</v>
      </c>
      <c r="H14" t="str">
        <f t="shared" si="0"/>
        <v>Investment</v>
      </c>
      <c r="I14">
        <f t="shared" si="1"/>
        <v>5</v>
      </c>
      <c r="J14" t="str">
        <f t="shared" si="2"/>
        <v>Jan</v>
      </c>
      <c r="K14" t="str">
        <f>IF(MONTH(A14)&lt;=3, "First", IF(MONTH(A14)&lt;=6, "Second", IF(MONTH(A14)&lt;=9, "Third", Fourth)))</f>
        <v>First</v>
      </c>
    </row>
    <row r="15" spans="1:11" x14ac:dyDescent="0.25">
      <c r="A15" s="1" t="s">
        <v>29</v>
      </c>
      <c r="B15" s="1" t="s">
        <v>30</v>
      </c>
      <c r="C15" s="1" t="s">
        <v>9</v>
      </c>
      <c r="D15" s="1">
        <v>25000</v>
      </c>
      <c r="E15" s="1">
        <v>0</v>
      </c>
      <c r="F15" s="1">
        <v>27568.400000000001</v>
      </c>
      <c r="G15" s="1" t="s">
        <v>33</v>
      </c>
      <c r="H15" t="str">
        <f t="shared" si="0"/>
        <v>Others</v>
      </c>
      <c r="I15">
        <f t="shared" si="1"/>
        <v>5</v>
      </c>
      <c r="J15" t="str">
        <f t="shared" si="2"/>
        <v>Jan</v>
      </c>
      <c r="K15" t="str">
        <f>IF(MONTH(A15)&lt;=3, "First", IF(MONTH(A15)&lt;=6, "Second", IF(MONTH(A15)&lt;=9, "Third", Fourth)))</f>
        <v>First</v>
      </c>
    </row>
    <row r="16" spans="1:11" x14ac:dyDescent="0.25">
      <c r="A16" s="1" t="s">
        <v>29</v>
      </c>
      <c r="B16" s="1" t="s">
        <v>30</v>
      </c>
      <c r="C16" s="1" t="s">
        <v>15</v>
      </c>
      <c r="D16" s="1">
        <v>0</v>
      </c>
      <c r="E16" s="1">
        <v>12</v>
      </c>
      <c r="F16" s="1">
        <v>27556.400000000001</v>
      </c>
      <c r="G16" s="1" t="s">
        <v>34</v>
      </c>
      <c r="H16" t="str">
        <f t="shared" si="0"/>
        <v>Utility</v>
      </c>
      <c r="I16">
        <f t="shared" si="1"/>
        <v>5</v>
      </c>
      <c r="J16" t="str">
        <f t="shared" si="2"/>
        <v>Jan</v>
      </c>
      <c r="K16" t="str">
        <f>IF(MONTH(A16)&lt;=3, "First", IF(MONTH(A16)&lt;=6, "Second", IF(MONTH(A16)&lt;=9, "Third", Fourth)))</f>
        <v>First</v>
      </c>
    </row>
    <row r="17" spans="1:11" x14ac:dyDescent="0.25">
      <c r="A17" s="1" t="s">
        <v>29</v>
      </c>
      <c r="B17" s="1" t="s">
        <v>30</v>
      </c>
      <c r="C17" s="1" t="s">
        <v>15</v>
      </c>
      <c r="D17" s="1">
        <v>0</v>
      </c>
      <c r="E17" s="1">
        <v>6.98</v>
      </c>
      <c r="F17" s="1">
        <v>27549.42</v>
      </c>
      <c r="G17" s="1" t="s">
        <v>24</v>
      </c>
      <c r="H17" t="str">
        <f t="shared" si="0"/>
        <v>Airtime/Data</v>
      </c>
      <c r="I17">
        <f t="shared" si="1"/>
        <v>5</v>
      </c>
      <c r="J17" t="str">
        <f t="shared" si="2"/>
        <v>Jan</v>
      </c>
      <c r="K17" t="str">
        <f>IF(MONTH(A17)&lt;=3, "First", IF(MONTH(A17)&lt;=6, "Second", IF(MONTH(A17)&lt;=9, "Third", Fourth)))</f>
        <v>First</v>
      </c>
    </row>
    <row r="18" spans="1:11" x14ac:dyDescent="0.25">
      <c r="A18" s="1" t="s">
        <v>29</v>
      </c>
      <c r="B18" s="1" t="s">
        <v>30</v>
      </c>
      <c r="C18" s="1" t="s">
        <v>15</v>
      </c>
      <c r="D18" s="1">
        <v>0</v>
      </c>
      <c r="E18" s="1">
        <v>3000</v>
      </c>
      <c r="F18" s="1">
        <v>24549.42</v>
      </c>
      <c r="G18" s="1" t="s">
        <v>35</v>
      </c>
      <c r="H18" t="str">
        <f t="shared" si="0"/>
        <v>Airtime/Data</v>
      </c>
      <c r="I18">
        <f t="shared" si="1"/>
        <v>5</v>
      </c>
      <c r="J18" t="str">
        <f t="shared" si="2"/>
        <v>Jan</v>
      </c>
      <c r="K18" t="str">
        <f>IF(MONTH(A18)&lt;=3, "First", IF(MONTH(A18)&lt;=6, "Second", IF(MONTH(A18)&lt;=9, "Third", Fourth)))</f>
        <v>First</v>
      </c>
    </row>
    <row r="19" spans="1:11" x14ac:dyDescent="0.25">
      <c r="A19" s="1" t="s">
        <v>29</v>
      </c>
      <c r="B19" s="1" t="s">
        <v>30</v>
      </c>
      <c r="C19" s="1" t="s">
        <v>36</v>
      </c>
      <c r="D19" s="1">
        <v>0</v>
      </c>
      <c r="E19" s="1">
        <v>5010.75</v>
      </c>
      <c r="F19" s="1">
        <v>19538.669999999998</v>
      </c>
      <c r="G19" s="1" t="s">
        <v>37</v>
      </c>
      <c r="H19" t="str">
        <f t="shared" si="0"/>
        <v>Fuel</v>
      </c>
      <c r="I19">
        <f t="shared" si="1"/>
        <v>5</v>
      </c>
      <c r="J19" t="str">
        <f t="shared" si="2"/>
        <v>Jan</v>
      </c>
      <c r="K19" t="str">
        <f>IF(MONTH(A19)&lt;=3, "First", IF(MONTH(A19)&lt;=6, "Second", IF(MONTH(A19)&lt;=9, "Third", Fourth)))</f>
        <v>First</v>
      </c>
    </row>
    <row r="20" spans="1:11" hidden="1" x14ac:dyDescent="0.25">
      <c r="A20" s="1" t="s">
        <v>38</v>
      </c>
      <c r="B20" s="1" t="s">
        <v>38</v>
      </c>
      <c r="C20" s="1" t="s">
        <v>39</v>
      </c>
      <c r="D20" s="1">
        <v>0</v>
      </c>
      <c r="E20" s="1">
        <v>0</v>
      </c>
      <c r="F20" s="1" t="s">
        <v>38</v>
      </c>
      <c r="G20" s="1" t="s">
        <v>40</v>
      </c>
      <c r="H20" t="str">
        <f t="shared" ref="H3:H66" si="3">IF(ISNUMBER(SEARCH("FUEL",G20)),"Fuel",IF(ISNUMBER(SEARCH("INB",G20)),"Airtime/Data", IF(ISNUMBER(SEARCH("VFD",G20)),"Business", IF(ISNUMBER(SEARCH("INB",G20)),"Airtime/Data",IF(ISNUMBER(SEARCH("YULETIDE GIFT",G20)),"Gift",IF(ISNUMBER(SEARCH("/AIRTIME/",G20)),"Airtime/Data",IF(ISNUMBER(SEARCH("AIRTIMESELF",G20)),"Airtime/Data",IF(ISNUMBER(SEARCH("DUES FCM",G20)),"Savings",IF(ISNUMBER(SEARCH("**7489",G20)),"Gift",IF(ISNUMBER(SEARCH("ONB TRF",G20)),"Household Expenses",
IF(ISNUMBER(SEARCH("SMS ALERT",G20)),"Utility",IF(ISNUMBER(SEARCH("MTN USSD",G20)),"Airtime/Data",IF(ISNUMBER(SEARCH("Q",G20)),"Bank Charges",
IF(ISNUMBER(SEARCH("AJOR FBN",G20)),"Savings",IF(ISNUMBER(SEARCH("ELECTRONIC MONEY TRANSFER LEVY",G20)),"Bank Charges",
IF(ISNUMBER(SEARCH("SCHOOL",G20)),"School Fees","Others"))))))))))))))))</f>
        <v>Others</v>
      </c>
    </row>
    <row r="21" spans="1:11" x14ac:dyDescent="0.25">
      <c r="A21" s="1" t="s">
        <v>29</v>
      </c>
      <c r="B21" s="1" t="s">
        <v>30</v>
      </c>
      <c r="C21" s="1" t="s">
        <v>15</v>
      </c>
      <c r="D21" s="1">
        <v>0</v>
      </c>
      <c r="E21" s="1">
        <v>12</v>
      </c>
      <c r="F21" s="1">
        <v>19526.669999999998</v>
      </c>
      <c r="G21" s="1" t="s">
        <v>41</v>
      </c>
      <c r="H21" t="str">
        <f t="shared" ref="H21:H84" si="4">IF(ISNUMBER(SEARCH("FUEL",G21)),"Fuel",IF(ISNUMBER(SEARCH("**3420",G21)),"Investment",IF(ISNUMBER(SEARCH("INB",G21)),"Airtime/Data",IF(ISNUMBER(SEARCH("VFD",G21)),"Business",IF(ISNUMBER(SEARCH("AJOR",G21)),"Investment",IF(ISNUMBER(SEARCH("LOAN",G21)),"Loan",IF(ISNUMBER(SEARCH("INB",G21)),"Airtime/Data",IF(ISNUMBER(SEARCH("YULETIDE GIFT",G21)),"Gift",IF(ISNUMBER(SEARCH("/AIRTIME/",G21)),"Airtime/Data",IF(ISNUMBER(SEARCH("AIRTIMESELF",G21)),"Airtime/Data",IF(ISNUMBER(SEARCH("DUES FCM",G21)),"Savings",IF(ISNUMBER(SEARCH("**7489",G21)),"Gift",IF(ISNUMBER(SEARCH("ONB TRF",G21)),"Household Expenses",
IF(ISNUMBER(SEARCH("SMS ALERT",G21)),"Utility",IF(ISNUMBER(SEARCH("MTN USSD",G21)),"Airtime/Data",IF(ISNUMBER(SEARCH("Q",G21)),"Bank Charges",
IF(ISNUMBER(SEARCH("ELECTRONIC MONEY TRANSFER LEVY",G21)),"Bank Charges",
IF(ISNUMBER(SEARCH("SCHOOL",G21)),"School Fees","Others"))))))))))))))))))</f>
        <v>Utility</v>
      </c>
      <c r="I21">
        <f t="shared" ref="I21:I84" si="5">DAY(A21)</f>
        <v>5</v>
      </c>
      <c r="J21" t="str">
        <f t="shared" ref="J21:J84" si="6">TEXT(A21, "mmm")</f>
        <v>Jan</v>
      </c>
      <c r="K21" t="str">
        <f>IF(MONTH(A21)&lt;=3, "First", IF(MONTH(A21)&lt;=6, "Second", IF(MONTH(A21)&lt;=9, "Third", Fourth)))</f>
        <v>First</v>
      </c>
    </row>
    <row r="22" spans="1:11" x14ac:dyDescent="0.25">
      <c r="A22" s="1" t="s">
        <v>29</v>
      </c>
      <c r="B22" s="1" t="s">
        <v>30</v>
      </c>
      <c r="C22" s="1" t="s">
        <v>15</v>
      </c>
      <c r="D22" s="1">
        <v>0</v>
      </c>
      <c r="E22" s="1">
        <v>100</v>
      </c>
      <c r="F22" s="1">
        <v>19426.669999999998</v>
      </c>
      <c r="G22" s="1" t="s">
        <v>42</v>
      </c>
      <c r="H22" t="str">
        <f t="shared" si="4"/>
        <v>Bank Charges</v>
      </c>
      <c r="I22">
        <f t="shared" si="5"/>
        <v>5</v>
      </c>
      <c r="J22" t="str">
        <f t="shared" si="6"/>
        <v>Jan</v>
      </c>
      <c r="K22" t="str">
        <f>IF(MONTH(A22)&lt;=3, "First", IF(MONTH(A22)&lt;=6, "Second", IF(MONTH(A22)&lt;=9, "Third", Fourth)))</f>
        <v>First</v>
      </c>
    </row>
    <row r="23" spans="1:11" x14ac:dyDescent="0.25">
      <c r="A23" s="1" t="s">
        <v>43</v>
      </c>
      <c r="B23" s="1" t="s">
        <v>44</v>
      </c>
      <c r="C23" s="1" t="s">
        <v>15</v>
      </c>
      <c r="D23" s="1">
        <v>0</v>
      </c>
      <c r="E23" s="1">
        <v>4</v>
      </c>
      <c r="F23" s="1">
        <v>19422.669999999998</v>
      </c>
      <c r="G23" s="1" t="s">
        <v>45</v>
      </c>
      <c r="H23" t="str">
        <f t="shared" si="4"/>
        <v>Utility</v>
      </c>
      <c r="I23">
        <f t="shared" si="5"/>
        <v>8</v>
      </c>
      <c r="J23" t="str">
        <f t="shared" si="6"/>
        <v>Jan</v>
      </c>
      <c r="K23" t="str">
        <f>IF(MONTH(A23)&lt;=3, "First", IF(MONTH(A23)&lt;=6, "Second", IF(MONTH(A23)&lt;=9, "Third", Fourth)))</f>
        <v>First</v>
      </c>
    </row>
    <row r="24" spans="1:11" x14ac:dyDescent="0.25">
      <c r="A24" s="1" t="s">
        <v>43</v>
      </c>
      <c r="B24" s="1" t="s">
        <v>44</v>
      </c>
      <c r="C24" s="1" t="s">
        <v>15</v>
      </c>
      <c r="D24" s="1">
        <v>0</v>
      </c>
      <c r="E24" s="1">
        <v>4</v>
      </c>
      <c r="F24" s="1">
        <v>19418.669999999998</v>
      </c>
      <c r="G24" s="1" t="s">
        <v>46</v>
      </c>
      <c r="H24" t="str">
        <f t="shared" si="4"/>
        <v>Utility</v>
      </c>
      <c r="I24">
        <f t="shared" si="5"/>
        <v>8</v>
      </c>
      <c r="J24" t="str">
        <f t="shared" si="6"/>
        <v>Jan</v>
      </c>
      <c r="K24" t="str">
        <f>IF(MONTH(A24)&lt;=3, "First", IF(MONTH(A24)&lt;=6, "Second", IF(MONTH(A24)&lt;=9, "Third", Fourth)))</f>
        <v>First</v>
      </c>
    </row>
    <row r="25" spans="1:11" x14ac:dyDescent="0.25">
      <c r="A25" s="1" t="s">
        <v>43</v>
      </c>
      <c r="B25" s="1" t="s">
        <v>44</v>
      </c>
      <c r="C25" s="1" t="s">
        <v>12</v>
      </c>
      <c r="D25" s="1">
        <v>0</v>
      </c>
      <c r="E25" s="1">
        <v>2510.75</v>
      </c>
      <c r="F25" s="1">
        <v>16907.919999999998</v>
      </c>
      <c r="G25" s="1" t="s">
        <v>47</v>
      </c>
      <c r="H25" t="str">
        <f t="shared" si="4"/>
        <v>Household Expenses</v>
      </c>
      <c r="I25">
        <f t="shared" si="5"/>
        <v>8</v>
      </c>
      <c r="J25" t="str">
        <f t="shared" si="6"/>
        <v>Jan</v>
      </c>
      <c r="K25" t="str">
        <f>IF(MONTH(A25)&lt;=3, "First", IF(MONTH(A25)&lt;=6, "Second", IF(MONTH(A25)&lt;=9, "Third", Fourth)))</f>
        <v>First</v>
      </c>
    </row>
    <row r="26" spans="1:11" x14ac:dyDescent="0.25">
      <c r="A26" s="1" t="s">
        <v>43</v>
      </c>
      <c r="B26" s="1" t="s">
        <v>44</v>
      </c>
      <c r="C26" s="1" t="s">
        <v>12</v>
      </c>
      <c r="D26" s="1">
        <v>0</v>
      </c>
      <c r="E26" s="1">
        <v>5126.88</v>
      </c>
      <c r="F26" s="1">
        <v>11781.04</v>
      </c>
      <c r="G26" s="1" t="s">
        <v>48</v>
      </c>
      <c r="H26" t="str">
        <f t="shared" si="4"/>
        <v>Household Expenses</v>
      </c>
      <c r="I26">
        <f t="shared" si="5"/>
        <v>8</v>
      </c>
      <c r="J26" t="str">
        <f t="shared" si="6"/>
        <v>Jan</v>
      </c>
      <c r="K26" t="str">
        <f>IF(MONTH(A26)&lt;=3, "First", IF(MONTH(A26)&lt;=6, "Second", IF(MONTH(A26)&lt;=9, "Third", Fourth)))</f>
        <v>First</v>
      </c>
    </row>
    <row r="27" spans="1:11" x14ac:dyDescent="0.25">
      <c r="A27" s="1" t="s">
        <v>43</v>
      </c>
      <c r="B27" s="1" t="s">
        <v>44</v>
      </c>
      <c r="C27" s="1" t="s">
        <v>15</v>
      </c>
      <c r="D27" s="1">
        <v>0</v>
      </c>
      <c r="E27" s="1">
        <v>12</v>
      </c>
      <c r="F27" s="1">
        <v>11769.04</v>
      </c>
      <c r="G27" s="1" t="s">
        <v>49</v>
      </c>
      <c r="H27" t="str">
        <f t="shared" si="4"/>
        <v>Utility</v>
      </c>
      <c r="I27">
        <f t="shared" si="5"/>
        <v>8</v>
      </c>
      <c r="J27" t="str">
        <f t="shared" si="6"/>
        <v>Jan</v>
      </c>
      <c r="K27" t="str">
        <f>IF(MONTH(A27)&lt;=3, "First", IF(MONTH(A27)&lt;=6, "Second", IF(MONTH(A27)&lt;=9, "Third", Fourth)))</f>
        <v>First</v>
      </c>
    </row>
    <row r="28" spans="1:11" x14ac:dyDescent="0.25">
      <c r="A28" s="1" t="s">
        <v>43</v>
      </c>
      <c r="B28" s="1" t="s">
        <v>44</v>
      </c>
      <c r="C28" s="1" t="s">
        <v>9</v>
      </c>
      <c r="D28" s="1">
        <v>30000</v>
      </c>
      <c r="E28" s="1">
        <v>0</v>
      </c>
      <c r="F28" s="1">
        <v>41769.040000000001</v>
      </c>
      <c r="G28" s="1" t="s">
        <v>50</v>
      </c>
      <c r="H28" t="str">
        <f t="shared" si="4"/>
        <v>Others</v>
      </c>
      <c r="I28">
        <f t="shared" si="5"/>
        <v>8</v>
      </c>
      <c r="J28" t="str">
        <f t="shared" si="6"/>
        <v>Jan</v>
      </c>
      <c r="K28" t="str">
        <f>IF(MONTH(A28)&lt;=3, "First", IF(MONTH(A28)&lt;=6, "Second", IF(MONTH(A28)&lt;=9, "Third", Fourth)))</f>
        <v>First</v>
      </c>
    </row>
    <row r="29" spans="1:11" x14ac:dyDescent="0.25">
      <c r="A29" s="1" t="s">
        <v>43</v>
      </c>
      <c r="B29" s="1" t="s">
        <v>44</v>
      </c>
      <c r="C29" s="1" t="s">
        <v>15</v>
      </c>
      <c r="D29" s="1">
        <v>0</v>
      </c>
      <c r="E29" s="1">
        <v>12</v>
      </c>
      <c r="F29" s="1">
        <v>41757.040000000001</v>
      </c>
      <c r="G29" s="1" t="s">
        <v>51</v>
      </c>
      <c r="H29" t="str">
        <f t="shared" si="4"/>
        <v>Utility</v>
      </c>
      <c r="I29">
        <f t="shared" si="5"/>
        <v>8</v>
      </c>
      <c r="J29" t="str">
        <f t="shared" si="6"/>
        <v>Jan</v>
      </c>
      <c r="K29" t="str">
        <f>IF(MONTH(A29)&lt;=3, "First", IF(MONTH(A29)&lt;=6, "Second", IF(MONTH(A29)&lt;=9, "Third", Fourth)))</f>
        <v>First</v>
      </c>
    </row>
    <row r="30" spans="1:11" x14ac:dyDescent="0.25">
      <c r="A30" s="1" t="s">
        <v>43</v>
      </c>
      <c r="B30" s="1" t="s">
        <v>52</v>
      </c>
      <c r="C30" s="1" t="s">
        <v>15</v>
      </c>
      <c r="D30" s="1">
        <v>0</v>
      </c>
      <c r="E30" s="1">
        <v>4</v>
      </c>
      <c r="F30" s="1">
        <v>41753.040000000001</v>
      </c>
      <c r="G30" s="1" t="s">
        <v>53</v>
      </c>
      <c r="H30" t="str">
        <f t="shared" si="4"/>
        <v>Utility</v>
      </c>
      <c r="I30">
        <f t="shared" si="5"/>
        <v>8</v>
      </c>
      <c r="J30" t="str">
        <f t="shared" si="6"/>
        <v>Jan</v>
      </c>
      <c r="K30" t="str">
        <f>IF(MONTH(A30)&lt;=3, "First", IF(MONTH(A30)&lt;=6, "Second", IF(MONTH(A30)&lt;=9, "Third", Fourth)))</f>
        <v>First</v>
      </c>
    </row>
    <row r="31" spans="1:11" x14ac:dyDescent="0.25">
      <c r="A31" s="1" t="s">
        <v>43</v>
      </c>
      <c r="B31" s="1" t="s">
        <v>52</v>
      </c>
      <c r="C31" s="1" t="s">
        <v>12</v>
      </c>
      <c r="D31" s="1">
        <v>0</v>
      </c>
      <c r="E31" s="1">
        <v>35026.879999999997</v>
      </c>
      <c r="F31" s="1">
        <v>6726.16</v>
      </c>
      <c r="G31" s="1" t="s">
        <v>54</v>
      </c>
      <c r="H31" t="str">
        <f t="shared" si="4"/>
        <v>Household Expenses</v>
      </c>
      <c r="I31">
        <f t="shared" si="5"/>
        <v>8</v>
      </c>
      <c r="J31" t="str">
        <f t="shared" si="6"/>
        <v>Jan</v>
      </c>
      <c r="K31" t="str">
        <f>IF(MONTH(A31)&lt;=3, "First", IF(MONTH(A31)&lt;=6, "Second", IF(MONTH(A31)&lt;=9, "Third", Fourth)))</f>
        <v>First</v>
      </c>
    </row>
    <row r="32" spans="1:11" x14ac:dyDescent="0.25">
      <c r="A32" s="1" t="s">
        <v>43</v>
      </c>
      <c r="B32" s="1" t="s">
        <v>52</v>
      </c>
      <c r="C32" s="1" t="s">
        <v>15</v>
      </c>
      <c r="D32" s="1">
        <v>0</v>
      </c>
      <c r="E32" s="1">
        <v>8</v>
      </c>
      <c r="F32" s="1">
        <v>6718.16</v>
      </c>
      <c r="G32" s="1" t="s">
        <v>55</v>
      </c>
      <c r="H32" t="str">
        <f t="shared" si="4"/>
        <v>Utility</v>
      </c>
      <c r="I32">
        <f t="shared" si="5"/>
        <v>8</v>
      </c>
      <c r="J32" t="str">
        <f t="shared" si="6"/>
        <v>Jan</v>
      </c>
      <c r="K32" t="str">
        <f>IF(MONTH(A32)&lt;=3, "First", IF(MONTH(A32)&lt;=6, "Second", IF(MONTH(A32)&lt;=9, "Third", Fourth)))</f>
        <v>First</v>
      </c>
    </row>
    <row r="33" spans="1:11" x14ac:dyDescent="0.25">
      <c r="A33" s="1" t="s">
        <v>43</v>
      </c>
      <c r="B33" s="1" t="s">
        <v>56</v>
      </c>
      <c r="C33" s="1" t="s">
        <v>15</v>
      </c>
      <c r="D33" s="1">
        <v>0</v>
      </c>
      <c r="E33" s="1">
        <v>50</v>
      </c>
      <c r="F33" s="1">
        <v>6668.16</v>
      </c>
      <c r="G33" s="1" t="s">
        <v>57</v>
      </c>
      <c r="H33" t="str">
        <f t="shared" si="4"/>
        <v>Bank Charges</v>
      </c>
      <c r="I33">
        <f t="shared" si="5"/>
        <v>8</v>
      </c>
      <c r="J33" t="str">
        <f t="shared" si="6"/>
        <v>Jan</v>
      </c>
      <c r="K33" t="str">
        <f>IF(MONTH(A33)&lt;=3, "First", IF(MONTH(A33)&lt;=6, "Second", IF(MONTH(A33)&lt;=9, "Third", Fourth)))</f>
        <v>First</v>
      </c>
    </row>
    <row r="34" spans="1:11" x14ac:dyDescent="0.25">
      <c r="A34" s="1" t="s">
        <v>43</v>
      </c>
      <c r="B34" s="1" t="s">
        <v>56</v>
      </c>
      <c r="C34" s="1" t="s">
        <v>15</v>
      </c>
      <c r="D34" s="1">
        <v>0</v>
      </c>
      <c r="E34" s="1">
        <v>50</v>
      </c>
      <c r="F34" s="1">
        <v>6618.16</v>
      </c>
      <c r="G34" s="1" t="s">
        <v>58</v>
      </c>
      <c r="H34" t="str">
        <f t="shared" si="4"/>
        <v>Bank Charges</v>
      </c>
      <c r="I34">
        <f t="shared" si="5"/>
        <v>8</v>
      </c>
      <c r="J34" t="str">
        <f t="shared" si="6"/>
        <v>Jan</v>
      </c>
      <c r="K34" t="str">
        <f>IF(MONTH(A34)&lt;=3, "First", IF(MONTH(A34)&lt;=6, "Second", IF(MONTH(A34)&lt;=9, "Third", Fourth)))</f>
        <v>First</v>
      </c>
    </row>
    <row r="35" spans="1:11" x14ac:dyDescent="0.25">
      <c r="A35" s="1" t="s">
        <v>43</v>
      </c>
      <c r="B35" s="1" t="s">
        <v>59</v>
      </c>
      <c r="C35" s="1" t="s">
        <v>15</v>
      </c>
      <c r="D35" s="1">
        <v>0</v>
      </c>
      <c r="E35" s="1">
        <v>50</v>
      </c>
      <c r="F35" s="1">
        <v>6568.16</v>
      </c>
      <c r="G35" s="1" t="s">
        <v>60</v>
      </c>
      <c r="H35" t="str">
        <f t="shared" si="4"/>
        <v>Bank Charges</v>
      </c>
      <c r="I35">
        <f t="shared" si="5"/>
        <v>8</v>
      </c>
      <c r="J35" t="str">
        <f t="shared" si="6"/>
        <v>Jan</v>
      </c>
      <c r="K35" t="str">
        <f>IF(MONTH(A35)&lt;=3, "First", IF(MONTH(A35)&lt;=6, "Second", IF(MONTH(A35)&lt;=9, "Third", Fourth)))</f>
        <v>First</v>
      </c>
    </row>
    <row r="36" spans="1:11" x14ac:dyDescent="0.25">
      <c r="A36" s="1" t="s">
        <v>61</v>
      </c>
      <c r="B36" s="1" t="s">
        <v>59</v>
      </c>
      <c r="C36" s="1" t="s">
        <v>15</v>
      </c>
      <c r="D36" s="1">
        <v>0</v>
      </c>
      <c r="E36" s="1">
        <v>50</v>
      </c>
      <c r="F36" s="1">
        <v>6518.16</v>
      </c>
      <c r="G36" s="1" t="s">
        <v>62</v>
      </c>
      <c r="H36" t="str">
        <f t="shared" si="4"/>
        <v>Bank Charges</v>
      </c>
      <c r="I36">
        <f t="shared" si="5"/>
        <v>9</v>
      </c>
      <c r="J36" t="str">
        <f t="shared" si="6"/>
        <v>Jan</v>
      </c>
      <c r="K36" t="str">
        <f>IF(MONTH(A36)&lt;=3, "First", IF(MONTH(A36)&lt;=6, "Second", IF(MONTH(A36)&lt;=9, "Third", Fourth)))</f>
        <v>First</v>
      </c>
    </row>
    <row r="37" spans="1:11" x14ac:dyDescent="0.25">
      <c r="A37" s="1" t="s">
        <v>61</v>
      </c>
      <c r="B37" s="1" t="s">
        <v>59</v>
      </c>
      <c r="C37" s="1" t="s">
        <v>9</v>
      </c>
      <c r="D37" s="1">
        <v>8000</v>
      </c>
      <c r="E37" s="1">
        <v>0</v>
      </c>
      <c r="F37" s="1">
        <v>14518.16</v>
      </c>
      <c r="G37" s="1" t="s">
        <v>63</v>
      </c>
      <c r="H37" t="str">
        <f t="shared" si="4"/>
        <v>Others</v>
      </c>
      <c r="I37">
        <f t="shared" si="5"/>
        <v>9</v>
      </c>
      <c r="J37" t="str">
        <f t="shared" si="6"/>
        <v>Jan</v>
      </c>
      <c r="K37" t="str">
        <f>IF(MONTH(A37)&lt;=3, "First", IF(MONTH(A37)&lt;=6, "Second", IF(MONTH(A37)&lt;=9, "Third", Fourth)))</f>
        <v>First</v>
      </c>
    </row>
    <row r="38" spans="1:11" x14ac:dyDescent="0.25">
      <c r="A38" s="1" t="s">
        <v>61</v>
      </c>
      <c r="B38" s="1" t="s">
        <v>59</v>
      </c>
      <c r="C38" s="1" t="s">
        <v>15</v>
      </c>
      <c r="D38" s="1">
        <v>0</v>
      </c>
      <c r="E38" s="1">
        <v>50</v>
      </c>
      <c r="F38" s="1">
        <v>14468.16</v>
      </c>
      <c r="G38" s="1" t="s">
        <v>64</v>
      </c>
      <c r="H38" t="str">
        <f t="shared" si="4"/>
        <v>Bank Charges</v>
      </c>
      <c r="I38">
        <f t="shared" si="5"/>
        <v>9</v>
      </c>
      <c r="J38" t="str">
        <f t="shared" si="6"/>
        <v>Jan</v>
      </c>
      <c r="K38" t="str">
        <f>IF(MONTH(A38)&lt;=3, "First", IF(MONTH(A38)&lt;=6, "Second", IF(MONTH(A38)&lt;=9, "Third", Fourth)))</f>
        <v>First</v>
      </c>
    </row>
    <row r="39" spans="1:11" x14ac:dyDescent="0.25">
      <c r="A39" s="1" t="s">
        <v>61</v>
      </c>
      <c r="B39" s="1" t="s">
        <v>59</v>
      </c>
      <c r="C39" s="1" t="s">
        <v>22</v>
      </c>
      <c r="D39" s="1">
        <v>0</v>
      </c>
      <c r="E39" s="1">
        <v>5176.88</v>
      </c>
      <c r="F39" s="1">
        <v>9291.2800000000007</v>
      </c>
      <c r="G39" s="1" t="s">
        <v>65</v>
      </c>
      <c r="H39" t="str">
        <f t="shared" si="4"/>
        <v>Others</v>
      </c>
      <c r="I39">
        <f t="shared" si="5"/>
        <v>9</v>
      </c>
      <c r="J39" t="str">
        <f t="shared" si="6"/>
        <v>Jan</v>
      </c>
      <c r="K39" t="str">
        <f>IF(MONTH(A39)&lt;=3, "First", IF(MONTH(A39)&lt;=6, "Second", IF(MONTH(A39)&lt;=9, "Third", Fourth)))</f>
        <v>First</v>
      </c>
    </row>
    <row r="40" spans="1:11" x14ac:dyDescent="0.25">
      <c r="A40" s="1" t="s">
        <v>61</v>
      </c>
      <c r="B40" s="1" t="s">
        <v>59</v>
      </c>
      <c r="C40" s="1" t="s">
        <v>15</v>
      </c>
      <c r="D40" s="1">
        <v>0</v>
      </c>
      <c r="E40" s="1">
        <v>6.98</v>
      </c>
      <c r="F40" s="1">
        <v>9284.2999999999993</v>
      </c>
      <c r="G40" s="1" t="s">
        <v>24</v>
      </c>
      <c r="H40" t="str">
        <f t="shared" si="4"/>
        <v>Airtime/Data</v>
      </c>
      <c r="I40">
        <f t="shared" si="5"/>
        <v>9</v>
      </c>
      <c r="J40" t="str">
        <f t="shared" si="6"/>
        <v>Jan</v>
      </c>
      <c r="K40" t="str">
        <f>IF(MONTH(A40)&lt;=3, "First", IF(MONTH(A40)&lt;=6, "Second", IF(MONTH(A40)&lt;=9, "Third", Fourth)))</f>
        <v>First</v>
      </c>
    </row>
    <row r="41" spans="1:11" x14ac:dyDescent="0.25">
      <c r="A41" s="1" t="s">
        <v>66</v>
      </c>
      <c r="B41" s="1" t="s">
        <v>67</v>
      </c>
      <c r="C41" s="1" t="s">
        <v>15</v>
      </c>
      <c r="D41" s="1">
        <v>0</v>
      </c>
      <c r="E41" s="1">
        <v>500</v>
      </c>
      <c r="F41" s="1">
        <v>8784.2999999999993</v>
      </c>
      <c r="G41" s="1" t="s">
        <v>68</v>
      </c>
      <c r="H41" t="str">
        <f t="shared" si="4"/>
        <v>Airtime/Data</v>
      </c>
      <c r="I41">
        <f t="shared" si="5"/>
        <v>11</v>
      </c>
      <c r="J41" t="str">
        <f t="shared" si="6"/>
        <v>Jan</v>
      </c>
      <c r="K41" t="str">
        <f>IF(MONTH(A41)&lt;=3, "First", IF(MONTH(A41)&lt;=6, "Second", IF(MONTH(A41)&lt;=9, "Third", Fourth)))</f>
        <v>First</v>
      </c>
    </row>
    <row r="42" spans="1:11" x14ac:dyDescent="0.25">
      <c r="A42" s="1" t="s">
        <v>66</v>
      </c>
      <c r="B42" s="1" t="s">
        <v>67</v>
      </c>
      <c r="C42" s="1" t="s">
        <v>15</v>
      </c>
      <c r="D42" s="1">
        <v>0</v>
      </c>
      <c r="E42" s="1">
        <v>6.98</v>
      </c>
      <c r="F42" s="1">
        <v>8777.32</v>
      </c>
      <c r="G42" s="1" t="s">
        <v>24</v>
      </c>
      <c r="H42" t="str">
        <f t="shared" si="4"/>
        <v>Airtime/Data</v>
      </c>
      <c r="I42">
        <f t="shared" si="5"/>
        <v>11</v>
      </c>
      <c r="J42" t="str">
        <f t="shared" si="6"/>
        <v>Jan</v>
      </c>
      <c r="K42" t="str">
        <f>IF(MONTH(A42)&lt;=3, "First", IF(MONTH(A42)&lt;=6, "Second", IF(MONTH(A42)&lt;=9, "Third", Fourth)))</f>
        <v>First</v>
      </c>
    </row>
    <row r="43" spans="1:11" x14ac:dyDescent="0.25">
      <c r="A43" s="1" t="s">
        <v>69</v>
      </c>
      <c r="B43" s="1" t="s">
        <v>70</v>
      </c>
      <c r="C43" s="1" t="s">
        <v>15</v>
      </c>
      <c r="D43" s="1">
        <v>0</v>
      </c>
      <c r="E43" s="1">
        <v>4</v>
      </c>
      <c r="F43" s="1">
        <v>8773.32</v>
      </c>
      <c r="G43" s="1" t="s">
        <v>71</v>
      </c>
      <c r="H43" t="str">
        <f t="shared" si="4"/>
        <v>Utility</v>
      </c>
      <c r="I43">
        <f t="shared" si="5"/>
        <v>12</v>
      </c>
      <c r="J43" t="str">
        <f t="shared" si="6"/>
        <v>Jan</v>
      </c>
      <c r="K43" t="str">
        <f>IF(MONTH(A43)&lt;=3, "First", IF(MONTH(A43)&lt;=6, "Second", IF(MONTH(A43)&lt;=9, "Third", Fourth)))</f>
        <v>First</v>
      </c>
    </row>
    <row r="44" spans="1:11" x14ac:dyDescent="0.25">
      <c r="A44" s="1" t="s">
        <v>69</v>
      </c>
      <c r="B44" s="1" t="s">
        <v>70</v>
      </c>
      <c r="C44" s="1" t="s">
        <v>15</v>
      </c>
      <c r="D44" s="1">
        <v>0</v>
      </c>
      <c r="E44" s="1">
        <v>4</v>
      </c>
      <c r="F44" s="1">
        <v>8769.32</v>
      </c>
      <c r="G44" s="1" t="s">
        <v>72</v>
      </c>
      <c r="H44" t="str">
        <f t="shared" si="4"/>
        <v>Utility</v>
      </c>
      <c r="I44">
        <f t="shared" si="5"/>
        <v>12</v>
      </c>
      <c r="J44" t="str">
        <f t="shared" si="6"/>
        <v>Jan</v>
      </c>
      <c r="K44" t="str">
        <f>IF(MONTH(A44)&lt;=3, "First", IF(MONTH(A44)&lt;=6, "Second", IF(MONTH(A44)&lt;=9, "Third", Fourth)))</f>
        <v>First</v>
      </c>
    </row>
    <row r="45" spans="1:11" x14ac:dyDescent="0.25">
      <c r="A45" s="1" t="s">
        <v>69</v>
      </c>
      <c r="B45" s="1" t="s">
        <v>70</v>
      </c>
      <c r="C45" s="1" t="s">
        <v>15</v>
      </c>
      <c r="D45" s="1">
        <v>0</v>
      </c>
      <c r="E45" s="1">
        <v>4</v>
      </c>
      <c r="F45" s="1">
        <v>8765.32</v>
      </c>
      <c r="G45" s="1" t="s">
        <v>73</v>
      </c>
      <c r="H45" t="str">
        <f t="shared" si="4"/>
        <v>Utility</v>
      </c>
      <c r="I45">
        <f t="shared" si="5"/>
        <v>12</v>
      </c>
      <c r="J45" t="str">
        <f t="shared" si="6"/>
        <v>Jan</v>
      </c>
      <c r="K45" t="str">
        <f>IF(MONTH(A45)&lt;=3, "First", IF(MONTH(A45)&lt;=6, "Second", IF(MONTH(A45)&lt;=9, "Third", Fourth)))</f>
        <v>First</v>
      </c>
    </row>
    <row r="46" spans="1:11" x14ac:dyDescent="0.25">
      <c r="A46" s="1" t="s">
        <v>74</v>
      </c>
      <c r="B46" s="1" t="s">
        <v>75</v>
      </c>
      <c r="C46" s="1" t="s">
        <v>15</v>
      </c>
      <c r="D46" s="1">
        <v>0</v>
      </c>
      <c r="E46" s="1">
        <v>8</v>
      </c>
      <c r="F46" s="1">
        <v>8757.32</v>
      </c>
      <c r="G46" s="1" t="s">
        <v>76</v>
      </c>
      <c r="H46" t="str">
        <f t="shared" si="4"/>
        <v>Utility</v>
      </c>
      <c r="I46">
        <f t="shared" si="5"/>
        <v>15</v>
      </c>
      <c r="J46" t="str">
        <f t="shared" si="6"/>
        <v>Jan</v>
      </c>
      <c r="K46" t="str">
        <f>IF(MONTH(A46)&lt;=3, "First", IF(MONTH(A46)&lt;=6, "Second", IF(MONTH(A46)&lt;=9, "Third", Fourth)))</f>
        <v>First</v>
      </c>
    </row>
    <row r="47" spans="1:11" x14ac:dyDescent="0.25">
      <c r="A47" s="1" t="s">
        <v>74</v>
      </c>
      <c r="B47" s="1" t="s">
        <v>75</v>
      </c>
      <c r="C47" s="1" t="s">
        <v>15</v>
      </c>
      <c r="D47" s="1">
        <v>0</v>
      </c>
      <c r="E47" s="1">
        <v>4</v>
      </c>
      <c r="F47" s="1">
        <v>8753.32</v>
      </c>
      <c r="G47" s="1" t="s">
        <v>77</v>
      </c>
      <c r="H47" t="str">
        <f t="shared" si="4"/>
        <v>Utility</v>
      </c>
      <c r="I47">
        <f t="shared" si="5"/>
        <v>15</v>
      </c>
      <c r="J47" t="str">
        <f t="shared" si="6"/>
        <v>Jan</v>
      </c>
      <c r="K47" t="str">
        <f>IF(MONTH(A47)&lt;=3, "First", IF(MONTH(A47)&lt;=6, "Second", IF(MONTH(A47)&lt;=9, "Third", Fourth)))</f>
        <v>First</v>
      </c>
    </row>
    <row r="48" spans="1:11" x14ac:dyDescent="0.25">
      <c r="A48" s="1" t="s">
        <v>74</v>
      </c>
      <c r="B48" s="1" t="s">
        <v>75</v>
      </c>
      <c r="C48" s="1" t="s">
        <v>9</v>
      </c>
      <c r="D48" s="1">
        <v>20000</v>
      </c>
      <c r="E48" s="1">
        <v>0</v>
      </c>
      <c r="F48" s="1">
        <v>28753.32</v>
      </c>
      <c r="G48" s="1" t="s">
        <v>11</v>
      </c>
      <c r="H48" t="str">
        <f t="shared" si="4"/>
        <v>Others</v>
      </c>
      <c r="I48">
        <f t="shared" si="5"/>
        <v>15</v>
      </c>
      <c r="J48" t="str">
        <f t="shared" si="6"/>
        <v>Jan</v>
      </c>
      <c r="K48" t="str">
        <f>IF(MONTH(A48)&lt;=3, "First", IF(MONTH(A48)&lt;=6, "Second", IF(MONTH(A48)&lt;=9, "Third", Fourth)))</f>
        <v>First</v>
      </c>
    </row>
    <row r="49" spans="1:11" x14ac:dyDescent="0.25">
      <c r="A49" s="1" t="s">
        <v>74</v>
      </c>
      <c r="B49" s="1" t="s">
        <v>75</v>
      </c>
      <c r="C49" s="1" t="s">
        <v>12</v>
      </c>
      <c r="D49" s="1">
        <v>0</v>
      </c>
      <c r="E49" s="1">
        <v>20026.88</v>
      </c>
      <c r="F49" s="1">
        <v>8726.44</v>
      </c>
      <c r="G49" s="1" t="s">
        <v>78</v>
      </c>
      <c r="H49" t="str">
        <f t="shared" si="4"/>
        <v>Household Expenses</v>
      </c>
      <c r="I49">
        <f t="shared" si="5"/>
        <v>15</v>
      </c>
      <c r="J49" t="str">
        <f t="shared" si="6"/>
        <v>Jan</v>
      </c>
      <c r="K49" t="str">
        <f>IF(MONTH(A49)&lt;=3, "First", IF(MONTH(A49)&lt;=6, "Second", IF(MONTH(A49)&lt;=9, "Third", Fourth)))</f>
        <v>First</v>
      </c>
    </row>
    <row r="50" spans="1:11" x14ac:dyDescent="0.25">
      <c r="A50" s="1" t="s">
        <v>74</v>
      </c>
      <c r="B50" s="1" t="s">
        <v>79</v>
      </c>
      <c r="C50" s="1" t="s">
        <v>22</v>
      </c>
      <c r="D50" s="1">
        <v>0</v>
      </c>
      <c r="E50" s="1">
        <v>5010.75</v>
      </c>
      <c r="F50" s="1">
        <v>3715.69</v>
      </c>
      <c r="G50" s="1" t="s">
        <v>80</v>
      </c>
      <c r="H50" t="str">
        <f t="shared" si="4"/>
        <v>Others</v>
      </c>
      <c r="I50">
        <f t="shared" si="5"/>
        <v>15</v>
      </c>
      <c r="J50" t="str">
        <f t="shared" si="6"/>
        <v>Jan</v>
      </c>
      <c r="K50" t="str">
        <f>IF(MONTH(A50)&lt;=3, "First", IF(MONTH(A50)&lt;=6, "Second", IF(MONTH(A50)&lt;=9, "Third", Fourth)))</f>
        <v>First</v>
      </c>
    </row>
    <row r="51" spans="1:11" x14ac:dyDescent="0.25">
      <c r="A51" s="1" t="s">
        <v>74</v>
      </c>
      <c r="B51" s="1" t="s">
        <v>79</v>
      </c>
      <c r="C51" s="1" t="s">
        <v>15</v>
      </c>
      <c r="D51" s="1">
        <v>0</v>
      </c>
      <c r="E51" s="1">
        <v>6.98</v>
      </c>
      <c r="F51" s="1">
        <v>3708.71</v>
      </c>
      <c r="G51" s="1" t="s">
        <v>24</v>
      </c>
      <c r="H51" t="str">
        <f t="shared" si="4"/>
        <v>Airtime/Data</v>
      </c>
      <c r="I51">
        <f t="shared" si="5"/>
        <v>15</v>
      </c>
      <c r="J51" t="str">
        <f t="shared" si="6"/>
        <v>Jan</v>
      </c>
      <c r="K51" t="str">
        <f>IF(MONTH(A51)&lt;=3, "First", IF(MONTH(A51)&lt;=6, "Second", IF(MONTH(A51)&lt;=9, "Third", Fourth)))</f>
        <v>First</v>
      </c>
    </row>
    <row r="52" spans="1:11" x14ac:dyDescent="0.25">
      <c r="A52" s="1" t="s">
        <v>74</v>
      </c>
      <c r="B52" s="1" t="s">
        <v>81</v>
      </c>
      <c r="C52" s="1" t="s">
        <v>15</v>
      </c>
      <c r="D52" s="1">
        <v>0</v>
      </c>
      <c r="E52" s="1">
        <v>8</v>
      </c>
      <c r="F52" s="1">
        <v>3700.71</v>
      </c>
      <c r="G52" s="1" t="s">
        <v>82</v>
      </c>
      <c r="H52" t="str">
        <f t="shared" si="4"/>
        <v>Utility</v>
      </c>
      <c r="I52">
        <f t="shared" si="5"/>
        <v>15</v>
      </c>
      <c r="J52" t="str">
        <f t="shared" si="6"/>
        <v>Jan</v>
      </c>
      <c r="K52" t="str">
        <f>IF(MONTH(A52)&lt;=3, "First", IF(MONTH(A52)&lt;=6, "Second", IF(MONTH(A52)&lt;=9, "Third", Fourth)))</f>
        <v>First</v>
      </c>
    </row>
    <row r="53" spans="1:11" x14ac:dyDescent="0.25">
      <c r="A53" s="1" t="s">
        <v>74</v>
      </c>
      <c r="B53" s="1" t="s">
        <v>81</v>
      </c>
      <c r="C53" s="1" t="s">
        <v>15</v>
      </c>
      <c r="D53" s="1">
        <v>0</v>
      </c>
      <c r="E53" s="1">
        <v>4</v>
      </c>
      <c r="F53" s="1">
        <v>3696.71</v>
      </c>
      <c r="G53" s="1" t="s">
        <v>83</v>
      </c>
      <c r="H53" t="str">
        <f t="shared" si="4"/>
        <v>Utility</v>
      </c>
      <c r="I53">
        <f t="shared" si="5"/>
        <v>15</v>
      </c>
      <c r="J53" t="str">
        <f t="shared" si="6"/>
        <v>Jan</v>
      </c>
      <c r="K53" t="str">
        <f>IF(MONTH(A53)&lt;=3, "First", IF(MONTH(A53)&lt;=6, "Second", IF(MONTH(A53)&lt;=9, "Third", Fourth)))</f>
        <v>First</v>
      </c>
    </row>
    <row r="54" spans="1:11" x14ac:dyDescent="0.25">
      <c r="A54" s="1" t="s">
        <v>74</v>
      </c>
      <c r="B54" s="1" t="s">
        <v>81</v>
      </c>
      <c r="C54" s="1" t="s">
        <v>22</v>
      </c>
      <c r="D54" s="1">
        <v>0</v>
      </c>
      <c r="E54" s="1">
        <v>1010.75</v>
      </c>
      <c r="F54" s="1">
        <v>2685.96</v>
      </c>
      <c r="G54" s="1" t="s">
        <v>84</v>
      </c>
      <c r="H54" t="str">
        <f t="shared" si="4"/>
        <v>Others</v>
      </c>
      <c r="I54">
        <f t="shared" si="5"/>
        <v>15</v>
      </c>
      <c r="J54" t="str">
        <f t="shared" si="6"/>
        <v>Jan</v>
      </c>
      <c r="K54" t="str">
        <f>IF(MONTH(A54)&lt;=3, "First", IF(MONTH(A54)&lt;=6, "Second", IF(MONTH(A54)&lt;=9, "Third", Fourth)))</f>
        <v>First</v>
      </c>
    </row>
    <row r="55" spans="1:11" x14ac:dyDescent="0.25">
      <c r="A55" s="1" t="s">
        <v>74</v>
      </c>
      <c r="B55" s="1" t="s">
        <v>81</v>
      </c>
      <c r="C55" s="1" t="s">
        <v>15</v>
      </c>
      <c r="D55" s="1">
        <v>0</v>
      </c>
      <c r="E55" s="1">
        <v>6.98</v>
      </c>
      <c r="F55" s="1">
        <v>2678.98</v>
      </c>
      <c r="G55" s="1" t="s">
        <v>24</v>
      </c>
      <c r="H55" t="str">
        <f t="shared" si="4"/>
        <v>Airtime/Data</v>
      </c>
      <c r="I55">
        <f t="shared" si="5"/>
        <v>15</v>
      </c>
      <c r="J55" t="str">
        <f t="shared" si="6"/>
        <v>Jan</v>
      </c>
      <c r="K55" t="str">
        <f>IF(MONTH(A55)&lt;=3, "First", IF(MONTH(A55)&lt;=6, "Second", IF(MONTH(A55)&lt;=9, "Third", Fourth)))</f>
        <v>First</v>
      </c>
    </row>
    <row r="56" spans="1:11" x14ac:dyDescent="0.25">
      <c r="A56" s="1" t="s">
        <v>74</v>
      </c>
      <c r="B56" s="1" t="s">
        <v>81</v>
      </c>
      <c r="C56" s="1" t="s">
        <v>9</v>
      </c>
      <c r="D56" s="1">
        <v>42500</v>
      </c>
      <c r="E56" s="1">
        <v>0</v>
      </c>
      <c r="F56" s="1">
        <v>45178.98</v>
      </c>
      <c r="G56" s="1" t="s">
        <v>85</v>
      </c>
      <c r="H56" t="str">
        <f t="shared" si="4"/>
        <v>School Fees</v>
      </c>
      <c r="I56">
        <f t="shared" si="5"/>
        <v>15</v>
      </c>
      <c r="J56" t="str">
        <f t="shared" si="6"/>
        <v>Jan</v>
      </c>
      <c r="K56" t="str">
        <f>IF(MONTH(A56)&lt;=3, "First", IF(MONTH(A56)&lt;=6, "Second", IF(MONTH(A56)&lt;=9, "Third", Fourth)))</f>
        <v>First</v>
      </c>
    </row>
    <row r="57" spans="1:11" x14ac:dyDescent="0.25">
      <c r="A57" s="1" t="s">
        <v>74</v>
      </c>
      <c r="B57" s="1" t="s">
        <v>81</v>
      </c>
      <c r="C57" s="1" t="s">
        <v>15</v>
      </c>
      <c r="D57" s="1">
        <v>0</v>
      </c>
      <c r="E57" s="1">
        <v>100</v>
      </c>
      <c r="F57" s="1">
        <v>45078.98</v>
      </c>
      <c r="G57" s="1" t="s">
        <v>86</v>
      </c>
      <c r="H57" t="str">
        <f t="shared" si="4"/>
        <v>Bank Charges</v>
      </c>
      <c r="I57">
        <f t="shared" si="5"/>
        <v>15</v>
      </c>
      <c r="J57" t="str">
        <f t="shared" si="6"/>
        <v>Jan</v>
      </c>
      <c r="K57" t="str">
        <f>IF(MONTH(A57)&lt;=3, "First", IF(MONTH(A57)&lt;=6, "Second", IF(MONTH(A57)&lt;=9, "Third", Fourth)))</f>
        <v>First</v>
      </c>
    </row>
    <row r="58" spans="1:11" x14ac:dyDescent="0.25">
      <c r="A58" s="1" t="s">
        <v>87</v>
      </c>
      <c r="B58" s="1" t="s">
        <v>88</v>
      </c>
      <c r="C58" s="1" t="s">
        <v>12</v>
      </c>
      <c r="D58" s="1">
        <v>0</v>
      </c>
      <c r="E58" s="1">
        <v>44026.879999999997</v>
      </c>
      <c r="F58" s="1">
        <v>1052.0999999999999</v>
      </c>
      <c r="G58" s="1" t="s">
        <v>78</v>
      </c>
      <c r="H58" t="str">
        <f t="shared" si="4"/>
        <v>Household Expenses</v>
      </c>
      <c r="I58">
        <f t="shared" si="5"/>
        <v>16</v>
      </c>
      <c r="J58" t="str">
        <f t="shared" si="6"/>
        <v>Jan</v>
      </c>
      <c r="K58" t="str">
        <f>IF(MONTH(A58)&lt;=3, "First", IF(MONTH(A58)&lt;=6, "Second", IF(MONTH(A58)&lt;=9, "Third", Fourth)))</f>
        <v>First</v>
      </c>
    </row>
    <row r="59" spans="1:11" x14ac:dyDescent="0.25">
      <c r="A59" s="1" t="s">
        <v>87</v>
      </c>
      <c r="B59" s="1" t="s">
        <v>88</v>
      </c>
      <c r="C59" s="1" t="s">
        <v>15</v>
      </c>
      <c r="D59" s="1">
        <v>0</v>
      </c>
      <c r="E59" s="1">
        <v>8</v>
      </c>
      <c r="F59" s="1">
        <v>1044.0999999999999</v>
      </c>
      <c r="G59" s="1" t="s">
        <v>89</v>
      </c>
      <c r="H59" t="str">
        <f t="shared" si="4"/>
        <v>Utility</v>
      </c>
      <c r="I59">
        <f t="shared" si="5"/>
        <v>16</v>
      </c>
      <c r="J59" t="str">
        <f t="shared" si="6"/>
        <v>Jan</v>
      </c>
      <c r="K59" t="str">
        <f>IF(MONTH(A59)&lt;=3, "First", IF(MONTH(A59)&lt;=6, "Second", IF(MONTH(A59)&lt;=9, "Third", Fourth)))</f>
        <v>First</v>
      </c>
    </row>
    <row r="60" spans="1:11" x14ac:dyDescent="0.25">
      <c r="A60" s="1" t="s">
        <v>90</v>
      </c>
      <c r="B60" s="1" t="s">
        <v>91</v>
      </c>
      <c r="C60" s="1" t="s">
        <v>15</v>
      </c>
      <c r="D60" s="1">
        <v>0</v>
      </c>
      <c r="E60" s="1">
        <v>4</v>
      </c>
      <c r="F60" s="1">
        <v>1040.0999999999999</v>
      </c>
      <c r="G60" s="1" t="s">
        <v>92</v>
      </c>
      <c r="H60" t="str">
        <f t="shared" si="4"/>
        <v>Utility</v>
      </c>
      <c r="I60">
        <f t="shared" si="5"/>
        <v>17</v>
      </c>
      <c r="J60" t="str">
        <f t="shared" si="6"/>
        <v>Jan</v>
      </c>
      <c r="K60" t="str">
        <f>IF(MONTH(A60)&lt;=3, "First", IF(MONTH(A60)&lt;=6, "Second", IF(MONTH(A60)&lt;=9, "Third", Fourth)))</f>
        <v>First</v>
      </c>
    </row>
    <row r="61" spans="1:11" x14ac:dyDescent="0.25">
      <c r="A61" s="1" t="s">
        <v>90</v>
      </c>
      <c r="B61" s="1" t="s">
        <v>91</v>
      </c>
      <c r="C61" s="1" t="s">
        <v>9</v>
      </c>
      <c r="D61" s="1">
        <v>4000</v>
      </c>
      <c r="E61" s="1">
        <v>0</v>
      </c>
      <c r="F61" s="1">
        <v>5040.1000000000004</v>
      </c>
      <c r="G61" s="1" t="s">
        <v>93</v>
      </c>
      <c r="H61" t="str">
        <f t="shared" si="4"/>
        <v>Others</v>
      </c>
      <c r="I61">
        <f t="shared" si="5"/>
        <v>17</v>
      </c>
      <c r="J61" t="str">
        <f t="shared" si="6"/>
        <v>Jan</v>
      </c>
      <c r="K61" t="str">
        <f>IF(MONTH(A61)&lt;=3, "First", IF(MONTH(A61)&lt;=6, "Second", IF(MONTH(A61)&lt;=9, "Third", Fourth)))</f>
        <v>First</v>
      </c>
    </row>
    <row r="62" spans="1:11" x14ac:dyDescent="0.25">
      <c r="A62" s="1" t="s">
        <v>90</v>
      </c>
      <c r="B62" s="1" t="s">
        <v>91</v>
      </c>
      <c r="C62" s="1" t="s">
        <v>22</v>
      </c>
      <c r="D62" s="1">
        <v>0</v>
      </c>
      <c r="E62" s="1">
        <v>3010.75</v>
      </c>
      <c r="F62" s="1">
        <v>2029.35</v>
      </c>
      <c r="G62" s="1" t="s">
        <v>94</v>
      </c>
      <c r="H62" t="str">
        <f t="shared" si="4"/>
        <v>Others</v>
      </c>
      <c r="I62">
        <f t="shared" si="5"/>
        <v>17</v>
      </c>
      <c r="J62" t="str">
        <f t="shared" si="6"/>
        <v>Jan</v>
      </c>
      <c r="K62" t="str">
        <f>IF(MONTH(A62)&lt;=3, "First", IF(MONTH(A62)&lt;=6, "Second", IF(MONTH(A62)&lt;=9, "Third", Fourth)))</f>
        <v>First</v>
      </c>
    </row>
    <row r="63" spans="1:11" x14ac:dyDescent="0.25">
      <c r="A63" s="1" t="s">
        <v>90</v>
      </c>
      <c r="B63" s="1" t="s">
        <v>91</v>
      </c>
      <c r="C63" s="1" t="s">
        <v>15</v>
      </c>
      <c r="D63" s="1">
        <v>0</v>
      </c>
      <c r="E63" s="1">
        <v>6.98</v>
      </c>
      <c r="F63" s="1">
        <v>2022.37</v>
      </c>
      <c r="G63" s="1" t="s">
        <v>24</v>
      </c>
      <c r="H63" t="str">
        <f t="shared" si="4"/>
        <v>Airtime/Data</v>
      </c>
      <c r="I63">
        <f t="shared" si="5"/>
        <v>17</v>
      </c>
      <c r="J63" t="str">
        <f t="shared" si="6"/>
        <v>Jan</v>
      </c>
      <c r="K63" t="str">
        <f>IF(MONTH(A63)&lt;=3, "First", IF(MONTH(A63)&lt;=6, "Second", IF(MONTH(A63)&lt;=9, "Third", Fourth)))</f>
        <v>First</v>
      </c>
    </row>
    <row r="64" spans="1:11" x14ac:dyDescent="0.25">
      <c r="A64" s="1" t="s">
        <v>95</v>
      </c>
      <c r="B64" s="1" t="s">
        <v>96</v>
      </c>
      <c r="C64" s="1" t="s">
        <v>9</v>
      </c>
      <c r="D64" s="1">
        <v>10000</v>
      </c>
      <c r="E64" s="1">
        <v>0</v>
      </c>
      <c r="F64" s="1">
        <v>12022.37</v>
      </c>
      <c r="G64" s="1" t="s">
        <v>11</v>
      </c>
      <c r="H64" t="str">
        <f t="shared" si="4"/>
        <v>Others</v>
      </c>
      <c r="I64">
        <f t="shared" si="5"/>
        <v>18</v>
      </c>
      <c r="J64" t="str">
        <f t="shared" si="6"/>
        <v>Jan</v>
      </c>
      <c r="K64" t="str">
        <f>IF(MONTH(A64)&lt;=3, "First", IF(MONTH(A64)&lt;=6, "Second", IF(MONTH(A64)&lt;=9, "Third", Fourth)))</f>
        <v>First</v>
      </c>
    </row>
    <row r="65" spans="1:11" x14ac:dyDescent="0.25">
      <c r="A65" s="1" t="s">
        <v>95</v>
      </c>
      <c r="B65" s="1" t="s">
        <v>96</v>
      </c>
      <c r="C65" s="1" t="s">
        <v>15</v>
      </c>
      <c r="D65" s="1">
        <v>0</v>
      </c>
      <c r="E65" s="1">
        <v>500</v>
      </c>
      <c r="F65" s="1">
        <v>11522.37</v>
      </c>
      <c r="G65" s="1" t="s">
        <v>97</v>
      </c>
      <c r="H65" t="str">
        <f t="shared" si="4"/>
        <v>Airtime/Data</v>
      </c>
      <c r="I65">
        <f t="shared" si="5"/>
        <v>18</v>
      </c>
      <c r="J65" t="str">
        <f t="shared" si="6"/>
        <v>Jan</v>
      </c>
      <c r="K65" t="str">
        <f>IF(MONTH(A65)&lt;=3, "First", IF(MONTH(A65)&lt;=6, "Second", IF(MONTH(A65)&lt;=9, "Third", Fourth)))</f>
        <v>First</v>
      </c>
    </row>
    <row r="66" spans="1:11" x14ac:dyDescent="0.25">
      <c r="A66" s="1" t="s">
        <v>95</v>
      </c>
      <c r="B66" s="1" t="s">
        <v>96</v>
      </c>
      <c r="C66" s="1" t="s">
        <v>15</v>
      </c>
      <c r="D66" s="1">
        <v>0</v>
      </c>
      <c r="E66" s="1">
        <v>6.98</v>
      </c>
      <c r="F66" s="1">
        <v>11515.39</v>
      </c>
      <c r="G66" s="1" t="s">
        <v>24</v>
      </c>
      <c r="H66" t="str">
        <f t="shared" si="4"/>
        <v>Airtime/Data</v>
      </c>
      <c r="I66">
        <f t="shared" si="5"/>
        <v>18</v>
      </c>
      <c r="J66" t="str">
        <f t="shared" si="6"/>
        <v>Jan</v>
      </c>
      <c r="K66" t="str">
        <f>IF(MONTH(A66)&lt;=3, "First", IF(MONTH(A66)&lt;=6, "Second", IF(MONTH(A66)&lt;=9, "Third", Fourth)))</f>
        <v>First</v>
      </c>
    </row>
    <row r="67" spans="1:11" x14ac:dyDescent="0.25">
      <c r="A67" s="1" t="s">
        <v>95</v>
      </c>
      <c r="B67" s="1" t="s">
        <v>96</v>
      </c>
      <c r="C67" s="1" t="s">
        <v>22</v>
      </c>
      <c r="D67" s="1">
        <v>0</v>
      </c>
      <c r="E67" s="1">
        <v>5126.88</v>
      </c>
      <c r="F67" s="1">
        <v>6388.51</v>
      </c>
      <c r="G67" s="1" t="s">
        <v>98</v>
      </c>
      <c r="H67" t="str">
        <f t="shared" si="4"/>
        <v>Others</v>
      </c>
      <c r="I67">
        <f t="shared" si="5"/>
        <v>18</v>
      </c>
      <c r="J67" t="str">
        <f t="shared" si="6"/>
        <v>Jan</v>
      </c>
      <c r="K67" t="str">
        <f>IF(MONTH(A67)&lt;=3, "First", IF(MONTH(A67)&lt;=6, "Second", IF(MONTH(A67)&lt;=9, "Third", Fourth)))</f>
        <v>First</v>
      </c>
    </row>
    <row r="68" spans="1:11" x14ac:dyDescent="0.25">
      <c r="A68" s="1" t="s">
        <v>95</v>
      </c>
      <c r="B68" s="1" t="s">
        <v>96</v>
      </c>
      <c r="C68" s="1" t="s">
        <v>15</v>
      </c>
      <c r="D68" s="1">
        <v>0</v>
      </c>
      <c r="E68" s="1">
        <v>50</v>
      </c>
      <c r="F68" s="1">
        <v>6338.51</v>
      </c>
      <c r="G68" s="1" t="s">
        <v>99</v>
      </c>
      <c r="H68" t="str">
        <f t="shared" si="4"/>
        <v>Bank Charges</v>
      </c>
      <c r="I68">
        <f t="shared" si="5"/>
        <v>18</v>
      </c>
      <c r="J68" t="str">
        <f t="shared" si="6"/>
        <v>Jan</v>
      </c>
      <c r="K68" t="str">
        <f>IF(MONTH(A68)&lt;=3, "First", IF(MONTH(A68)&lt;=6, "Second", IF(MONTH(A68)&lt;=9, "Third", Fourth)))</f>
        <v>First</v>
      </c>
    </row>
    <row r="69" spans="1:11" x14ac:dyDescent="0.25">
      <c r="A69" s="1" t="s">
        <v>100</v>
      </c>
      <c r="B69" s="1" t="s">
        <v>101</v>
      </c>
      <c r="C69" s="1" t="s">
        <v>15</v>
      </c>
      <c r="D69" s="1">
        <v>0</v>
      </c>
      <c r="E69" s="1">
        <v>4</v>
      </c>
      <c r="F69" s="1">
        <v>6334.51</v>
      </c>
      <c r="G69" s="1" t="s">
        <v>102</v>
      </c>
      <c r="H69" t="str">
        <f t="shared" si="4"/>
        <v>Utility</v>
      </c>
      <c r="I69">
        <f t="shared" si="5"/>
        <v>19</v>
      </c>
      <c r="J69" t="str">
        <f t="shared" si="6"/>
        <v>Jan</v>
      </c>
      <c r="K69" t="str">
        <f>IF(MONTH(A69)&lt;=3, "First", IF(MONTH(A69)&lt;=6, "Second", IF(MONTH(A69)&lt;=9, "Third", Fourth)))</f>
        <v>First</v>
      </c>
    </row>
    <row r="70" spans="1:11" x14ac:dyDescent="0.25">
      <c r="A70" s="1" t="s">
        <v>100</v>
      </c>
      <c r="B70" s="1" t="s">
        <v>101</v>
      </c>
      <c r="C70" s="1" t="s">
        <v>15</v>
      </c>
      <c r="D70" s="1">
        <v>0</v>
      </c>
      <c r="E70" s="1">
        <v>4</v>
      </c>
      <c r="F70" s="1">
        <v>6330.51</v>
      </c>
      <c r="G70" s="1" t="s">
        <v>103</v>
      </c>
      <c r="H70" t="str">
        <f t="shared" si="4"/>
        <v>Utility</v>
      </c>
      <c r="I70">
        <f t="shared" si="5"/>
        <v>19</v>
      </c>
      <c r="J70" t="str">
        <f t="shared" si="6"/>
        <v>Jan</v>
      </c>
      <c r="K70" t="str">
        <f>IF(MONTH(A70)&lt;=3, "First", IF(MONTH(A70)&lt;=6, "Second", IF(MONTH(A70)&lt;=9, "Third", Fourth)))</f>
        <v>First</v>
      </c>
    </row>
    <row r="71" spans="1:11" x14ac:dyDescent="0.25">
      <c r="A71" s="1" t="s">
        <v>104</v>
      </c>
      <c r="B71" s="1" t="s">
        <v>105</v>
      </c>
      <c r="C71" s="1" t="s">
        <v>12</v>
      </c>
      <c r="D71" s="1">
        <v>0</v>
      </c>
      <c r="E71" s="1">
        <v>5010.75</v>
      </c>
      <c r="F71" s="1">
        <v>1319.76</v>
      </c>
      <c r="G71" s="1" t="s">
        <v>106</v>
      </c>
      <c r="H71" t="str">
        <f t="shared" si="4"/>
        <v>Household Expenses</v>
      </c>
      <c r="I71">
        <f t="shared" si="5"/>
        <v>22</v>
      </c>
      <c r="J71" t="str">
        <f t="shared" si="6"/>
        <v>Jan</v>
      </c>
      <c r="K71" t="str">
        <f>IF(MONTH(A71)&lt;=3, "First", IF(MONTH(A71)&lt;=6, "Second", IF(MONTH(A71)&lt;=9, "Third", Fourth)))</f>
        <v>First</v>
      </c>
    </row>
    <row r="72" spans="1:11" x14ac:dyDescent="0.25">
      <c r="A72" s="1" t="s">
        <v>104</v>
      </c>
      <c r="B72" s="1" t="s">
        <v>107</v>
      </c>
      <c r="C72" s="1" t="s">
        <v>9</v>
      </c>
      <c r="D72" s="1">
        <v>5000</v>
      </c>
      <c r="E72" s="1">
        <v>0</v>
      </c>
      <c r="F72" s="1">
        <v>6319.76</v>
      </c>
      <c r="G72" s="1" t="s">
        <v>11</v>
      </c>
      <c r="H72" t="str">
        <f t="shared" si="4"/>
        <v>Others</v>
      </c>
      <c r="I72">
        <f t="shared" si="5"/>
        <v>22</v>
      </c>
      <c r="J72" t="str">
        <f t="shared" si="6"/>
        <v>Jan</v>
      </c>
      <c r="K72" t="str">
        <f>IF(MONTH(A72)&lt;=3, "First", IF(MONTH(A72)&lt;=6, "Second", IF(MONTH(A72)&lt;=9, "Third", Fourth)))</f>
        <v>First</v>
      </c>
    </row>
    <row r="73" spans="1:11" x14ac:dyDescent="0.25">
      <c r="A73" s="1" t="s">
        <v>108</v>
      </c>
      <c r="B73" s="1" t="s">
        <v>109</v>
      </c>
      <c r="C73" s="1" t="s">
        <v>15</v>
      </c>
      <c r="D73" s="1">
        <v>0</v>
      </c>
      <c r="E73" s="1">
        <v>4</v>
      </c>
      <c r="F73" s="1">
        <v>6315.76</v>
      </c>
      <c r="G73" s="1" t="s">
        <v>110</v>
      </c>
      <c r="H73" t="str">
        <f t="shared" si="4"/>
        <v>Utility</v>
      </c>
      <c r="I73">
        <f t="shared" si="5"/>
        <v>23</v>
      </c>
      <c r="J73" t="str">
        <f t="shared" si="6"/>
        <v>Jan</v>
      </c>
      <c r="K73" t="str">
        <f>IF(MONTH(A73)&lt;=3, "First", IF(MONTH(A73)&lt;=6, "Second", IF(MONTH(A73)&lt;=9, "Third", Fourth)))</f>
        <v>First</v>
      </c>
    </row>
    <row r="74" spans="1:11" x14ac:dyDescent="0.25">
      <c r="A74" s="1" t="s">
        <v>108</v>
      </c>
      <c r="B74" s="1" t="s">
        <v>109</v>
      </c>
      <c r="C74" s="1" t="s">
        <v>9</v>
      </c>
      <c r="D74" s="1">
        <v>14500</v>
      </c>
      <c r="E74" s="1">
        <v>0</v>
      </c>
      <c r="F74" s="1">
        <v>20815.759999999998</v>
      </c>
      <c r="G74" s="1" t="s">
        <v>111</v>
      </c>
      <c r="H74" t="str">
        <f t="shared" si="4"/>
        <v>Others</v>
      </c>
      <c r="I74">
        <f t="shared" si="5"/>
        <v>23</v>
      </c>
      <c r="J74" t="str">
        <f t="shared" si="6"/>
        <v>Jan</v>
      </c>
      <c r="K74" t="str">
        <f>IF(MONTH(A74)&lt;=3, "First", IF(MONTH(A74)&lt;=6, "Second", IF(MONTH(A74)&lt;=9, "Third", Fourth)))</f>
        <v>First</v>
      </c>
    </row>
    <row r="75" spans="1:11" x14ac:dyDescent="0.25">
      <c r="A75" s="1" t="s">
        <v>108</v>
      </c>
      <c r="B75" s="1" t="s">
        <v>109</v>
      </c>
      <c r="C75" s="1" t="s">
        <v>15</v>
      </c>
      <c r="D75" s="1">
        <v>0</v>
      </c>
      <c r="E75" s="1">
        <v>50</v>
      </c>
      <c r="F75" s="1">
        <v>20765.759999999998</v>
      </c>
      <c r="G75" s="1" t="s">
        <v>112</v>
      </c>
      <c r="H75" t="str">
        <f t="shared" si="4"/>
        <v>Bank Charges</v>
      </c>
      <c r="I75">
        <f t="shared" si="5"/>
        <v>23</v>
      </c>
      <c r="J75" t="str">
        <f t="shared" si="6"/>
        <v>Jan</v>
      </c>
      <c r="K75" t="str">
        <f>IF(MONTH(A75)&lt;=3, "First", IF(MONTH(A75)&lt;=6, "Second", IF(MONTH(A75)&lt;=9, "Third", Fourth)))</f>
        <v>First</v>
      </c>
    </row>
    <row r="76" spans="1:11" x14ac:dyDescent="0.25">
      <c r="A76" s="1" t="s">
        <v>113</v>
      </c>
      <c r="B76" s="1" t="s">
        <v>114</v>
      </c>
      <c r="C76" s="1" t="s">
        <v>15</v>
      </c>
      <c r="D76" s="1">
        <v>0</v>
      </c>
      <c r="E76" s="1">
        <v>6.98</v>
      </c>
      <c r="F76" s="1">
        <v>20758.78</v>
      </c>
      <c r="G76" s="1" t="s">
        <v>24</v>
      </c>
      <c r="H76" t="str">
        <f t="shared" si="4"/>
        <v>Airtime/Data</v>
      </c>
      <c r="I76">
        <f t="shared" si="5"/>
        <v>24</v>
      </c>
      <c r="J76" t="str">
        <f t="shared" si="6"/>
        <v>Jan</v>
      </c>
      <c r="K76" t="str">
        <f>IF(MONTH(A76)&lt;=3, "First", IF(MONTH(A76)&lt;=6, "Second", IF(MONTH(A76)&lt;=9, "Third", Fourth)))</f>
        <v>First</v>
      </c>
    </row>
    <row r="77" spans="1:11" x14ac:dyDescent="0.25">
      <c r="A77" s="1" t="s">
        <v>113</v>
      </c>
      <c r="B77" s="1" t="s">
        <v>114</v>
      </c>
      <c r="C77" s="1" t="s">
        <v>9</v>
      </c>
      <c r="D77" s="1">
        <v>4000</v>
      </c>
      <c r="E77" s="1">
        <v>0</v>
      </c>
      <c r="F77" s="1">
        <v>24758.78</v>
      </c>
      <c r="G77" s="1" t="s">
        <v>11</v>
      </c>
      <c r="H77" t="str">
        <f t="shared" si="4"/>
        <v>Others</v>
      </c>
      <c r="I77">
        <f t="shared" si="5"/>
        <v>24</v>
      </c>
      <c r="J77" t="str">
        <f t="shared" si="6"/>
        <v>Jan</v>
      </c>
      <c r="K77" t="str">
        <f>IF(MONTH(A77)&lt;=3, "First", IF(MONTH(A77)&lt;=6, "Second", IF(MONTH(A77)&lt;=9, "Third", Fourth)))</f>
        <v>First</v>
      </c>
    </row>
    <row r="78" spans="1:11" x14ac:dyDescent="0.25">
      <c r="A78" s="1" t="s">
        <v>115</v>
      </c>
      <c r="B78" s="1" t="s">
        <v>116</v>
      </c>
      <c r="C78" s="1" t="s">
        <v>15</v>
      </c>
      <c r="D78" s="1">
        <v>0</v>
      </c>
      <c r="E78" s="1">
        <v>4</v>
      </c>
      <c r="F78" s="1">
        <v>24754.78</v>
      </c>
      <c r="G78" s="1" t="s">
        <v>117</v>
      </c>
      <c r="H78" t="str">
        <f t="shared" si="4"/>
        <v>Utility</v>
      </c>
      <c r="I78">
        <f t="shared" si="5"/>
        <v>25</v>
      </c>
      <c r="J78" t="str">
        <f t="shared" si="6"/>
        <v>Jan</v>
      </c>
      <c r="K78" t="str">
        <f>IF(MONTH(A78)&lt;=3, "First", IF(MONTH(A78)&lt;=6, "Second", IF(MONTH(A78)&lt;=9, "Third", Fourth)))</f>
        <v>First</v>
      </c>
    </row>
    <row r="79" spans="1:11" x14ac:dyDescent="0.25">
      <c r="A79" s="1" t="s">
        <v>115</v>
      </c>
      <c r="B79" s="1" t="s">
        <v>116</v>
      </c>
      <c r="C79" s="1" t="s">
        <v>15</v>
      </c>
      <c r="D79" s="1">
        <v>0</v>
      </c>
      <c r="E79" s="1">
        <v>4</v>
      </c>
      <c r="F79" s="1">
        <v>24750.78</v>
      </c>
      <c r="G79" s="1" t="s">
        <v>118</v>
      </c>
      <c r="H79" t="str">
        <f t="shared" si="4"/>
        <v>Utility</v>
      </c>
      <c r="I79">
        <f t="shared" si="5"/>
        <v>25</v>
      </c>
      <c r="J79" t="str">
        <f t="shared" si="6"/>
        <v>Jan</v>
      </c>
      <c r="K79" t="str">
        <f>IF(MONTH(A79)&lt;=3, "First", IF(MONTH(A79)&lt;=6, "Second", IF(MONTH(A79)&lt;=9, "Third", Fourth)))</f>
        <v>First</v>
      </c>
    </row>
    <row r="80" spans="1:11" x14ac:dyDescent="0.25">
      <c r="A80" s="1" t="s">
        <v>115</v>
      </c>
      <c r="B80" s="1" t="s">
        <v>116</v>
      </c>
      <c r="C80" s="1" t="s">
        <v>15</v>
      </c>
      <c r="D80" s="1">
        <v>0</v>
      </c>
      <c r="E80" s="1">
        <v>500</v>
      </c>
      <c r="F80" s="1">
        <v>24250.78</v>
      </c>
      <c r="G80" s="1" t="s">
        <v>119</v>
      </c>
      <c r="H80" t="str">
        <f t="shared" si="4"/>
        <v>Airtime/Data</v>
      </c>
      <c r="I80">
        <f t="shared" si="5"/>
        <v>25</v>
      </c>
      <c r="J80" t="str">
        <f t="shared" si="6"/>
        <v>Jan</v>
      </c>
      <c r="K80" t="str">
        <f>IF(MONTH(A80)&lt;=3, "First", IF(MONTH(A80)&lt;=6, "Second", IF(MONTH(A80)&lt;=9, "Third", Fourth)))</f>
        <v>First</v>
      </c>
    </row>
    <row r="81" spans="1:11" x14ac:dyDescent="0.25">
      <c r="A81" s="1" t="s">
        <v>115</v>
      </c>
      <c r="B81" s="1" t="s">
        <v>116</v>
      </c>
      <c r="C81" s="1" t="s">
        <v>15</v>
      </c>
      <c r="D81" s="1">
        <v>0</v>
      </c>
      <c r="E81" s="1">
        <v>6.98</v>
      </c>
      <c r="F81" s="1">
        <v>24243.8</v>
      </c>
      <c r="G81" s="1" t="s">
        <v>24</v>
      </c>
      <c r="H81" t="str">
        <f t="shared" si="4"/>
        <v>Airtime/Data</v>
      </c>
      <c r="I81">
        <f t="shared" si="5"/>
        <v>25</v>
      </c>
      <c r="J81" t="str">
        <f t="shared" si="6"/>
        <v>Jan</v>
      </c>
      <c r="K81" t="str">
        <f>IF(MONTH(A81)&lt;=3, "First", IF(MONTH(A81)&lt;=6, "Second", IF(MONTH(A81)&lt;=9, "Third", Fourth)))</f>
        <v>First</v>
      </c>
    </row>
    <row r="82" spans="1:11" x14ac:dyDescent="0.25">
      <c r="A82" s="1" t="s">
        <v>120</v>
      </c>
      <c r="B82" s="1" t="s">
        <v>121</v>
      </c>
      <c r="C82" s="1" t="s">
        <v>15</v>
      </c>
      <c r="D82" s="1">
        <v>0</v>
      </c>
      <c r="E82" s="1">
        <v>4</v>
      </c>
      <c r="F82" s="1">
        <v>24239.8</v>
      </c>
      <c r="G82" s="1" t="s">
        <v>122</v>
      </c>
      <c r="H82" t="str">
        <f t="shared" si="4"/>
        <v>Utility</v>
      </c>
      <c r="I82">
        <f t="shared" si="5"/>
        <v>26</v>
      </c>
      <c r="J82" t="str">
        <f t="shared" si="6"/>
        <v>Jan</v>
      </c>
      <c r="K82" t="str">
        <f>IF(MONTH(A82)&lt;=3, "First", IF(MONTH(A82)&lt;=6, "Second", IF(MONTH(A82)&lt;=9, "Third", Fourth)))</f>
        <v>First</v>
      </c>
    </row>
    <row r="83" spans="1:11" x14ac:dyDescent="0.25">
      <c r="A83" s="1" t="s">
        <v>120</v>
      </c>
      <c r="B83" s="1" t="s">
        <v>121</v>
      </c>
      <c r="C83" s="1" t="s">
        <v>9</v>
      </c>
      <c r="D83" s="1">
        <v>4000</v>
      </c>
      <c r="E83" s="1">
        <v>0</v>
      </c>
      <c r="F83" s="1">
        <v>28239.8</v>
      </c>
      <c r="G83" s="1" t="s">
        <v>11</v>
      </c>
      <c r="H83" t="str">
        <f t="shared" si="4"/>
        <v>Others</v>
      </c>
      <c r="I83">
        <f t="shared" si="5"/>
        <v>26</v>
      </c>
      <c r="J83" t="str">
        <f t="shared" si="6"/>
        <v>Jan</v>
      </c>
      <c r="K83" t="str">
        <f>IF(MONTH(A83)&lt;=3, "First", IF(MONTH(A83)&lt;=6, "Second", IF(MONTH(A83)&lt;=9, "Third", Fourth)))</f>
        <v>First</v>
      </c>
    </row>
    <row r="84" spans="1:11" x14ac:dyDescent="0.25">
      <c r="A84" s="1" t="s">
        <v>120</v>
      </c>
      <c r="B84" s="1" t="s">
        <v>121</v>
      </c>
      <c r="C84" s="1" t="s">
        <v>22</v>
      </c>
      <c r="D84" s="1">
        <v>0</v>
      </c>
      <c r="E84" s="1">
        <v>5010.75</v>
      </c>
      <c r="F84" s="1">
        <v>23229.05</v>
      </c>
      <c r="G84" s="1" t="s">
        <v>123</v>
      </c>
      <c r="H84" t="str">
        <f t="shared" si="4"/>
        <v>Others</v>
      </c>
      <c r="I84">
        <f t="shared" si="5"/>
        <v>26</v>
      </c>
      <c r="J84" t="str">
        <f t="shared" si="6"/>
        <v>Jan</v>
      </c>
      <c r="K84" t="str">
        <f>IF(MONTH(A84)&lt;=3, "First", IF(MONTH(A84)&lt;=6, "Second", IF(MONTH(A84)&lt;=9, "Third", Fourth)))</f>
        <v>First</v>
      </c>
    </row>
    <row r="85" spans="1:11" x14ac:dyDescent="0.25">
      <c r="A85" s="1" t="s">
        <v>120</v>
      </c>
      <c r="B85" s="1" t="s">
        <v>121</v>
      </c>
      <c r="C85" s="1" t="s">
        <v>15</v>
      </c>
      <c r="D85" s="1">
        <v>0</v>
      </c>
      <c r="E85" s="1">
        <v>6.98</v>
      </c>
      <c r="F85" s="1">
        <v>23222.07</v>
      </c>
      <c r="G85" s="1" t="s">
        <v>24</v>
      </c>
      <c r="H85" t="str">
        <f t="shared" ref="H85:H148" si="7">IF(ISNUMBER(SEARCH("FUEL",G85)),"Fuel",IF(ISNUMBER(SEARCH("**3420",G85)),"Investment",IF(ISNUMBER(SEARCH("INB",G85)),"Airtime/Data",IF(ISNUMBER(SEARCH("VFD",G85)),"Business",IF(ISNUMBER(SEARCH("AJOR",G85)),"Investment",IF(ISNUMBER(SEARCH("LOAN",G85)),"Loan",IF(ISNUMBER(SEARCH("INB",G85)),"Airtime/Data",IF(ISNUMBER(SEARCH("YULETIDE GIFT",G85)),"Gift",IF(ISNUMBER(SEARCH("/AIRTIME/",G85)),"Airtime/Data",IF(ISNUMBER(SEARCH("AIRTIMESELF",G85)),"Airtime/Data",IF(ISNUMBER(SEARCH("DUES FCM",G85)),"Savings",IF(ISNUMBER(SEARCH("**7489",G85)),"Gift",IF(ISNUMBER(SEARCH("ONB TRF",G85)),"Household Expenses",
IF(ISNUMBER(SEARCH("SMS ALERT",G85)),"Utility",IF(ISNUMBER(SEARCH("MTN USSD",G85)),"Airtime/Data",IF(ISNUMBER(SEARCH("Q",G85)),"Bank Charges",
IF(ISNUMBER(SEARCH("ELECTRONIC MONEY TRANSFER LEVY",G85)),"Bank Charges",
IF(ISNUMBER(SEARCH("SCHOOL",G85)),"School Fees","Others"))))))))))))))))))</f>
        <v>Airtime/Data</v>
      </c>
      <c r="I85">
        <f t="shared" ref="I85:I148" si="8">DAY(A85)</f>
        <v>26</v>
      </c>
      <c r="J85" t="str">
        <f t="shared" ref="J85:J148" si="9">TEXT(A85, "mmm")</f>
        <v>Jan</v>
      </c>
      <c r="K85" t="str">
        <f>IF(MONTH(A85)&lt;=3, "First", IF(MONTH(A85)&lt;=6, "Second", IF(MONTH(A85)&lt;=9, "Third", Fourth)))</f>
        <v>First</v>
      </c>
    </row>
    <row r="86" spans="1:11" x14ac:dyDescent="0.25">
      <c r="A86" s="1" t="s">
        <v>120</v>
      </c>
      <c r="B86" s="1" t="s">
        <v>121</v>
      </c>
      <c r="C86" s="1" t="s">
        <v>9</v>
      </c>
      <c r="D86" s="1">
        <v>5000</v>
      </c>
      <c r="E86" s="1">
        <v>0</v>
      </c>
      <c r="F86" s="1">
        <v>28222.07</v>
      </c>
      <c r="G86" s="1" t="s">
        <v>124</v>
      </c>
      <c r="H86" t="str">
        <f t="shared" si="7"/>
        <v>Others</v>
      </c>
      <c r="I86">
        <f t="shared" si="8"/>
        <v>26</v>
      </c>
      <c r="J86" t="str">
        <f t="shared" si="9"/>
        <v>Jan</v>
      </c>
      <c r="K86" t="str">
        <f>IF(MONTH(A86)&lt;=3, "First", IF(MONTH(A86)&lt;=6, "Second", IF(MONTH(A86)&lt;=9, "Third", Fourth)))</f>
        <v>First</v>
      </c>
    </row>
    <row r="87" spans="1:11" x14ac:dyDescent="0.25">
      <c r="A87" s="1" t="s">
        <v>125</v>
      </c>
      <c r="B87" s="1" t="s">
        <v>126</v>
      </c>
      <c r="C87" s="1" t="s">
        <v>15</v>
      </c>
      <c r="D87" s="1">
        <v>0</v>
      </c>
      <c r="E87" s="1">
        <v>4</v>
      </c>
      <c r="F87" s="1">
        <v>28218.07</v>
      </c>
      <c r="G87" s="1" t="s">
        <v>127</v>
      </c>
      <c r="H87" t="str">
        <f t="shared" si="7"/>
        <v>Utility</v>
      </c>
      <c r="I87">
        <f t="shared" si="8"/>
        <v>29</v>
      </c>
      <c r="J87" t="str">
        <f t="shared" si="9"/>
        <v>Jan</v>
      </c>
      <c r="K87" t="str">
        <f>IF(MONTH(A87)&lt;=3, "First", IF(MONTH(A87)&lt;=6, "Second", IF(MONTH(A87)&lt;=9, "Third", Fourth)))</f>
        <v>First</v>
      </c>
    </row>
    <row r="88" spans="1:11" x14ac:dyDescent="0.25">
      <c r="A88" s="1" t="s">
        <v>125</v>
      </c>
      <c r="B88" s="1" t="s">
        <v>126</v>
      </c>
      <c r="C88" s="1" t="s">
        <v>9</v>
      </c>
      <c r="D88" s="1">
        <v>10000</v>
      </c>
      <c r="E88" s="1">
        <v>0</v>
      </c>
      <c r="F88" s="1">
        <v>38218.07</v>
      </c>
      <c r="G88" s="1" t="s">
        <v>128</v>
      </c>
      <c r="H88" t="str">
        <f t="shared" si="7"/>
        <v>Others</v>
      </c>
      <c r="I88">
        <f t="shared" si="8"/>
        <v>29</v>
      </c>
      <c r="J88" t="str">
        <f t="shared" si="9"/>
        <v>Jan</v>
      </c>
      <c r="K88" t="str">
        <f>IF(MONTH(A88)&lt;=3, "First", IF(MONTH(A88)&lt;=6, "Second", IF(MONTH(A88)&lt;=9, "Third", Fourth)))</f>
        <v>First</v>
      </c>
    </row>
    <row r="89" spans="1:11" x14ac:dyDescent="0.25">
      <c r="A89" s="1" t="s">
        <v>125</v>
      </c>
      <c r="B89" s="1" t="s">
        <v>126</v>
      </c>
      <c r="C89" s="1" t="s">
        <v>22</v>
      </c>
      <c r="D89" s="1">
        <v>0</v>
      </c>
      <c r="E89" s="1">
        <v>5010.75</v>
      </c>
      <c r="F89" s="1">
        <v>33207.32</v>
      </c>
      <c r="G89" s="1" t="s">
        <v>123</v>
      </c>
      <c r="H89" t="str">
        <f t="shared" si="7"/>
        <v>Others</v>
      </c>
      <c r="I89">
        <f t="shared" si="8"/>
        <v>29</v>
      </c>
      <c r="J89" t="str">
        <f t="shared" si="9"/>
        <v>Jan</v>
      </c>
      <c r="K89" t="str">
        <f>IF(MONTH(A89)&lt;=3, "First", IF(MONTH(A89)&lt;=6, "Second", IF(MONTH(A89)&lt;=9, "Third", Fourth)))</f>
        <v>First</v>
      </c>
    </row>
    <row r="90" spans="1:11" x14ac:dyDescent="0.25">
      <c r="A90" s="1" t="s">
        <v>125</v>
      </c>
      <c r="B90" s="1" t="s">
        <v>126</v>
      </c>
      <c r="C90" s="1" t="s">
        <v>15</v>
      </c>
      <c r="D90" s="1">
        <v>0</v>
      </c>
      <c r="E90" s="1">
        <v>6.98</v>
      </c>
      <c r="F90" s="1">
        <v>33200.339999999997</v>
      </c>
      <c r="G90" s="1" t="s">
        <v>24</v>
      </c>
      <c r="H90" t="str">
        <f t="shared" si="7"/>
        <v>Airtime/Data</v>
      </c>
      <c r="I90">
        <f t="shared" si="8"/>
        <v>29</v>
      </c>
      <c r="J90" t="str">
        <f t="shared" si="9"/>
        <v>Jan</v>
      </c>
      <c r="K90" t="str">
        <f>IF(MONTH(A90)&lt;=3, "First", IF(MONTH(A90)&lt;=6, "Second", IF(MONTH(A90)&lt;=9, "Third", Fourth)))</f>
        <v>First</v>
      </c>
    </row>
    <row r="91" spans="1:11" x14ac:dyDescent="0.25">
      <c r="A91" s="1" t="s">
        <v>125</v>
      </c>
      <c r="B91" s="1" t="s">
        <v>126</v>
      </c>
      <c r="C91" s="1" t="s">
        <v>22</v>
      </c>
      <c r="D91" s="1">
        <v>0</v>
      </c>
      <c r="E91" s="1">
        <v>15026.88</v>
      </c>
      <c r="F91" s="1">
        <v>18173.46</v>
      </c>
      <c r="G91" s="1" t="s">
        <v>123</v>
      </c>
      <c r="H91" t="str">
        <f t="shared" si="7"/>
        <v>Others</v>
      </c>
      <c r="I91">
        <f t="shared" si="8"/>
        <v>29</v>
      </c>
      <c r="J91" t="str">
        <f t="shared" si="9"/>
        <v>Jan</v>
      </c>
      <c r="K91" t="str">
        <f>IF(MONTH(A91)&lt;=3, "First", IF(MONTH(A91)&lt;=6, "Second", IF(MONTH(A91)&lt;=9, "Third", Fourth)))</f>
        <v>First</v>
      </c>
    </row>
    <row r="92" spans="1:11" x14ac:dyDescent="0.25">
      <c r="A92" s="1" t="s">
        <v>125</v>
      </c>
      <c r="B92" s="1" t="s">
        <v>126</v>
      </c>
      <c r="C92" s="1" t="s">
        <v>15</v>
      </c>
      <c r="D92" s="1">
        <v>0</v>
      </c>
      <c r="E92" s="1">
        <v>6.98</v>
      </c>
      <c r="F92" s="1">
        <v>18166.48</v>
      </c>
      <c r="G92" s="1" t="s">
        <v>24</v>
      </c>
      <c r="H92" t="str">
        <f t="shared" si="7"/>
        <v>Airtime/Data</v>
      </c>
      <c r="I92">
        <f t="shared" si="8"/>
        <v>29</v>
      </c>
      <c r="J92" t="str">
        <f t="shared" si="9"/>
        <v>Jan</v>
      </c>
      <c r="K92" t="str">
        <f>IF(MONTH(A92)&lt;=3, "First", IF(MONTH(A92)&lt;=6, "Second", IF(MONTH(A92)&lt;=9, "Third", Fourth)))</f>
        <v>First</v>
      </c>
    </row>
    <row r="93" spans="1:11" x14ac:dyDescent="0.25">
      <c r="A93" s="1" t="s">
        <v>125</v>
      </c>
      <c r="B93" s="1" t="s">
        <v>126</v>
      </c>
      <c r="C93" s="1" t="s">
        <v>15</v>
      </c>
      <c r="D93" s="1">
        <v>0</v>
      </c>
      <c r="E93" s="1">
        <v>500</v>
      </c>
      <c r="F93" s="1">
        <v>17666.48</v>
      </c>
      <c r="G93" s="1" t="s">
        <v>129</v>
      </c>
      <c r="H93" t="str">
        <f t="shared" si="7"/>
        <v>Airtime/Data</v>
      </c>
      <c r="I93">
        <f t="shared" si="8"/>
        <v>29</v>
      </c>
      <c r="J93" t="str">
        <f t="shared" si="9"/>
        <v>Jan</v>
      </c>
      <c r="K93" t="str">
        <f>IF(MONTH(A93)&lt;=3, "First", IF(MONTH(A93)&lt;=6, "Second", IF(MONTH(A93)&lt;=9, "Third", Fourth)))</f>
        <v>First</v>
      </c>
    </row>
    <row r="94" spans="1:11" x14ac:dyDescent="0.25">
      <c r="A94" s="1" t="s">
        <v>125</v>
      </c>
      <c r="B94" s="1" t="s">
        <v>126</v>
      </c>
      <c r="C94" s="1" t="s">
        <v>15</v>
      </c>
      <c r="D94" s="1">
        <v>0</v>
      </c>
      <c r="E94" s="1">
        <v>6.98</v>
      </c>
      <c r="F94" s="1">
        <v>17659.5</v>
      </c>
      <c r="G94" s="1" t="s">
        <v>24</v>
      </c>
      <c r="H94" t="str">
        <f t="shared" si="7"/>
        <v>Airtime/Data</v>
      </c>
      <c r="I94">
        <f t="shared" si="8"/>
        <v>29</v>
      </c>
      <c r="J94" t="str">
        <f t="shared" si="9"/>
        <v>Jan</v>
      </c>
      <c r="K94" t="str">
        <f>IF(MONTH(A94)&lt;=3, "First", IF(MONTH(A94)&lt;=6, "Second", IF(MONTH(A94)&lt;=9, "Third", Fourth)))</f>
        <v>First</v>
      </c>
    </row>
    <row r="95" spans="1:11" x14ac:dyDescent="0.25">
      <c r="A95" s="1" t="s">
        <v>125</v>
      </c>
      <c r="B95" s="1" t="s">
        <v>130</v>
      </c>
      <c r="C95" s="1" t="s">
        <v>15</v>
      </c>
      <c r="D95" s="1">
        <v>0</v>
      </c>
      <c r="E95" s="1">
        <v>12</v>
      </c>
      <c r="F95" s="1">
        <v>17647.5</v>
      </c>
      <c r="G95" s="1" t="s">
        <v>131</v>
      </c>
      <c r="H95" t="str">
        <f t="shared" si="7"/>
        <v>Utility</v>
      </c>
      <c r="I95">
        <f t="shared" si="8"/>
        <v>29</v>
      </c>
      <c r="J95" t="str">
        <f t="shared" si="9"/>
        <v>Jan</v>
      </c>
      <c r="K95" t="str">
        <f>IF(MONTH(A95)&lt;=3, "First", IF(MONTH(A95)&lt;=6, "Second", IF(MONTH(A95)&lt;=9, "Third", Fourth)))</f>
        <v>First</v>
      </c>
    </row>
    <row r="96" spans="1:11" x14ac:dyDescent="0.25">
      <c r="A96" s="1" t="s">
        <v>125</v>
      </c>
      <c r="B96" s="1" t="s">
        <v>130</v>
      </c>
      <c r="C96" s="1" t="s">
        <v>12</v>
      </c>
      <c r="D96" s="1">
        <v>0</v>
      </c>
      <c r="E96" s="1">
        <v>1810.75</v>
      </c>
      <c r="F96" s="1">
        <v>15836.75</v>
      </c>
      <c r="G96" s="1" t="s">
        <v>132</v>
      </c>
      <c r="H96" t="str">
        <f t="shared" si="7"/>
        <v>Household Expenses</v>
      </c>
      <c r="I96">
        <f t="shared" si="8"/>
        <v>29</v>
      </c>
      <c r="J96" t="str">
        <f t="shared" si="9"/>
        <v>Jan</v>
      </c>
      <c r="K96" t="str">
        <f>IF(MONTH(A96)&lt;=3, "First", IF(MONTH(A96)&lt;=6, "Second", IF(MONTH(A96)&lt;=9, "Third", Fourth)))</f>
        <v>First</v>
      </c>
    </row>
    <row r="97" spans="1:11" x14ac:dyDescent="0.25">
      <c r="A97" s="1" t="s">
        <v>125</v>
      </c>
      <c r="B97" s="1" t="s">
        <v>130</v>
      </c>
      <c r="C97" s="1" t="s">
        <v>12</v>
      </c>
      <c r="D97" s="1">
        <v>0</v>
      </c>
      <c r="E97" s="1">
        <v>10026.879999999999</v>
      </c>
      <c r="F97" s="1">
        <v>5809.87</v>
      </c>
      <c r="G97" s="1" t="s">
        <v>78</v>
      </c>
      <c r="H97" t="str">
        <f t="shared" si="7"/>
        <v>Household Expenses</v>
      </c>
      <c r="I97">
        <f t="shared" si="8"/>
        <v>29</v>
      </c>
      <c r="J97" t="str">
        <f t="shared" si="9"/>
        <v>Jan</v>
      </c>
      <c r="K97" t="str">
        <f>IF(MONTH(A97)&lt;=3, "First", IF(MONTH(A97)&lt;=6, "Second", IF(MONTH(A97)&lt;=9, "Third", Fourth)))</f>
        <v>First</v>
      </c>
    </row>
    <row r="98" spans="1:11" x14ac:dyDescent="0.25">
      <c r="A98" s="1" t="s">
        <v>125</v>
      </c>
      <c r="B98" s="1" t="s">
        <v>133</v>
      </c>
      <c r="C98" s="1" t="s">
        <v>15</v>
      </c>
      <c r="D98" s="1">
        <v>0</v>
      </c>
      <c r="E98" s="1">
        <v>4</v>
      </c>
      <c r="F98" s="1">
        <v>5805.87</v>
      </c>
      <c r="G98" s="1" t="s">
        <v>134</v>
      </c>
      <c r="H98" t="str">
        <f t="shared" si="7"/>
        <v>Utility</v>
      </c>
      <c r="I98">
        <f t="shared" si="8"/>
        <v>29</v>
      </c>
      <c r="J98" t="str">
        <f t="shared" si="9"/>
        <v>Jan</v>
      </c>
      <c r="K98" t="str">
        <f>IF(MONTH(A98)&lt;=3, "First", IF(MONTH(A98)&lt;=6, "Second", IF(MONTH(A98)&lt;=9, "Third", Fourth)))</f>
        <v>First</v>
      </c>
    </row>
    <row r="99" spans="1:11" x14ac:dyDescent="0.25">
      <c r="A99" s="1" t="s">
        <v>125</v>
      </c>
      <c r="B99" s="1" t="s">
        <v>133</v>
      </c>
      <c r="C99" s="1" t="s">
        <v>15</v>
      </c>
      <c r="D99" s="1">
        <v>0</v>
      </c>
      <c r="E99" s="1">
        <v>500</v>
      </c>
      <c r="F99" s="1">
        <v>5305.87</v>
      </c>
      <c r="G99" s="1" t="s">
        <v>135</v>
      </c>
      <c r="H99" t="str">
        <f t="shared" si="7"/>
        <v>Others</v>
      </c>
      <c r="I99">
        <f t="shared" si="8"/>
        <v>29</v>
      </c>
      <c r="J99" t="str">
        <f t="shared" si="9"/>
        <v>Jan</v>
      </c>
      <c r="K99" t="str">
        <f>IF(MONTH(A99)&lt;=3, "First", IF(MONTH(A99)&lt;=6, "Second", IF(MONTH(A99)&lt;=9, "Third", Fourth)))</f>
        <v>First</v>
      </c>
    </row>
    <row r="100" spans="1:11" x14ac:dyDescent="0.25">
      <c r="A100" s="1" t="s">
        <v>125</v>
      </c>
      <c r="B100" s="1" t="s">
        <v>133</v>
      </c>
      <c r="C100" s="1" t="s">
        <v>15</v>
      </c>
      <c r="D100" s="1">
        <v>0</v>
      </c>
      <c r="E100" s="1">
        <v>6.98</v>
      </c>
      <c r="F100" s="1">
        <v>5298.89</v>
      </c>
      <c r="G100" s="1" t="s">
        <v>24</v>
      </c>
      <c r="H100" t="str">
        <f t="shared" si="7"/>
        <v>Airtime/Data</v>
      </c>
      <c r="I100">
        <f t="shared" si="8"/>
        <v>29</v>
      </c>
      <c r="J100" t="str">
        <f t="shared" si="9"/>
        <v>Jan</v>
      </c>
      <c r="K100" t="str">
        <f>IF(MONTH(A100)&lt;=3, "First", IF(MONTH(A100)&lt;=6, "Second", IF(MONTH(A100)&lt;=9, "Third", Fourth)))</f>
        <v>First</v>
      </c>
    </row>
    <row r="101" spans="1:11" x14ac:dyDescent="0.25">
      <c r="A101" s="1" t="s">
        <v>125</v>
      </c>
      <c r="B101" s="1" t="s">
        <v>133</v>
      </c>
      <c r="C101" s="1" t="s">
        <v>9</v>
      </c>
      <c r="D101" s="1">
        <v>16000</v>
      </c>
      <c r="E101" s="1">
        <v>0</v>
      </c>
      <c r="F101" s="1">
        <v>21298.89</v>
      </c>
      <c r="G101" s="1" t="s">
        <v>136</v>
      </c>
      <c r="H101" t="str">
        <f t="shared" si="7"/>
        <v>Others</v>
      </c>
      <c r="I101">
        <f t="shared" si="8"/>
        <v>29</v>
      </c>
      <c r="J101" t="str">
        <f t="shared" si="9"/>
        <v>Jan</v>
      </c>
      <c r="K101" t="str">
        <f>IF(MONTH(A101)&lt;=3, "First", IF(MONTH(A101)&lt;=6, "Second", IF(MONTH(A101)&lt;=9, "Third", Fourth)))</f>
        <v>First</v>
      </c>
    </row>
    <row r="102" spans="1:11" x14ac:dyDescent="0.25">
      <c r="A102" s="1" t="s">
        <v>125</v>
      </c>
      <c r="B102" s="1" t="s">
        <v>133</v>
      </c>
      <c r="C102" s="1" t="s">
        <v>15</v>
      </c>
      <c r="D102" s="1">
        <v>0</v>
      </c>
      <c r="E102" s="1">
        <v>500</v>
      </c>
      <c r="F102" s="1">
        <v>20798.89</v>
      </c>
      <c r="G102" s="1" t="s">
        <v>137</v>
      </c>
      <c r="H102" t="str">
        <f t="shared" si="7"/>
        <v>Others</v>
      </c>
      <c r="I102">
        <f t="shared" si="8"/>
        <v>29</v>
      </c>
      <c r="J102" t="str">
        <f t="shared" si="9"/>
        <v>Jan</v>
      </c>
      <c r="K102" t="str">
        <f>IF(MONTH(A102)&lt;=3, "First", IF(MONTH(A102)&lt;=6, "Second", IF(MONTH(A102)&lt;=9, "Third", Fourth)))</f>
        <v>First</v>
      </c>
    </row>
    <row r="103" spans="1:11" x14ac:dyDescent="0.25">
      <c r="A103" s="1" t="s">
        <v>125</v>
      </c>
      <c r="B103" s="1" t="s">
        <v>133</v>
      </c>
      <c r="C103" s="1" t="s">
        <v>15</v>
      </c>
      <c r="D103" s="1">
        <v>0</v>
      </c>
      <c r="E103" s="1">
        <v>6.98</v>
      </c>
      <c r="F103" s="1">
        <v>20791.91</v>
      </c>
      <c r="G103" s="1" t="s">
        <v>24</v>
      </c>
      <c r="H103" t="str">
        <f t="shared" si="7"/>
        <v>Airtime/Data</v>
      </c>
      <c r="I103">
        <f t="shared" si="8"/>
        <v>29</v>
      </c>
      <c r="J103" t="str">
        <f t="shared" si="9"/>
        <v>Jan</v>
      </c>
      <c r="K103" t="str">
        <f>IF(MONTH(A103)&lt;=3, "First", IF(MONTH(A103)&lt;=6, "Second", IF(MONTH(A103)&lt;=9, "Third", Fourth)))</f>
        <v>First</v>
      </c>
    </row>
    <row r="104" spans="1:11" x14ac:dyDescent="0.25">
      <c r="A104" s="1" t="s">
        <v>125</v>
      </c>
      <c r="B104" s="1" t="s">
        <v>133</v>
      </c>
      <c r="C104" s="1" t="s">
        <v>138</v>
      </c>
      <c r="D104" s="1">
        <v>0</v>
      </c>
      <c r="E104" s="1">
        <v>500</v>
      </c>
      <c r="F104" s="1">
        <v>20291.91</v>
      </c>
      <c r="G104" s="1" t="s">
        <v>139</v>
      </c>
      <c r="H104" t="str">
        <f t="shared" si="7"/>
        <v>Others</v>
      </c>
      <c r="I104">
        <f t="shared" si="8"/>
        <v>29</v>
      </c>
      <c r="J104" t="str">
        <f t="shared" si="9"/>
        <v>Jan</v>
      </c>
      <c r="K104" t="str">
        <f>IF(MONTH(A104)&lt;=3, "First", IF(MONTH(A104)&lt;=6, "Second", IF(MONTH(A104)&lt;=9, "Third", Fourth)))</f>
        <v>First</v>
      </c>
    </row>
    <row r="105" spans="1:11" x14ac:dyDescent="0.25">
      <c r="A105" s="1" t="s">
        <v>125</v>
      </c>
      <c r="B105" s="1" t="s">
        <v>133</v>
      </c>
      <c r="C105" s="1" t="s">
        <v>15</v>
      </c>
      <c r="D105" s="1">
        <v>0</v>
      </c>
      <c r="E105" s="1">
        <v>100</v>
      </c>
      <c r="F105" s="1">
        <v>20191.91</v>
      </c>
      <c r="G105" s="1" t="s">
        <v>140</v>
      </c>
      <c r="H105" t="str">
        <f t="shared" si="7"/>
        <v>Bank Charges</v>
      </c>
      <c r="I105">
        <f t="shared" si="8"/>
        <v>29</v>
      </c>
      <c r="J105" t="str">
        <f t="shared" si="9"/>
        <v>Jan</v>
      </c>
      <c r="K105" t="str">
        <f>IF(MONTH(A105)&lt;=3, "First", IF(MONTH(A105)&lt;=6, "Second", IF(MONTH(A105)&lt;=9, "Third", Fourth)))</f>
        <v>First</v>
      </c>
    </row>
    <row r="106" spans="1:11" x14ac:dyDescent="0.25">
      <c r="A106" s="1" t="s">
        <v>125</v>
      </c>
      <c r="B106" s="1" t="s">
        <v>141</v>
      </c>
      <c r="C106" s="1" t="s">
        <v>15</v>
      </c>
      <c r="D106" s="1">
        <v>0</v>
      </c>
      <c r="E106" s="1">
        <v>12</v>
      </c>
      <c r="F106" s="1">
        <v>20179.91</v>
      </c>
      <c r="G106" s="1" t="s">
        <v>142</v>
      </c>
      <c r="H106" t="str">
        <f t="shared" si="7"/>
        <v>Utility</v>
      </c>
      <c r="I106">
        <f t="shared" si="8"/>
        <v>29</v>
      </c>
      <c r="J106" t="str">
        <f t="shared" si="9"/>
        <v>Jan</v>
      </c>
      <c r="K106" t="str">
        <f>IF(MONTH(A106)&lt;=3, "First", IF(MONTH(A106)&lt;=6, "Second", IF(MONTH(A106)&lt;=9, "Third", Fourth)))</f>
        <v>First</v>
      </c>
    </row>
    <row r="107" spans="1:11" x14ac:dyDescent="0.25">
      <c r="A107" s="1" t="s">
        <v>143</v>
      </c>
      <c r="B107" s="1" t="s">
        <v>141</v>
      </c>
      <c r="C107" s="1" t="s">
        <v>15</v>
      </c>
      <c r="D107" s="1">
        <v>0</v>
      </c>
      <c r="E107" s="1">
        <v>500</v>
      </c>
      <c r="F107" s="1">
        <v>19679.91</v>
      </c>
      <c r="G107" s="1" t="s">
        <v>144</v>
      </c>
      <c r="H107" t="str">
        <f t="shared" si="7"/>
        <v>Others</v>
      </c>
      <c r="I107">
        <f t="shared" si="8"/>
        <v>30</v>
      </c>
      <c r="J107" t="str">
        <f t="shared" si="9"/>
        <v>Jan</v>
      </c>
      <c r="K107" t="str">
        <f>IF(MONTH(A107)&lt;=3, "First", IF(MONTH(A107)&lt;=6, "Second", IF(MONTH(A107)&lt;=9, "Third", Fourth)))</f>
        <v>First</v>
      </c>
    </row>
    <row r="108" spans="1:11" x14ac:dyDescent="0.25">
      <c r="A108" s="1" t="s">
        <v>143</v>
      </c>
      <c r="B108" s="1" t="s">
        <v>141</v>
      </c>
      <c r="C108" s="1" t="s">
        <v>15</v>
      </c>
      <c r="D108" s="1">
        <v>0</v>
      </c>
      <c r="E108" s="1">
        <v>6.98</v>
      </c>
      <c r="F108" s="1">
        <v>19672.93</v>
      </c>
      <c r="G108" s="1" t="s">
        <v>24</v>
      </c>
      <c r="H108" t="str">
        <f t="shared" si="7"/>
        <v>Airtime/Data</v>
      </c>
      <c r="I108">
        <f t="shared" si="8"/>
        <v>30</v>
      </c>
      <c r="J108" t="str">
        <f t="shared" si="9"/>
        <v>Jan</v>
      </c>
      <c r="K108" t="str">
        <f>IF(MONTH(A108)&lt;=3, "First", IF(MONTH(A108)&lt;=6, "Second", IF(MONTH(A108)&lt;=9, "Third", Fourth)))</f>
        <v>First</v>
      </c>
    </row>
    <row r="109" spans="1:11" x14ac:dyDescent="0.25">
      <c r="A109" s="1" t="s">
        <v>143</v>
      </c>
      <c r="B109" s="1" t="s">
        <v>141</v>
      </c>
      <c r="C109" s="1" t="s">
        <v>22</v>
      </c>
      <c r="D109" s="1">
        <v>0</v>
      </c>
      <c r="E109" s="1">
        <v>2010.75</v>
      </c>
      <c r="F109" s="1">
        <v>17662.18</v>
      </c>
      <c r="G109" s="1" t="s">
        <v>145</v>
      </c>
      <c r="H109" t="str">
        <f t="shared" si="7"/>
        <v>Others</v>
      </c>
      <c r="I109">
        <f t="shared" si="8"/>
        <v>30</v>
      </c>
      <c r="J109" t="str">
        <f t="shared" si="9"/>
        <v>Jan</v>
      </c>
      <c r="K109" t="str">
        <f>IF(MONTH(A109)&lt;=3, "First", IF(MONTH(A109)&lt;=6, "Second", IF(MONTH(A109)&lt;=9, "Third", Fourth)))</f>
        <v>First</v>
      </c>
    </row>
    <row r="110" spans="1:11" x14ac:dyDescent="0.25">
      <c r="A110" s="1" t="s">
        <v>143</v>
      </c>
      <c r="B110" s="1" t="s">
        <v>141</v>
      </c>
      <c r="C110" s="1" t="s">
        <v>15</v>
      </c>
      <c r="D110" s="1">
        <v>0</v>
      </c>
      <c r="E110" s="1">
        <v>6.98</v>
      </c>
      <c r="F110" s="1">
        <v>17655.2</v>
      </c>
      <c r="G110" s="1" t="s">
        <v>24</v>
      </c>
      <c r="H110" t="str">
        <f t="shared" si="7"/>
        <v>Airtime/Data</v>
      </c>
      <c r="I110">
        <f t="shared" si="8"/>
        <v>30</v>
      </c>
      <c r="J110" t="str">
        <f t="shared" si="9"/>
        <v>Jan</v>
      </c>
      <c r="K110" t="str">
        <f>IF(MONTH(A110)&lt;=3, "First", IF(MONTH(A110)&lt;=6, "Second", IF(MONTH(A110)&lt;=9, "Third", Fourth)))</f>
        <v>First</v>
      </c>
    </row>
    <row r="111" spans="1:11" x14ac:dyDescent="0.25">
      <c r="A111" s="1" t="s">
        <v>143</v>
      </c>
      <c r="B111" s="1" t="s">
        <v>141</v>
      </c>
      <c r="C111" s="1" t="s">
        <v>9</v>
      </c>
      <c r="D111" s="1">
        <v>65000</v>
      </c>
      <c r="E111" s="1">
        <v>0</v>
      </c>
      <c r="F111" s="1">
        <v>82655.199999999997</v>
      </c>
      <c r="G111" s="1" t="s">
        <v>146</v>
      </c>
      <c r="H111" t="str">
        <f t="shared" si="7"/>
        <v>School Fees</v>
      </c>
      <c r="I111">
        <f t="shared" si="8"/>
        <v>30</v>
      </c>
      <c r="J111" t="str">
        <f t="shared" si="9"/>
        <v>Jan</v>
      </c>
      <c r="K111" t="str">
        <f>IF(MONTH(A111)&lt;=3, "First", IF(MONTH(A111)&lt;=6, "Second", IF(MONTH(A111)&lt;=9, "Third", Fourth)))</f>
        <v>First</v>
      </c>
    </row>
    <row r="112" spans="1:11" x14ac:dyDescent="0.25">
      <c r="A112" s="1" t="s">
        <v>143</v>
      </c>
      <c r="B112" s="1" t="s">
        <v>141</v>
      </c>
      <c r="C112" s="1" t="s">
        <v>12</v>
      </c>
      <c r="D112" s="1">
        <v>0</v>
      </c>
      <c r="E112" s="1">
        <v>5176.88</v>
      </c>
      <c r="F112" s="1">
        <v>77478.320000000007</v>
      </c>
      <c r="G112" s="1" t="s">
        <v>147</v>
      </c>
      <c r="H112" t="str">
        <f t="shared" si="7"/>
        <v>Household Expenses</v>
      </c>
      <c r="I112">
        <f t="shared" si="8"/>
        <v>30</v>
      </c>
      <c r="J112" t="str">
        <f t="shared" si="9"/>
        <v>Jan</v>
      </c>
      <c r="K112" t="str">
        <f>IF(MONTH(A112)&lt;=3, "First", IF(MONTH(A112)&lt;=6, "Second", IF(MONTH(A112)&lt;=9, "Third", Fourth)))</f>
        <v>First</v>
      </c>
    </row>
    <row r="113" spans="1:11" x14ac:dyDescent="0.25">
      <c r="A113" s="1" t="s">
        <v>143</v>
      </c>
      <c r="B113" s="1" t="s">
        <v>141</v>
      </c>
      <c r="C113" s="1" t="s">
        <v>9</v>
      </c>
      <c r="D113" s="1">
        <v>5000</v>
      </c>
      <c r="E113" s="1">
        <v>0</v>
      </c>
      <c r="F113" s="1">
        <v>82478.320000000007</v>
      </c>
      <c r="G113" s="1" t="s">
        <v>50</v>
      </c>
      <c r="H113" t="str">
        <f t="shared" si="7"/>
        <v>Others</v>
      </c>
      <c r="I113">
        <f t="shared" si="8"/>
        <v>30</v>
      </c>
      <c r="J113" t="str">
        <f t="shared" si="9"/>
        <v>Jan</v>
      </c>
      <c r="K113" t="str">
        <f>IF(MONTH(A113)&lt;=3, "First", IF(MONTH(A113)&lt;=6, "Second", IF(MONTH(A113)&lt;=9, "Third", Fourth)))</f>
        <v>First</v>
      </c>
    </row>
    <row r="114" spans="1:11" x14ac:dyDescent="0.25">
      <c r="A114" s="1" t="s">
        <v>143</v>
      </c>
      <c r="B114" s="1" t="s">
        <v>141</v>
      </c>
      <c r="C114" s="1" t="s">
        <v>12</v>
      </c>
      <c r="D114" s="1">
        <v>0</v>
      </c>
      <c r="E114" s="1">
        <v>8526.8799999999992</v>
      </c>
      <c r="F114" s="1">
        <v>73951.44</v>
      </c>
      <c r="G114" s="1" t="s">
        <v>148</v>
      </c>
      <c r="H114" t="str">
        <f t="shared" si="7"/>
        <v>Household Expenses</v>
      </c>
      <c r="I114">
        <f t="shared" si="8"/>
        <v>30</v>
      </c>
      <c r="J114" t="str">
        <f t="shared" si="9"/>
        <v>Jan</v>
      </c>
      <c r="K114" t="str">
        <f>IF(MONTH(A114)&lt;=3, "First", IF(MONTH(A114)&lt;=6, "Second", IF(MONTH(A114)&lt;=9, "Third", Fourth)))</f>
        <v>First</v>
      </c>
    </row>
    <row r="115" spans="1:11" x14ac:dyDescent="0.25">
      <c r="A115" s="1" t="s">
        <v>143</v>
      </c>
      <c r="B115" s="1" t="s">
        <v>141</v>
      </c>
      <c r="C115" s="1" t="s">
        <v>15</v>
      </c>
      <c r="D115" s="1">
        <v>0</v>
      </c>
      <c r="E115" s="1">
        <v>50</v>
      </c>
      <c r="F115" s="1">
        <v>73901.440000000002</v>
      </c>
      <c r="G115" s="1" t="s">
        <v>149</v>
      </c>
      <c r="H115" t="str">
        <f t="shared" si="7"/>
        <v>Bank Charges</v>
      </c>
      <c r="I115">
        <f t="shared" si="8"/>
        <v>30</v>
      </c>
      <c r="J115" t="str">
        <f t="shared" si="9"/>
        <v>Jan</v>
      </c>
      <c r="K115" t="str">
        <f>IF(MONTH(A115)&lt;=3, "First", IF(MONTH(A115)&lt;=6, "Second", IF(MONTH(A115)&lt;=9, "Third", Fourth)))</f>
        <v>First</v>
      </c>
    </row>
    <row r="116" spans="1:11" x14ac:dyDescent="0.25">
      <c r="A116" s="1" t="s">
        <v>150</v>
      </c>
      <c r="B116" s="1" t="s">
        <v>151</v>
      </c>
      <c r="C116" s="1" t="s">
        <v>15</v>
      </c>
      <c r="D116" s="1">
        <v>0</v>
      </c>
      <c r="E116" s="1">
        <v>16</v>
      </c>
      <c r="F116" s="1">
        <v>73885.440000000002</v>
      </c>
      <c r="G116" s="1" t="s">
        <v>152</v>
      </c>
      <c r="H116" t="str">
        <f t="shared" si="7"/>
        <v>Utility</v>
      </c>
      <c r="I116">
        <f t="shared" si="8"/>
        <v>31</v>
      </c>
      <c r="J116" t="str">
        <f t="shared" si="9"/>
        <v>Jan</v>
      </c>
      <c r="K116" t="str">
        <f>IF(MONTH(A116)&lt;=3, "First", IF(MONTH(A116)&lt;=6, "Second", IF(MONTH(A116)&lt;=9, "Third", Fourth)))</f>
        <v>First</v>
      </c>
    </row>
    <row r="117" spans="1:11" x14ac:dyDescent="0.25">
      <c r="A117" s="1" t="s">
        <v>150</v>
      </c>
      <c r="B117" s="1" t="s">
        <v>151</v>
      </c>
      <c r="C117" s="1" t="s">
        <v>15</v>
      </c>
      <c r="D117" s="1">
        <v>0</v>
      </c>
      <c r="E117" s="1">
        <v>10000</v>
      </c>
      <c r="F117" s="1">
        <v>63885.440000000002</v>
      </c>
      <c r="G117" s="1" t="s">
        <v>153</v>
      </c>
      <c r="H117" t="str">
        <f t="shared" si="7"/>
        <v>Others</v>
      </c>
      <c r="I117">
        <f t="shared" si="8"/>
        <v>31</v>
      </c>
      <c r="J117" t="str">
        <f t="shared" si="9"/>
        <v>Jan</v>
      </c>
      <c r="K117" t="str">
        <f>IF(MONTH(A117)&lt;=3, "First", IF(MONTH(A117)&lt;=6, "Second", IF(MONTH(A117)&lt;=9, "Third", Fourth)))</f>
        <v>First</v>
      </c>
    </row>
    <row r="118" spans="1:11" x14ac:dyDescent="0.25">
      <c r="A118" s="1" t="s">
        <v>150</v>
      </c>
      <c r="B118" s="1" t="s">
        <v>151</v>
      </c>
      <c r="C118" s="1" t="s">
        <v>9</v>
      </c>
      <c r="D118" s="1">
        <v>0</v>
      </c>
      <c r="E118" s="1">
        <v>49896.88</v>
      </c>
      <c r="F118" s="1">
        <v>13988.56</v>
      </c>
      <c r="G118" s="1" t="s">
        <v>154</v>
      </c>
      <c r="H118" t="str">
        <f t="shared" si="7"/>
        <v>School Fees</v>
      </c>
      <c r="I118">
        <f t="shared" si="8"/>
        <v>31</v>
      </c>
      <c r="J118" t="str">
        <f t="shared" si="9"/>
        <v>Jan</v>
      </c>
      <c r="K118" t="str">
        <f>IF(MONTH(A118)&lt;=3, "First", IF(MONTH(A118)&lt;=6, "Second", IF(MONTH(A118)&lt;=9, "Third", Fourth)))</f>
        <v>First</v>
      </c>
    </row>
    <row r="119" spans="1:11" x14ac:dyDescent="0.25">
      <c r="A119" s="1" t="s">
        <v>155</v>
      </c>
      <c r="B119" s="1" t="s">
        <v>156</v>
      </c>
      <c r="C119" s="1" t="s">
        <v>9</v>
      </c>
      <c r="D119" s="1">
        <v>3000</v>
      </c>
      <c r="E119" s="1">
        <v>0</v>
      </c>
      <c r="F119" s="1">
        <v>16988.560000000001</v>
      </c>
      <c r="G119" s="1" t="s">
        <v>50</v>
      </c>
      <c r="H119" t="str">
        <f t="shared" si="7"/>
        <v>Others</v>
      </c>
      <c r="I119">
        <f t="shared" si="8"/>
        <v>1</v>
      </c>
      <c r="J119" t="str">
        <f t="shared" si="9"/>
        <v>Feb</v>
      </c>
      <c r="K119" t="str">
        <f>IF(MONTH(A119)&lt;=3, "First", IF(MONTH(A119)&lt;=6, "Second", IF(MONTH(A119)&lt;=9, "Third", Fourth)))</f>
        <v>First</v>
      </c>
    </row>
    <row r="120" spans="1:11" x14ac:dyDescent="0.25">
      <c r="A120" s="1" t="s">
        <v>155</v>
      </c>
      <c r="B120" s="1" t="s">
        <v>156</v>
      </c>
      <c r="C120" s="1" t="s">
        <v>9</v>
      </c>
      <c r="D120" s="1">
        <v>20000</v>
      </c>
      <c r="E120" s="1">
        <v>0</v>
      </c>
      <c r="F120" s="1">
        <v>36988.559999999998</v>
      </c>
      <c r="G120" s="1" t="s">
        <v>157</v>
      </c>
      <c r="H120" t="str">
        <f t="shared" si="7"/>
        <v>Others</v>
      </c>
      <c r="I120">
        <f t="shared" si="8"/>
        <v>1</v>
      </c>
      <c r="J120" t="str">
        <f t="shared" si="9"/>
        <v>Feb</v>
      </c>
      <c r="K120" t="str">
        <f>IF(MONTH(A120)&lt;=3, "First", IF(MONTH(A120)&lt;=6, "Second", IF(MONTH(A120)&lt;=9, "Third", Fourth)))</f>
        <v>First</v>
      </c>
    </row>
    <row r="121" spans="1:11" x14ac:dyDescent="0.25">
      <c r="A121" s="1" t="s">
        <v>155</v>
      </c>
      <c r="B121" s="1" t="s">
        <v>156</v>
      </c>
      <c r="C121" s="1" t="s">
        <v>15</v>
      </c>
      <c r="D121" s="1">
        <v>0</v>
      </c>
      <c r="E121" s="1">
        <v>8</v>
      </c>
      <c r="F121" s="1">
        <v>36980.559999999998</v>
      </c>
      <c r="G121" s="1" t="s">
        <v>158</v>
      </c>
      <c r="H121" t="str">
        <f t="shared" si="7"/>
        <v>Utility</v>
      </c>
      <c r="I121">
        <f t="shared" si="8"/>
        <v>1</v>
      </c>
      <c r="J121" t="str">
        <f t="shared" si="9"/>
        <v>Feb</v>
      </c>
      <c r="K121" t="str">
        <f>IF(MONTH(A121)&lt;=3, "First", IF(MONTH(A121)&lt;=6, "Second", IF(MONTH(A121)&lt;=9, "Third", Fourth)))</f>
        <v>First</v>
      </c>
    </row>
    <row r="122" spans="1:11" x14ac:dyDescent="0.25">
      <c r="A122" s="1" t="s">
        <v>155</v>
      </c>
      <c r="B122" s="1" t="s">
        <v>156</v>
      </c>
      <c r="C122" s="1" t="s">
        <v>9</v>
      </c>
      <c r="D122" s="1">
        <v>14000</v>
      </c>
      <c r="E122" s="1">
        <v>0</v>
      </c>
      <c r="F122" s="1">
        <v>50980.56</v>
      </c>
      <c r="G122" s="1" t="s">
        <v>159</v>
      </c>
      <c r="H122" t="str">
        <f t="shared" si="7"/>
        <v>Others</v>
      </c>
      <c r="I122">
        <f t="shared" si="8"/>
        <v>1</v>
      </c>
      <c r="J122" t="str">
        <f t="shared" si="9"/>
        <v>Feb</v>
      </c>
      <c r="K122" t="str">
        <f>IF(MONTH(A122)&lt;=3, "First", IF(MONTH(A122)&lt;=6, "Second", IF(MONTH(A122)&lt;=9, "Third", Fourth)))</f>
        <v>First</v>
      </c>
    </row>
    <row r="123" spans="1:11" x14ac:dyDescent="0.25">
      <c r="A123" s="1" t="s">
        <v>155</v>
      </c>
      <c r="B123" s="1" t="s">
        <v>156</v>
      </c>
      <c r="C123" s="1" t="s">
        <v>15</v>
      </c>
      <c r="D123" s="1">
        <v>0</v>
      </c>
      <c r="E123" s="1">
        <v>100</v>
      </c>
      <c r="F123" s="1">
        <v>50880.56</v>
      </c>
      <c r="G123" s="1" t="s">
        <v>160</v>
      </c>
      <c r="H123" t="str">
        <f t="shared" si="7"/>
        <v>Bank Charges</v>
      </c>
      <c r="I123">
        <f t="shared" si="8"/>
        <v>1</v>
      </c>
      <c r="J123" t="str">
        <f t="shared" si="9"/>
        <v>Feb</v>
      </c>
      <c r="K123" t="str">
        <f>IF(MONTH(A123)&lt;=3, "First", IF(MONTH(A123)&lt;=6, "Second", IF(MONTH(A123)&lt;=9, "Third", Fourth)))</f>
        <v>First</v>
      </c>
    </row>
    <row r="124" spans="1:11" x14ac:dyDescent="0.25">
      <c r="A124" s="1" t="s">
        <v>161</v>
      </c>
      <c r="B124" s="1" t="s">
        <v>162</v>
      </c>
      <c r="C124" s="1" t="s">
        <v>15</v>
      </c>
      <c r="D124" s="1">
        <v>0</v>
      </c>
      <c r="E124" s="1">
        <v>12</v>
      </c>
      <c r="F124" s="1">
        <v>50868.56</v>
      </c>
      <c r="G124" s="1" t="s">
        <v>163</v>
      </c>
      <c r="H124" t="str">
        <f t="shared" si="7"/>
        <v>Utility</v>
      </c>
      <c r="I124">
        <f t="shared" si="8"/>
        <v>2</v>
      </c>
      <c r="J124" t="str">
        <f t="shared" si="9"/>
        <v>Feb</v>
      </c>
      <c r="K124" t="str">
        <f>IF(MONTH(A124)&lt;=3, "First", IF(MONTH(A124)&lt;=6, "Second", IF(MONTH(A124)&lt;=9, "Third", Fourth)))</f>
        <v>First</v>
      </c>
    </row>
    <row r="125" spans="1:11" x14ac:dyDescent="0.25">
      <c r="A125" s="1" t="s">
        <v>161</v>
      </c>
      <c r="B125" s="1" t="s">
        <v>162</v>
      </c>
      <c r="C125" s="1" t="s">
        <v>9</v>
      </c>
      <c r="D125" s="1">
        <v>50000</v>
      </c>
      <c r="E125" s="1">
        <v>0</v>
      </c>
      <c r="F125" s="1">
        <v>100868.56</v>
      </c>
      <c r="G125" s="1" t="s">
        <v>11</v>
      </c>
      <c r="H125" t="str">
        <f t="shared" si="7"/>
        <v>Others</v>
      </c>
      <c r="I125">
        <f t="shared" si="8"/>
        <v>2</v>
      </c>
      <c r="J125" t="str">
        <f t="shared" si="9"/>
        <v>Feb</v>
      </c>
      <c r="K125" t="str">
        <f>IF(MONTH(A125)&lt;=3, "First", IF(MONTH(A125)&lt;=6, "Second", IF(MONTH(A125)&lt;=9, "Third", Fourth)))</f>
        <v>First</v>
      </c>
    </row>
    <row r="126" spans="1:11" x14ac:dyDescent="0.25">
      <c r="A126" s="1" t="s">
        <v>161</v>
      </c>
      <c r="B126" s="1" t="s">
        <v>162</v>
      </c>
      <c r="C126" s="1" t="s">
        <v>12</v>
      </c>
      <c r="D126" s="1">
        <v>0</v>
      </c>
      <c r="E126" s="1">
        <v>15026.88</v>
      </c>
      <c r="F126" s="1">
        <v>85841.68</v>
      </c>
      <c r="G126" s="1" t="s">
        <v>164</v>
      </c>
      <c r="H126" t="str">
        <f t="shared" si="7"/>
        <v>Household Expenses</v>
      </c>
      <c r="I126">
        <f t="shared" si="8"/>
        <v>2</v>
      </c>
      <c r="J126" t="str">
        <f t="shared" si="9"/>
        <v>Feb</v>
      </c>
      <c r="K126" t="str">
        <f>IF(MONTH(A126)&lt;=3, "First", IF(MONTH(A126)&lt;=6, "Second", IF(MONTH(A126)&lt;=9, "Third", Fourth)))</f>
        <v>First</v>
      </c>
    </row>
    <row r="127" spans="1:11" x14ac:dyDescent="0.25">
      <c r="A127" s="1" t="s">
        <v>161</v>
      </c>
      <c r="B127" s="1" t="s">
        <v>162</v>
      </c>
      <c r="C127" s="1" t="s">
        <v>15</v>
      </c>
      <c r="D127" s="1">
        <v>0</v>
      </c>
      <c r="E127" s="1">
        <v>50</v>
      </c>
      <c r="F127" s="1">
        <v>85791.679999999993</v>
      </c>
      <c r="G127" s="1" t="s">
        <v>165</v>
      </c>
      <c r="H127" t="str">
        <f t="shared" si="7"/>
        <v>Bank Charges</v>
      </c>
      <c r="I127">
        <f t="shared" si="8"/>
        <v>2</v>
      </c>
      <c r="J127" t="str">
        <f t="shared" si="9"/>
        <v>Feb</v>
      </c>
      <c r="K127" t="str">
        <f>IF(MONTH(A127)&lt;=3, "First", IF(MONTH(A127)&lt;=6, "Second", IF(MONTH(A127)&lt;=9, "Third", Fourth)))</f>
        <v>First</v>
      </c>
    </row>
    <row r="128" spans="1:11" x14ac:dyDescent="0.25">
      <c r="A128" s="1" t="s">
        <v>166</v>
      </c>
      <c r="B128" s="1" t="s">
        <v>167</v>
      </c>
      <c r="C128" s="1" t="s">
        <v>15</v>
      </c>
      <c r="D128" s="1">
        <v>0</v>
      </c>
      <c r="E128" s="1">
        <v>4</v>
      </c>
      <c r="F128" s="1">
        <v>85787.68</v>
      </c>
      <c r="G128" s="1" t="s">
        <v>168</v>
      </c>
      <c r="H128" t="str">
        <f t="shared" si="7"/>
        <v>Utility</v>
      </c>
      <c r="I128">
        <f t="shared" si="8"/>
        <v>5</v>
      </c>
      <c r="J128" t="str">
        <f t="shared" si="9"/>
        <v>Feb</v>
      </c>
      <c r="K128" t="str">
        <f>IF(MONTH(A128)&lt;=3, "First", IF(MONTH(A128)&lt;=6, "Second", IF(MONTH(A128)&lt;=9, "Third", Fourth)))</f>
        <v>First</v>
      </c>
    </row>
    <row r="129" spans="1:11" x14ac:dyDescent="0.25">
      <c r="A129" s="1" t="s">
        <v>166</v>
      </c>
      <c r="B129" s="1" t="s">
        <v>167</v>
      </c>
      <c r="C129" s="1" t="s">
        <v>9</v>
      </c>
      <c r="D129" s="1">
        <v>70000</v>
      </c>
      <c r="E129" s="1">
        <v>0</v>
      </c>
      <c r="F129" s="1">
        <v>155787.68</v>
      </c>
      <c r="G129" s="1" t="s">
        <v>50</v>
      </c>
      <c r="H129" t="str">
        <f t="shared" si="7"/>
        <v>Others</v>
      </c>
      <c r="I129">
        <f t="shared" si="8"/>
        <v>5</v>
      </c>
      <c r="J129" t="str">
        <f t="shared" si="9"/>
        <v>Feb</v>
      </c>
      <c r="K129" t="str">
        <f>IF(MONTH(A129)&lt;=3, "First", IF(MONTH(A129)&lt;=6, "Second", IF(MONTH(A129)&lt;=9, "Third", Fourth)))</f>
        <v>First</v>
      </c>
    </row>
    <row r="130" spans="1:11" x14ac:dyDescent="0.25">
      <c r="A130" s="1" t="s">
        <v>166</v>
      </c>
      <c r="B130" s="1" t="s">
        <v>167</v>
      </c>
      <c r="C130" s="1" t="s">
        <v>12</v>
      </c>
      <c r="D130" s="1">
        <v>0</v>
      </c>
      <c r="E130" s="1">
        <v>75053.75</v>
      </c>
      <c r="F130" s="1">
        <v>80733.929999999993</v>
      </c>
      <c r="G130" s="1" t="s">
        <v>169</v>
      </c>
      <c r="H130" t="str">
        <f t="shared" si="7"/>
        <v>Investment</v>
      </c>
      <c r="I130">
        <f t="shared" si="8"/>
        <v>5</v>
      </c>
      <c r="J130" t="str">
        <f t="shared" si="9"/>
        <v>Feb</v>
      </c>
      <c r="K130" t="str">
        <f>IF(MONTH(A130)&lt;=3, "First", IF(MONTH(A130)&lt;=6, "Second", IF(MONTH(A130)&lt;=9, "Third", Fourth)))</f>
        <v>First</v>
      </c>
    </row>
    <row r="131" spans="1:11" x14ac:dyDescent="0.25">
      <c r="A131" s="1" t="s">
        <v>166</v>
      </c>
      <c r="B131" s="1" t="s">
        <v>167</v>
      </c>
      <c r="C131" s="1" t="s">
        <v>12</v>
      </c>
      <c r="D131" s="1">
        <v>0</v>
      </c>
      <c r="E131" s="1">
        <v>25026.880000000001</v>
      </c>
      <c r="F131" s="1">
        <v>55707.05</v>
      </c>
      <c r="G131" s="1" t="s">
        <v>78</v>
      </c>
      <c r="H131" t="str">
        <f t="shared" si="7"/>
        <v>Household Expenses</v>
      </c>
      <c r="I131">
        <f t="shared" si="8"/>
        <v>5</v>
      </c>
      <c r="J131" t="str">
        <f t="shared" si="9"/>
        <v>Feb</v>
      </c>
      <c r="K131" t="str">
        <f>IF(MONTH(A131)&lt;=3, "First", IF(MONTH(A131)&lt;=6, "Second", IF(MONTH(A131)&lt;=9, "Third", Fourth)))</f>
        <v>First</v>
      </c>
    </row>
    <row r="132" spans="1:11" x14ac:dyDescent="0.25">
      <c r="A132" s="1" t="s">
        <v>166</v>
      </c>
      <c r="B132" s="1" t="s">
        <v>167</v>
      </c>
      <c r="C132" s="1" t="s">
        <v>12</v>
      </c>
      <c r="D132" s="1">
        <v>0</v>
      </c>
      <c r="E132" s="1">
        <v>32276.880000000001</v>
      </c>
      <c r="F132" s="1">
        <v>23430.17</v>
      </c>
      <c r="G132" s="1" t="s">
        <v>170</v>
      </c>
      <c r="H132" t="str">
        <f t="shared" si="7"/>
        <v>Household Expenses</v>
      </c>
      <c r="I132">
        <f t="shared" si="8"/>
        <v>5</v>
      </c>
      <c r="J132" t="str">
        <f t="shared" si="9"/>
        <v>Feb</v>
      </c>
      <c r="K132" t="str">
        <f>IF(MONTH(A132)&lt;=3, "First", IF(MONTH(A132)&lt;=6, "Second", IF(MONTH(A132)&lt;=9, "Third", Fourth)))</f>
        <v>First</v>
      </c>
    </row>
    <row r="133" spans="1:11" x14ac:dyDescent="0.25">
      <c r="A133" s="1" t="s">
        <v>166</v>
      </c>
      <c r="B133" s="1" t="s">
        <v>167</v>
      </c>
      <c r="C133" s="1" t="s">
        <v>12</v>
      </c>
      <c r="D133" s="1">
        <v>17000</v>
      </c>
      <c r="E133" s="1">
        <v>0</v>
      </c>
      <c r="F133" s="1">
        <v>40430.17</v>
      </c>
      <c r="G133" s="1" t="s">
        <v>171</v>
      </c>
      <c r="H133" t="str">
        <f t="shared" si="7"/>
        <v>Others</v>
      </c>
      <c r="I133">
        <f t="shared" si="8"/>
        <v>5</v>
      </c>
      <c r="J133" t="str">
        <f t="shared" si="9"/>
        <v>Feb</v>
      </c>
      <c r="K133" t="str">
        <f>IF(MONTH(A133)&lt;=3, "First", IF(MONTH(A133)&lt;=6, "Second", IF(MONTH(A133)&lt;=9, "Third", Fourth)))</f>
        <v>First</v>
      </c>
    </row>
    <row r="134" spans="1:11" x14ac:dyDescent="0.25">
      <c r="A134" s="1" t="s">
        <v>166</v>
      </c>
      <c r="B134" s="1" t="s">
        <v>167</v>
      </c>
      <c r="C134" s="1" t="s">
        <v>12</v>
      </c>
      <c r="D134" s="1">
        <v>0</v>
      </c>
      <c r="E134" s="1">
        <v>1510.75</v>
      </c>
      <c r="F134" s="1">
        <v>38919.42</v>
      </c>
      <c r="G134" s="1" t="s">
        <v>172</v>
      </c>
      <c r="H134" t="str">
        <f t="shared" si="7"/>
        <v>Household Expenses</v>
      </c>
      <c r="I134">
        <f t="shared" si="8"/>
        <v>5</v>
      </c>
      <c r="J134" t="str">
        <f t="shared" si="9"/>
        <v>Feb</v>
      </c>
      <c r="K134" t="str">
        <f>IF(MONTH(A134)&lt;=3, "First", IF(MONTH(A134)&lt;=6, "Second", IF(MONTH(A134)&lt;=9, "Third", Fourth)))</f>
        <v>First</v>
      </c>
    </row>
    <row r="135" spans="1:11" x14ac:dyDescent="0.25">
      <c r="A135" s="1" t="s">
        <v>166</v>
      </c>
      <c r="B135" s="1" t="s">
        <v>167</v>
      </c>
      <c r="C135" s="1" t="s">
        <v>15</v>
      </c>
      <c r="D135" s="1">
        <v>0</v>
      </c>
      <c r="E135" s="1">
        <v>500</v>
      </c>
      <c r="F135" s="1">
        <v>38419.42</v>
      </c>
      <c r="G135" s="1" t="s">
        <v>173</v>
      </c>
      <c r="H135" t="str">
        <f t="shared" si="7"/>
        <v>Others</v>
      </c>
      <c r="I135">
        <f t="shared" si="8"/>
        <v>5</v>
      </c>
      <c r="J135" t="str">
        <f t="shared" si="9"/>
        <v>Feb</v>
      </c>
      <c r="K135" t="str">
        <f>IF(MONTH(A135)&lt;=3, "First", IF(MONTH(A135)&lt;=6, "Second", IF(MONTH(A135)&lt;=9, "Third", Fourth)))</f>
        <v>First</v>
      </c>
    </row>
    <row r="136" spans="1:11" x14ac:dyDescent="0.25">
      <c r="A136" s="1" t="s">
        <v>166</v>
      </c>
      <c r="B136" s="1" t="s">
        <v>167</v>
      </c>
      <c r="C136" s="1" t="s">
        <v>15</v>
      </c>
      <c r="D136" s="1">
        <v>0</v>
      </c>
      <c r="E136" s="1">
        <v>6.98</v>
      </c>
      <c r="F136" s="1">
        <v>38412.44</v>
      </c>
      <c r="G136" s="1" t="s">
        <v>24</v>
      </c>
      <c r="H136" t="str">
        <f t="shared" si="7"/>
        <v>Airtime/Data</v>
      </c>
      <c r="I136">
        <f t="shared" si="8"/>
        <v>5</v>
      </c>
      <c r="J136" t="str">
        <f t="shared" si="9"/>
        <v>Feb</v>
      </c>
      <c r="K136" t="str">
        <f>IF(MONTH(A136)&lt;=3, "First", IF(MONTH(A136)&lt;=6, "Second", IF(MONTH(A136)&lt;=9, "Third", Fourth)))</f>
        <v>First</v>
      </c>
    </row>
    <row r="137" spans="1:11" x14ac:dyDescent="0.25">
      <c r="A137" s="1" t="s">
        <v>166</v>
      </c>
      <c r="B137" s="1" t="s">
        <v>167</v>
      </c>
      <c r="C137" s="1" t="s">
        <v>12</v>
      </c>
      <c r="D137" s="1">
        <v>0</v>
      </c>
      <c r="E137" s="1">
        <v>34026.879999999997</v>
      </c>
      <c r="F137" s="1">
        <v>4385.5600000000004</v>
      </c>
      <c r="G137" s="1" t="s">
        <v>174</v>
      </c>
      <c r="H137" t="str">
        <f t="shared" si="7"/>
        <v>Household Expenses</v>
      </c>
      <c r="I137">
        <f t="shared" si="8"/>
        <v>5</v>
      </c>
      <c r="J137" t="str">
        <f t="shared" si="9"/>
        <v>Feb</v>
      </c>
      <c r="K137" t="str">
        <f>IF(MONTH(A137)&lt;=3, "First", IF(MONTH(A137)&lt;=6, "Second", IF(MONTH(A137)&lt;=9, "Third", Fourth)))</f>
        <v>First</v>
      </c>
    </row>
    <row r="138" spans="1:11" x14ac:dyDescent="0.25">
      <c r="A138" s="1" t="s">
        <v>166</v>
      </c>
      <c r="B138" s="1" t="s">
        <v>175</v>
      </c>
      <c r="C138" s="1" t="s">
        <v>15</v>
      </c>
      <c r="D138" s="1">
        <v>0</v>
      </c>
      <c r="E138" s="1">
        <v>28</v>
      </c>
      <c r="F138" s="1">
        <v>4357.5600000000004</v>
      </c>
      <c r="G138" s="1" t="s">
        <v>176</v>
      </c>
      <c r="H138" t="str">
        <f t="shared" si="7"/>
        <v>Utility</v>
      </c>
      <c r="I138">
        <f t="shared" si="8"/>
        <v>5</v>
      </c>
      <c r="J138" t="str">
        <f t="shared" si="9"/>
        <v>Feb</v>
      </c>
      <c r="K138" t="str">
        <f>IF(MONTH(A138)&lt;=3, "First", IF(MONTH(A138)&lt;=6, "Second", IF(MONTH(A138)&lt;=9, "Third", Fourth)))</f>
        <v>First</v>
      </c>
    </row>
    <row r="139" spans="1:11" x14ac:dyDescent="0.25">
      <c r="A139" s="1" t="s">
        <v>166</v>
      </c>
      <c r="B139" s="1" t="s">
        <v>175</v>
      </c>
      <c r="C139" s="1" t="s">
        <v>22</v>
      </c>
      <c r="D139" s="1">
        <v>0</v>
      </c>
      <c r="E139" s="1">
        <v>20</v>
      </c>
      <c r="F139" s="1">
        <v>4337.5600000000004</v>
      </c>
      <c r="G139" s="1" t="s">
        <v>177</v>
      </c>
      <c r="H139" t="str">
        <f t="shared" si="7"/>
        <v>Bank Charges</v>
      </c>
      <c r="I139">
        <f t="shared" si="8"/>
        <v>5</v>
      </c>
      <c r="J139" t="str">
        <f t="shared" si="9"/>
        <v>Feb</v>
      </c>
      <c r="K139" t="str">
        <f>IF(MONTH(A139)&lt;=3, "First", IF(MONTH(A139)&lt;=6, "Second", IF(MONTH(A139)&lt;=9, "Third", Fourth)))</f>
        <v>First</v>
      </c>
    </row>
    <row r="140" spans="1:11" x14ac:dyDescent="0.25">
      <c r="A140" s="1" t="s">
        <v>166</v>
      </c>
      <c r="B140" s="1" t="s">
        <v>175</v>
      </c>
      <c r="C140" s="1" t="s">
        <v>15</v>
      </c>
      <c r="D140" s="1">
        <v>0</v>
      </c>
      <c r="E140" s="1">
        <v>6.98</v>
      </c>
      <c r="F140" s="1">
        <v>4330.58</v>
      </c>
      <c r="G140" s="1" t="s">
        <v>24</v>
      </c>
      <c r="H140" t="str">
        <f t="shared" si="7"/>
        <v>Airtime/Data</v>
      </c>
      <c r="I140">
        <f t="shared" si="8"/>
        <v>5</v>
      </c>
      <c r="J140" t="str">
        <f t="shared" si="9"/>
        <v>Feb</v>
      </c>
      <c r="K140" t="str">
        <f>IF(MONTH(A140)&lt;=3, "First", IF(MONTH(A140)&lt;=6, "Second", IF(MONTH(A140)&lt;=9, "Third", Fourth)))</f>
        <v>First</v>
      </c>
    </row>
    <row r="141" spans="1:11" x14ac:dyDescent="0.25">
      <c r="A141" s="1" t="s">
        <v>166</v>
      </c>
      <c r="B141" s="1" t="s">
        <v>175</v>
      </c>
      <c r="C141" s="1" t="s">
        <v>22</v>
      </c>
      <c r="D141" s="1">
        <v>0</v>
      </c>
      <c r="E141" s="1">
        <v>3010.75</v>
      </c>
      <c r="F141" s="1">
        <v>1319.83</v>
      </c>
      <c r="G141" s="1" t="s">
        <v>178</v>
      </c>
      <c r="H141" t="str">
        <f t="shared" si="7"/>
        <v>Others</v>
      </c>
      <c r="I141">
        <f t="shared" si="8"/>
        <v>5</v>
      </c>
      <c r="J141" t="str">
        <f t="shared" si="9"/>
        <v>Feb</v>
      </c>
      <c r="K141" t="str">
        <f>IF(MONTH(A141)&lt;=3, "First", IF(MONTH(A141)&lt;=6, "Second", IF(MONTH(A141)&lt;=9, "Third", Fourth)))</f>
        <v>First</v>
      </c>
    </row>
    <row r="142" spans="1:11" x14ac:dyDescent="0.25">
      <c r="A142" s="1" t="s">
        <v>166</v>
      </c>
      <c r="B142" s="1" t="s">
        <v>175</v>
      </c>
      <c r="C142" s="1" t="s">
        <v>15</v>
      </c>
      <c r="D142" s="1">
        <v>0</v>
      </c>
      <c r="E142" s="1">
        <v>6.98</v>
      </c>
      <c r="F142" s="1">
        <v>1312.85</v>
      </c>
      <c r="G142" s="1" t="s">
        <v>24</v>
      </c>
      <c r="H142" t="str">
        <f t="shared" si="7"/>
        <v>Airtime/Data</v>
      </c>
      <c r="I142">
        <f t="shared" si="8"/>
        <v>5</v>
      </c>
      <c r="J142" t="str">
        <f t="shared" si="9"/>
        <v>Feb</v>
      </c>
      <c r="K142" t="str">
        <f>IF(MONTH(A142)&lt;=3, "First", IF(MONTH(A142)&lt;=6, "Second", IF(MONTH(A142)&lt;=9, "Third", Fourth)))</f>
        <v>First</v>
      </c>
    </row>
    <row r="143" spans="1:11" x14ac:dyDescent="0.25">
      <c r="A143" s="1" t="s">
        <v>166</v>
      </c>
      <c r="B143" s="1" t="s">
        <v>179</v>
      </c>
      <c r="C143" s="1" t="s">
        <v>15</v>
      </c>
      <c r="D143" s="1">
        <v>0</v>
      </c>
      <c r="E143" s="1">
        <v>8</v>
      </c>
      <c r="F143" s="1">
        <v>1304.8499999999999</v>
      </c>
      <c r="G143" s="1" t="s">
        <v>180</v>
      </c>
      <c r="H143" t="str">
        <f t="shared" si="7"/>
        <v>Utility</v>
      </c>
      <c r="I143">
        <f t="shared" si="8"/>
        <v>5</v>
      </c>
      <c r="J143" t="str">
        <f t="shared" si="9"/>
        <v>Feb</v>
      </c>
      <c r="K143" t="str">
        <f>IF(MONTH(A143)&lt;=3, "First", IF(MONTH(A143)&lt;=6, "Second", IF(MONTH(A143)&lt;=9, "Third", Fourth)))</f>
        <v>First</v>
      </c>
    </row>
    <row r="144" spans="1:11" x14ac:dyDescent="0.25">
      <c r="A144" s="1" t="s">
        <v>166</v>
      </c>
      <c r="B144" s="1" t="s">
        <v>179</v>
      </c>
      <c r="C144" s="1" t="s">
        <v>9</v>
      </c>
      <c r="D144" s="1">
        <v>5000</v>
      </c>
      <c r="E144" s="1">
        <v>0</v>
      </c>
      <c r="F144" s="1">
        <v>6304.85</v>
      </c>
      <c r="G144" s="1" t="s">
        <v>181</v>
      </c>
      <c r="H144" t="str">
        <f t="shared" si="7"/>
        <v>Others</v>
      </c>
      <c r="I144">
        <f t="shared" si="8"/>
        <v>5</v>
      </c>
      <c r="J144" t="str">
        <f t="shared" si="9"/>
        <v>Feb</v>
      </c>
      <c r="K144" t="str">
        <f>IF(MONTH(A144)&lt;=3, "First", IF(MONTH(A144)&lt;=6, "Second", IF(MONTH(A144)&lt;=9, "Third", Fourth)))</f>
        <v>First</v>
      </c>
    </row>
    <row r="145" spans="1:11" x14ac:dyDescent="0.25">
      <c r="A145" s="1" t="s">
        <v>166</v>
      </c>
      <c r="B145" s="1" t="s">
        <v>179</v>
      </c>
      <c r="C145" s="1" t="s">
        <v>9</v>
      </c>
      <c r="D145" s="1">
        <v>11200</v>
      </c>
      <c r="E145" s="1">
        <v>0</v>
      </c>
      <c r="F145" s="1">
        <v>17504.849999999999</v>
      </c>
      <c r="G145" s="1" t="s">
        <v>182</v>
      </c>
      <c r="H145" t="str">
        <f t="shared" si="7"/>
        <v>Others</v>
      </c>
      <c r="I145">
        <f t="shared" si="8"/>
        <v>5</v>
      </c>
      <c r="J145" t="str">
        <f t="shared" si="9"/>
        <v>Feb</v>
      </c>
      <c r="K145" t="str">
        <f>IF(MONTH(A145)&lt;=3, "First", IF(MONTH(A145)&lt;=6, "Second", IF(MONTH(A145)&lt;=9, "Third", Fourth)))</f>
        <v>First</v>
      </c>
    </row>
    <row r="146" spans="1:11" x14ac:dyDescent="0.25">
      <c r="A146" s="1" t="s">
        <v>166</v>
      </c>
      <c r="B146" s="1" t="s">
        <v>179</v>
      </c>
      <c r="C146" s="1" t="s">
        <v>9</v>
      </c>
      <c r="D146" s="1">
        <v>800</v>
      </c>
      <c r="E146" s="1">
        <v>0</v>
      </c>
      <c r="F146" s="1">
        <v>18304.849999999999</v>
      </c>
      <c r="G146" s="1" t="s">
        <v>182</v>
      </c>
      <c r="H146" t="str">
        <f t="shared" si="7"/>
        <v>Others</v>
      </c>
      <c r="I146">
        <f t="shared" si="8"/>
        <v>5</v>
      </c>
      <c r="J146" t="str">
        <f t="shared" si="9"/>
        <v>Feb</v>
      </c>
      <c r="K146" t="str">
        <f>IF(MONTH(A146)&lt;=3, "First", IF(MONTH(A146)&lt;=6, "Second", IF(MONTH(A146)&lt;=9, "Third", Fourth)))</f>
        <v>First</v>
      </c>
    </row>
    <row r="147" spans="1:11" x14ac:dyDescent="0.25">
      <c r="A147" s="1" t="s">
        <v>166</v>
      </c>
      <c r="B147" s="1" t="s">
        <v>179</v>
      </c>
      <c r="C147" s="1" t="s">
        <v>15</v>
      </c>
      <c r="D147" s="1">
        <v>0</v>
      </c>
      <c r="E147" s="1">
        <v>50</v>
      </c>
      <c r="F147" s="1">
        <v>18254.849999999999</v>
      </c>
      <c r="G147" s="1" t="s">
        <v>183</v>
      </c>
      <c r="H147" t="str">
        <f t="shared" si="7"/>
        <v>Bank Charges</v>
      </c>
      <c r="I147">
        <f t="shared" si="8"/>
        <v>5</v>
      </c>
      <c r="J147" t="str">
        <f t="shared" si="9"/>
        <v>Feb</v>
      </c>
      <c r="K147" t="str">
        <f>IF(MONTH(A147)&lt;=3, "First", IF(MONTH(A147)&lt;=6, "Second", IF(MONTH(A147)&lt;=9, "Third", Fourth)))</f>
        <v>First</v>
      </c>
    </row>
    <row r="148" spans="1:11" x14ac:dyDescent="0.25">
      <c r="A148" s="1" t="s">
        <v>166</v>
      </c>
      <c r="B148" s="1" t="s">
        <v>179</v>
      </c>
      <c r="C148" s="1" t="s">
        <v>15</v>
      </c>
      <c r="D148" s="1">
        <v>0</v>
      </c>
      <c r="E148" s="1">
        <v>100</v>
      </c>
      <c r="F148" s="1">
        <v>18154.849999999999</v>
      </c>
      <c r="G148" s="1" t="s">
        <v>183</v>
      </c>
      <c r="H148" t="str">
        <f t="shared" si="7"/>
        <v>Bank Charges</v>
      </c>
      <c r="I148">
        <f t="shared" si="8"/>
        <v>5</v>
      </c>
      <c r="J148" t="str">
        <f t="shared" si="9"/>
        <v>Feb</v>
      </c>
      <c r="K148" t="str">
        <f>IF(MONTH(A148)&lt;=3, "First", IF(MONTH(A148)&lt;=6, "Second", IF(MONTH(A148)&lt;=9, "Third", Fourth)))</f>
        <v>First</v>
      </c>
    </row>
    <row r="149" spans="1:11" x14ac:dyDescent="0.25">
      <c r="A149" s="1" t="s">
        <v>184</v>
      </c>
      <c r="B149" s="1" t="s">
        <v>185</v>
      </c>
      <c r="C149" s="1" t="s">
        <v>9</v>
      </c>
      <c r="D149" s="1">
        <v>41000</v>
      </c>
      <c r="E149" s="1">
        <v>0</v>
      </c>
      <c r="F149" s="1">
        <v>59154.85</v>
      </c>
      <c r="G149" s="1" t="s">
        <v>186</v>
      </c>
      <c r="H149" t="str">
        <f t="shared" ref="H149:H156" si="10">IF(ISNUMBER(SEARCH("FUEL",G149)),"Fuel",IF(ISNUMBER(SEARCH("**3420",G149)),"Investment",IF(ISNUMBER(SEARCH("INB",G149)),"Airtime/Data",IF(ISNUMBER(SEARCH("VFD",G149)),"Business",IF(ISNUMBER(SEARCH("AJOR",G149)),"Investment",IF(ISNUMBER(SEARCH("LOAN",G149)),"Loan",IF(ISNUMBER(SEARCH("INB",G149)),"Airtime/Data",IF(ISNUMBER(SEARCH("YULETIDE GIFT",G149)),"Gift",IF(ISNUMBER(SEARCH("/AIRTIME/",G149)),"Airtime/Data",IF(ISNUMBER(SEARCH("AIRTIMESELF",G149)),"Airtime/Data",IF(ISNUMBER(SEARCH("DUES FCM",G149)),"Savings",IF(ISNUMBER(SEARCH("**7489",G149)),"Gift",IF(ISNUMBER(SEARCH("ONB TRF",G149)),"Household Expenses",
IF(ISNUMBER(SEARCH("SMS ALERT",G149)),"Utility",IF(ISNUMBER(SEARCH("MTN USSD",G149)),"Airtime/Data",IF(ISNUMBER(SEARCH("Q",G149)),"Bank Charges",
IF(ISNUMBER(SEARCH("ELECTRONIC MONEY TRANSFER LEVY",G149)),"Bank Charges",
IF(ISNUMBER(SEARCH("SCHOOL",G149)),"School Fees","Others"))))))))))))))))))</f>
        <v>Others</v>
      </c>
      <c r="I149">
        <f t="shared" ref="I149:I156" si="11">DAY(A149)</f>
        <v>6</v>
      </c>
      <c r="J149" t="str">
        <f t="shared" ref="J149:J156" si="12">TEXT(A149, "mmm")</f>
        <v>Feb</v>
      </c>
      <c r="K149" t="str">
        <f>IF(MONTH(A149)&lt;=3, "First", IF(MONTH(A149)&lt;=6, "Second", IF(MONTH(A149)&lt;=9, "Third", Fourth)))</f>
        <v>First</v>
      </c>
    </row>
    <row r="150" spans="1:11" x14ac:dyDescent="0.25">
      <c r="A150" s="1" t="s">
        <v>184</v>
      </c>
      <c r="B150" s="1" t="s">
        <v>185</v>
      </c>
      <c r="C150" s="1" t="s">
        <v>12</v>
      </c>
      <c r="D150" s="1">
        <v>0</v>
      </c>
      <c r="E150" s="1">
        <v>8026.88</v>
      </c>
      <c r="F150" s="1">
        <v>51127.97</v>
      </c>
      <c r="G150" s="1" t="s">
        <v>187</v>
      </c>
      <c r="H150" t="str">
        <f t="shared" si="10"/>
        <v>Household Expenses</v>
      </c>
      <c r="I150">
        <f t="shared" si="11"/>
        <v>6</v>
      </c>
      <c r="J150" t="str">
        <f t="shared" si="12"/>
        <v>Feb</v>
      </c>
      <c r="K150" t="str">
        <f>IF(MONTH(A150)&lt;=3, "First", IF(MONTH(A150)&lt;=6, "Second", IF(MONTH(A150)&lt;=9, "Third", Fourth)))</f>
        <v>First</v>
      </c>
    </row>
    <row r="151" spans="1:11" x14ac:dyDescent="0.25">
      <c r="A151" s="1" t="s">
        <v>184</v>
      </c>
      <c r="B151" s="1" t="s">
        <v>185</v>
      </c>
      <c r="C151" s="1" t="s">
        <v>15</v>
      </c>
      <c r="D151" s="1">
        <v>0</v>
      </c>
      <c r="E151" s="1">
        <v>50</v>
      </c>
      <c r="F151" s="1">
        <v>51077.97</v>
      </c>
      <c r="G151" s="1" t="s">
        <v>188</v>
      </c>
      <c r="H151" t="str">
        <f t="shared" si="10"/>
        <v>Bank Charges</v>
      </c>
      <c r="I151">
        <f t="shared" si="11"/>
        <v>6</v>
      </c>
      <c r="J151" t="str">
        <f t="shared" si="12"/>
        <v>Feb</v>
      </c>
      <c r="K151" t="str">
        <f>IF(MONTH(A151)&lt;=3, "First", IF(MONTH(A151)&lt;=6, "Second", IF(MONTH(A151)&lt;=9, "Third", Fourth)))</f>
        <v>First</v>
      </c>
    </row>
    <row r="152" spans="1:11" x14ac:dyDescent="0.25">
      <c r="A152" s="1" t="s">
        <v>184</v>
      </c>
      <c r="B152" s="1" t="s">
        <v>185</v>
      </c>
      <c r="C152" s="1" t="s">
        <v>9</v>
      </c>
      <c r="D152" s="1">
        <v>9000</v>
      </c>
      <c r="E152" s="1">
        <v>0</v>
      </c>
      <c r="F152" s="1">
        <v>60077.97</v>
      </c>
      <c r="G152" s="1" t="s">
        <v>159</v>
      </c>
      <c r="H152" t="str">
        <f t="shared" si="10"/>
        <v>Others</v>
      </c>
      <c r="I152">
        <f t="shared" si="11"/>
        <v>6</v>
      </c>
      <c r="J152" t="str">
        <f t="shared" si="12"/>
        <v>Feb</v>
      </c>
      <c r="K152" t="str">
        <f>IF(MONTH(A152)&lt;=3, "First", IF(MONTH(A152)&lt;=6, "Second", IF(MONTH(A152)&lt;=9, "Third", Fourth)))</f>
        <v>First</v>
      </c>
    </row>
    <row r="153" spans="1:11" x14ac:dyDescent="0.25">
      <c r="A153" s="1" t="s">
        <v>189</v>
      </c>
      <c r="B153" s="1" t="s">
        <v>190</v>
      </c>
      <c r="C153" s="1" t="s">
        <v>15</v>
      </c>
      <c r="D153" s="1">
        <v>0</v>
      </c>
      <c r="E153" s="1">
        <v>4</v>
      </c>
      <c r="F153" s="1">
        <v>60073.97</v>
      </c>
      <c r="G153" s="1" t="s">
        <v>191</v>
      </c>
      <c r="H153" t="str">
        <f t="shared" si="10"/>
        <v>Utility</v>
      </c>
      <c r="I153">
        <f t="shared" si="11"/>
        <v>7</v>
      </c>
      <c r="J153" t="str">
        <f t="shared" si="12"/>
        <v>Feb</v>
      </c>
      <c r="K153" t="str">
        <f>IF(MONTH(A153)&lt;=3, "First", IF(MONTH(A153)&lt;=6, "Second", IF(MONTH(A153)&lt;=9, "Third", Fourth)))</f>
        <v>First</v>
      </c>
    </row>
    <row r="154" spans="1:11" x14ac:dyDescent="0.25">
      <c r="A154" s="1" t="s">
        <v>189</v>
      </c>
      <c r="B154" s="1" t="s">
        <v>190</v>
      </c>
      <c r="C154" s="1" t="s">
        <v>15</v>
      </c>
      <c r="D154" s="1">
        <v>0</v>
      </c>
      <c r="E154" s="1">
        <v>8</v>
      </c>
      <c r="F154" s="1">
        <v>60065.97</v>
      </c>
      <c r="G154" s="1" t="s">
        <v>192</v>
      </c>
      <c r="H154" t="str">
        <f t="shared" si="10"/>
        <v>Utility</v>
      </c>
      <c r="I154">
        <f t="shared" si="11"/>
        <v>7</v>
      </c>
      <c r="J154" t="str">
        <f t="shared" si="12"/>
        <v>Feb</v>
      </c>
      <c r="K154" t="str">
        <f>IF(MONTH(A154)&lt;=3, "First", IF(MONTH(A154)&lt;=6, "Second", IF(MONTH(A154)&lt;=9, "Third", Fourth)))</f>
        <v>First</v>
      </c>
    </row>
    <row r="155" spans="1:11" x14ac:dyDescent="0.25">
      <c r="A155" s="1" t="s">
        <v>189</v>
      </c>
      <c r="B155" s="1" t="s">
        <v>190</v>
      </c>
      <c r="C155" s="1" t="s">
        <v>9</v>
      </c>
      <c r="D155" s="1">
        <v>100000</v>
      </c>
      <c r="E155" s="1">
        <v>0</v>
      </c>
      <c r="F155" s="1">
        <v>160065.97</v>
      </c>
      <c r="G155" s="1" t="s">
        <v>193</v>
      </c>
      <c r="H155" t="str">
        <f t="shared" si="10"/>
        <v>Others</v>
      </c>
      <c r="I155">
        <f t="shared" si="11"/>
        <v>7</v>
      </c>
      <c r="J155" t="str">
        <f t="shared" si="12"/>
        <v>Feb</v>
      </c>
      <c r="K155" t="str">
        <f>IF(MONTH(A155)&lt;=3, "First", IF(MONTH(A155)&lt;=6, "Second", IF(MONTH(A155)&lt;=9, "Third", Fourth)))</f>
        <v>First</v>
      </c>
    </row>
    <row r="156" spans="1:11" x14ac:dyDescent="0.25">
      <c r="A156" s="1" t="s">
        <v>189</v>
      </c>
      <c r="B156" s="1" t="s">
        <v>190</v>
      </c>
      <c r="C156" s="1" t="s">
        <v>36</v>
      </c>
      <c r="D156" s="1">
        <v>0</v>
      </c>
      <c r="E156" s="1">
        <v>100053.75</v>
      </c>
      <c r="F156" s="1">
        <v>60012.22</v>
      </c>
      <c r="G156" s="1" t="s">
        <v>194</v>
      </c>
      <c r="H156" t="str">
        <f t="shared" si="10"/>
        <v>Household Expenses</v>
      </c>
      <c r="I156">
        <f t="shared" si="11"/>
        <v>7</v>
      </c>
      <c r="J156" t="str">
        <f t="shared" si="12"/>
        <v>Feb</v>
      </c>
      <c r="K156" t="str">
        <f>IF(MONTH(A156)&lt;=3, "First", IF(MONTH(A156)&lt;=6, "Second", IF(MONTH(A156)&lt;=9, "Third", Fourth)))</f>
        <v>First</v>
      </c>
    </row>
    <row r="157" spans="1:11" hidden="1" x14ac:dyDescent="0.25">
      <c r="A157" s="1" t="s">
        <v>38</v>
      </c>
      <c r="B157" s="1" t="s">
        <v>38</v>
      </c>
      <c r="C157" s="1" t="s">
        <v>39</v>
      </c>
      <c r="D157" s="1">
        <v>0</v>
      </c>
      <c r="E157" s="1">
        <v>0</v>
      </c>
      <c r="F157" s="1" t="s">
        <v>38</v>
      </c>
      <c r="G157" s="1" t="s">
        <v>195</v>
      </c>
      <c r="H157" t="str">
        <f t="shared" ref="H131:H194" si="13">IF(ISNUMBER(SEARCH("FUEL",G157)),"Fuel",IF(ISNUMBER(SEARCH("INB",G157)),"Airtime/Data", IF(ISNUMBER(SEARCH("VFD",G157)),"Business", IF(ISNUMBER(SEARCH("INB",G157)),"Airtime/Data",IF(ISNUMBER(SEARCH("YULETIDE GIFT",G157)),"Gift",IF(ISNUMBER(SEARCH("/AIRTIME/",G157)),"Airtime/Data",IF(ISNUMBER(SEARCH("AIRTIMESELF",G157)),"Airtime/Data",IF(ISNUMBER(SEARCH("DUES FCM",G157)),"Savings",IF(ISNUMBER(SEARCH("**7489",G157)),"Gift",IF(ISNUMBER(SEARCH("ONB TRF",G157)),"Household Expenses",
IF(ISNUMBER(SEARCH("SMS ALERT",G157)),"Utility",IF(ISNUMBER(SEARCH("MTN USSD",G157)),"Airtime/Data",IF(ISNUMBER(SEARCH("Q",G157)),"Bank Charges",
IF(ISNUMBER(SEARCH("AJOR FBN",G157)),"Savings",IF(ISNUMBER(SEARCH("ELECTRONIC MONEY TRANSFER LEVY",G157)),"Bank Charges",
IF(ISNUMBER(SEARCH("SCHOOL",G157)),"School Fees","Others"))))))))))))))))</f>
        <v>Others</v>
      </c>
    </row>
    <row r="158" spans="1:11" x14ac:dyDescent="0.25">
      <c r="A158" s="1" t="s">
        <v>189</v>
      </c>
      <c r="B158" s="1" t="s">
        <v>190</v>
      </c>
      <c r="C158" s="1" t="s">
        <v>15</v>
      </c>
      <c r="D158" s="1">
        <v>0</v>
      </c>
      <c r="E158" s="1">
        <v>50</v>
      </c>
      <c r="F158" s="1">
        <v>59962.22</v>
      </c>
      <c r="G158" s="1" t="s">
        <v>196</v>
      </c>
      <c r="H158" t="str">
        <f t="shared" ref="H158:H189" si="14">IF(ISNUMBER(SEARCH("FUEL",G158)),"Fuel",IF(ISNUMBER(SEARCH("**3420",G158)),"Investment",IF(ISNUMBER(SEARCH("INB",G158)),"Airtime/Data",IF(ISNUMBER(SEARCH("VFD",G158)),"Business",IF(ISNUMBER(SEARCH("AJOR",G158)),"Investment",IF(ISNUMBER(SEARCH("LOAN",G158)),"Loan",IF(ISNUMBER(SEARCH("INB",G158)),"Airtime/Data",IF(ISNUMBER(SEARCH("YULETIDE GIFT",G158)),"Gift",IF(ISNUMBER(SEARCH("/AIRTIME/",G158)),"Airtime/Data",IF(ISNUMBER(SEARCH("AIRTIMESELF",G158)),"Airtime/Data",IF(ISNUMBER(SEARCH("DUES FCM",G158)),"Savings",IF(ISNUMBER(SEARCH("**7489",G158)),"Gift",IF(ISNUMBER(SEARCH("ONB TRF",G158)),"Household Expenses",
IF(ISNUMBER(SEARCH("SMS ALERT",G158)),"Utility",IF(ISNUMBER(SEARCH("MTN USSD",G158)),"Airtime/Data",IF(ISNUMBER(SEARCH("Q",G158)),"Bank Charges",
IF(ISNUMBER(SEARCH("ELECTRONIC MONEY TRANSFER LEVY",G158)),"Bank Charges",
IF(ISNUMBER(SEARCH("SCHOOL",G158)),"School Fees","Others"))))))))))))))))))</f>
        <v>Bank Charges</v>
      </c>
      <c r="I158">
        <f t="shared" ref="I158:I189" si="15">DAY(A158)</f>
        <v>7</v>
      </c>
      <c r="J158" t="str">
        <f t="shared" ref="J158:J189" si="16">TEXT(A158, "mmm")</f>
        <v>Feb</v>
      </c>
      <c r="K158" t="str">
        <f>IF(MONTH(A158)&lt;=3, "First", IF(MONTH(A158)&lt;=6, "Second", IF(MONTH(A158)&lt;=9, "Third", Fourth)))</f>
        <v>First</v>
      </c>
    </row>
    <row r="159" spans="1:11" x14ac:dyDescent="0.25">
      <c r="A159" s="1" t="s">
        <v>197</v>
      </c>
      <c r="B159" s="1" t="s">
        <v>198</v>
      </c>
      <c r="C159" s="1" t="s">
        <v>15</v>
      </c>
      <c r="D159" s="1">
        <v>0</v>
      </c>
      <c r="E159" s="1">
        <v>4</v>
      </c>
      <c r="F159" s="1">
        <v>59958.22</v>
      </c>
      <c r="G159" s="1" t="s">
        <v>199</v>
      </c>
      <c r="H159" t="str">
        <f t="shared" si="14"/>
        <v>Utility</v>
      </c>
      <c r="I159">
        <f t="shared" si="15"/>
        <v>8</v>
      </c>
      <c r="J159" t="str">
        <f t="shared" si="16"/>
        <v>Feb</v>
      </c>
      <c r="K159" t="str">
        <f>IF(MONTH(A159)&lt;=3, "First", IF(MONTH(A159)&lt;=6, "Second", IF(MONTH(A159)&lt;=9, "Third", Fourth)))</f>
        <v>First</v>
      </c>
    </row>
    <row r="160" spans="1:11" x14ac:dyDescent="0.25">
      <c r="A160" s="1" t="s">
        <v>197</v>
      </c>
      <c r="B160" s="1" t="s">
        <v>198</v>
      </c>
      <c r="C160" s="1" t="s">
        <v>12</v>
      </c>
      <c r="D160" s="1">
        <v>0</v>
      </c>
      <c r="E160" s="1">
        <v>10326.879999999999</v>
      </c>
      <c r="F160" s="1">
        <v>49631.34</v>
      </c>
      <c r="G160" s="1" t="s">
        <v>200</v>
      </c>
      <c r="H160" t="str">
        <f t="shared" si="14"/>
        <v>Household Expenses</v>
      </c>
      <c r="I160">
        <f t="shared" si="15"/>
        <v>8</v>
      </c>
      <c r="J160" t="str">
        <f t="shared" si="16"/>
        <v>Feb</v>
      </c>
      <c r="K160" t="str">
        <f>IF(MONTH(A160)&lt;=3, "First", IF(MONTH(A160)&lt;=6, "Second", IF(MONTH(A160)&lt;=9, "Third", Fourth)))</f>
        <v>First</v>
      </c>
    </row>
    <row r="161" spans="1:11" x14ac:dyDescent="0.25">
      <c r="A161" s="1" t="s">
        <v>197</v>
      </c>
      <c r="B161" s="1" t="s">
        <v>198</v>
      </c>
      <c r="C161" s="1" t="s">
        <v>9</v>
      </c>
      <c r="D161" s="1">
        <v>6000</v>
      </c>
      <c r="E161" s="1">
        <v>0</v>
      </c>
      <c r="F161" s="1">
        <v>55631.34</v>
      </c>
      <c r="G161" s="1" t="s">
        <v>159</v>
      </c>
      <c r="H161" t="str">
        <f t="shared" si="14"/>
        <v>Others</v>
      </c>
      <c r="I161">
        <f t="shared" si="15"/>
        <v>8</v>
      </c>
      <c r="J161" t="str">
        <f t="shared" si="16"/>
        <v>Feb</v>
      </c>
      <c r="K161" t="str">
        <f>IF(MONTH(A161)&lt;=3, "First", IF(MONTH(A161)&lt;=6, "Second", IF(MONTH(A161)&lt;=9, "Third", Fourth)))</f>
        <v>First</v>
      </c>
    </row>
    <row r="162" spans="1:11" x14ac:dyDescent="0.25">
      <c r="A162" s="1" t="s">
        <v>197</v>
      </c>
      <c r="B162" s="1" t="s">
        <v>198</v>
      </c>
      <c r="C162" s="1" t="s">
        <v>12</v>
      </c>
      <c r="D162" s="1">
        <v>0</v>
      </c>
      <c r="E162" s="1">
        <v>5010.75</v>
      </c>
      <c r="F162" s="1">
        <v>50620.59</v>
      </c>
      <c r="G162" s="1" t="s">
        <v>201</v>
      </c>
      <c r="H162" t="str">
        <f t="shared" si="14"/>
        <v>Household Expenses</v>
      </c>
      <c r="I162">
        <f t="shared" si="15"/>
        <v>8</v>
      </c>
      <c r="J162" t="str">
        <f t="shared" si="16"/>
        <v>Feb</v>
      </c>
      <c r="K162" t="str">
        <f>IF(MONTH(A162)&lt;=3, "First", IF(MONTH(A162)&lt;=6, "Second", IF(MONTH(A162)&lt;=9, "Third", Fourth)))</f>
        <v>First</v>
      </c>
    </row>
    <row r="163" spans="1:11" x14ac:dyDescent="0.25">
      <c r="A163" s="1" t="s">
        <v>197</v>
      </c>
      <c r="B163" s="1" t="s">
        <v>198</v>
      </c>
      <c r="C163" s="1" t="s">
        <v>9</v>
      </c>
      <c r="D163" s="1">
        <v>12000</v>
      </c>
      <c r="E163" s="1">
        <v>0</v>
      </c>
      <c r="F163" s="1">
        <v>62620.59</v>
      </c>
      <c r="G163" s="1" t="s">
        <v>159</v>
      </c>
      <c r="H163" t="str">
        <f t="shared" si="14"/>
        <v>Others</v>
      </c>
      <c r="I163">
        <f t="shared" si="15"/>
        <v>8</v>
      </c>
      <c r="J163" t="str">
        <f t="shared" si="16"/>
        <v>Feb</v>
      </c>
      <c r="K163" t="str">
        <f>IF(MONTH(A163)&lt;=3, "First", IF(MONTH(A163)&lt;=6, "Second", IF(MONTH(A163)&lt;=9, "Third", Fourth)))</f>
        <v>First</v>
      </c>
    </row>
    <row r="164" spans="1:11" x14ac:dyDescent="0.25">
      <c r="A164" s="1" t="s">
        <v>197</v>
      </c>
      <c r="B164" s="1" t="s">
        <v>198</v>
      </c>
      <c r="C164" s="1" t="s">
        <v>15</v>
      </c>
      <c r="D164" s="1">
        <v>0</v>
      </c>
      <c r="E164" s="1">
        <v>50</v>
      </c>
      <c r="F164" s="1">
        <v>62570.59</v>
      </c>
      <c r="G164" s="1" t="s">
        <v>202</v>
      </c>
      <c r="H164" t="str">
        <f t="shared" si="14"/>
        <v>Bank Charges</v>
      </c>
      <c r="I164">
        <f t="shared" si="15"/>
        <v>8</v>
      </c>
      <c r="J164" t="str">
        <f t="shared" si="16"/>
        <v>Feb</v>
      </c>
      <c r="K164" t="str">
        <f>IF(MONTH(A164)&lt;=3, "First", IF(MONTH(A164)&lt;=6, "Second", IF(MONTH(A164)&lt;=9, "Third", Fourth)))</f>
        <v>First</v>
      </c>
    </row>
    <row r="165" spans="1:11" x14ac:dyDescent="0.25">
      <c r="A165" s="1" t="s">
        <v>203</v>
      </c>
      <c r="B165" s="1" t="s">
        <v>204</v>
      </c>
      <c r="C165" s="1" t="s">
        <v>15</v>
      </c>
      <c r="D165" s="1">
        <v>0</v>
      </c>
      <c r="E165" s="1">
        <v>12</v>
      </c>
      <c r="F165" s="1">
        <v>62558.59</v>
      </c>
      <c r="G165" s="1" t="s">
        <v>205</v>
      </c>
      <c r="H165" t="str">
        <f t="shared" si="14"/>
        <v>Utility</v>
      </c>
      <c r="I165">
        <f t="shared" si="15"/>
        <v>9</v>
      </c>
      <c r="J165" t="str">
        <f t="shared" si="16"/>
        <v>Feb</v>
      </c>
      <c r="K165" t="str">
        <f>IF(MONTH(A165)&lt;=3, "First", IF(MONTH(A165)&lt;=6, "Second", IF(MONTH(A165)&lt;=9, "Third", Fourth)))</f>
        <v>First</v>
      </c>
    </row>
    <row r="166" spans="1:11" x14ac:dyDescent="0.25">
      <c r="A166" s="1" t="s">
        <v>203</v>
      </c>
      <c r="B166" s="1" t="s">
        <v>204</v>
      </c>
      <c r="C166" s="1" t="s">
        <v>9</v>
      </c>
      <c r="D166" s="1">
        <v>98000</v>
      </c>
      <c r="E166" s="1">
        <v>0</v>
      </c>
      <c r="F166" s="1">
        <v>160558.59</v>
      </c>
      <c r="G166" s="1" t="s">
        <v>206</v>
      </c>
      <c r="H166" t="str">
        <f t="shared" si="14"/>
        <v>Others</v>
      </c>
      <c r="I166">
        <f t="shared" si="15"/>
        <v>9</v>
      </c>
      <c r="J166" t="str">
        <f t="shared" si="16"/>
        <v>Feb</v>
      </c>
      <c r="K166" t="str">
        <f>IF(MONTH(A166)&lt;=3, "First", IF(MONTH(A166)&lt;=6, "Second", IF(MONTH(A166)&lt;=9, "Third", Fourth)))</f>
        <v>First</v>
      </c>
    </row>
    <row r="167" spans="1:11" x14ac:dyDescent="0.25">
      <c r="A167" s="1" t="s">
        <v>203</v>
      </c>
      <c r="B167" s="1" t="s">
        <v>204</v>
      </c>
      <c r="C167" s="1" t="s">
        <v>22</v>
      </c>
      <c r="D167" s="1">
        <v>0</v>
      </c>
      <c r="E167" s="1">
        <v>10026.879999999999</v>
      </c>
      <c r="F167" s="1">
        <v>150531.71</v>
      </c>
      <c r="G167" s="1" t="s">
        <v>123</v>
      </c>
      <c r="H167" t="str">
        <f t="shared" si="14"/>
        <v>Others</v>
      </c>
      <c r="I167">
        <f t="shared" si="15"/>
        <v>9</v>
      </c>
      <c r="J167" t="str">
        <f t="shared" si="16"/>
        <v>Feb</v>
      </c>
      <c r="K167" t="str">
        <f>IF(MONTH(A167)&lt;=3, "First", IF(MONTH(A167)&lt;=6, "Second", IF(MONTH(A167)&lt;=9, "Third", Fourth)))</f>
        <v>First</v>
      </c>
    </row>
    <row r="168" spans="1:11" x14ac:dyDescent="0.25">
      <c r="A168" s="1" t="s">
        <v>203</v>
      </c>
      <c r="B168" s="1" t="s">
        <v>204</v>
      </c>
      <c r="C168" s="1" t="s">
        <v>15</v>
      </c>
      <c r="D168" s="1">
        <v>0</v>
      </c>
      <c r="E168" s="1">
        <v>6.98</v>
      </c>
      <c r="F168" s="1">
        <v>150524.73000000001</v>
      </c>
      <c r="G168" s="1" t="s">
        <v>24</v>
      </c>
      <c r="H168" t="str">
        <f t="shared" si="14"/>
        <v>Airtime/Data</v>
      </c>
      <c r="I168">
        <f t="shared" si="15"/>
        <v>9</v>
      </c>
      <c r="J168" t="str">
        <f t="shared" si="16"/>
        <v>Feb</v>
      </c>
      <c r="K168" t="str">
        <f>IF(MONTH(A168)&lt;=3, "First", IF(MONTH(A168)&lt;=6, "Second", IF(MONTH(A168)&lt;=9, "Third", Fourth)))</f>
        <v>First</v>
      </c>
    </row>
    <row r="169" spans="1:11" x14ac:dyDescent="0.25">
      <c r="A169" s="1" t="s">
        <v>203</v>
      </c>
      <c r="B169" s="1" t="s">
        <v>204</v>
      </c>
      <c r="C169" s="1" t="s">
        <v>12</v>
      </c>
      <c r="D169" s="1">
        <v>0</v>
      </c>
      <c r="E169" s="1">
        <v>12026.88</v>
      </c>
      <c r="F169" s="1">
        <v>138497.85</v>
      </c>
      <c r="G169" s="1" t="s">
        <v>207</v>
      </c>
      <c r="H169" t="str">
        <f t="shared" si="14"/>
        <v>Household Expenses</v>
      </c>
      <c r="I169">
        <f t="shared" si="15"/>
        <v>9</v>
      </c>
      <c r="J169" t="str">
        <f t="shared" si="16"/>
        <v>Feb</v>
      </c>
      <c r="K169" t="str">
        <f>IF(MONTH(A169)&lt;=3, "First", IF(MONTH(A169)&lt;=6, "Second", IF(MONTH(A169)&lt;=9, "Third", Fourth)))</f>
        <v>First</v>
      </c>
    </row>
    <row r="170" spans="1:11" x14ac:dyDescent="0.25">
      <c r="A170" s="1" t="s">
        <v>203</v>
      </c>
      <c r="B170" s="1" t="s">
        <v>204</v>
      </c>
      <c r="C170" s="1" t="s">
        <v>15</v>
      </c>
      <c r="D170" s="1">
        <v>0</v>
      </c>
      <c r="E170" s="1">
        <v>50</v>
      </c>
      <c r="F170" s="1">
        <v>138447.85</v>
      </c>
      <c r="G170" s="1" t="s">
        <v>208</v>
      </c>
      <c r="H170" t="str">
        <f t="shared" si="14"/>
        <v>Bank Charges</v>
      </c>
      <c r="I170">
        <f t="shared" si="15"/>
        <v>9</v>
      </c>
      <c r="J170" t="str">
        <f t="shared" si="16"/>
        <v>Feb</v>
      </c>
      <c r="K170" t="str">
        <f>IF(MONTH(A170)&lt;=3, "First", IF(MONTH(A170)&lt;=6, "Second", IF(MONTH(A170)&lt;=9, "Third", Fourth)))</f>
        <v>First</v>
      </c>
    </row>
    <row r="171" spans="1:11" x14ac:dyDescent="0.25">
      <c r="A171" s="1" t="s">
        <v>209</v>
      </c>
      <c r="B171" s="1" t="s">
        <v>210</v>
      </c>
      <c r="C171" s="1" t="s">
        <v>15</v>
      </c>
      <c r="D171" s="1">
        <v>0</v>
      </c>
      <c r="E171" s="1">
        <v>4</v>
      </c>
      <c r="F171" s="1">
        <v>138443.85</v>
      </c>
      <c r="G171" s="1" t="s">
        <v>211</v>
      </c>
      <c r="H171" t="str">
        <f t="shared" si="14"/>
        <v>Utility</v>
      </c>
      <c r="I171">
        <f t="shared" si="15"/>
        <v>12</v>
      </c>
      <c r="J171" t="str">
        <f t="shared" si="16"/>
        <v>Feb</v>
      </c>
      <c r="K171" t="str">
        <f>IF(MONTH(A171)&lt;=3, "First", IF(MONTH(A171)&lt;=6, "Second", IF(MONTH(A171)&lt;=9, "Third", Fourth)))</f>
        <v>First</v>
      </c>
    </row>
    <row r="172" spans="1:11" x14ac:dyDescent="0.25">
      <c r="A172" s="1" t="s">
        <v>209</v>
      </c>
      <c r="B172" s="1" t="s">
        <v>212</v>
      </c>
      <c r="C172" s="1" t="s">
        <v>9</v>
      </c>
      <c r="D172" s="1">
        <v>8000</v>
      </c>
      <c r="E172" s="1">
        <v>0</v>
      </c>
      <c r="F172" s="1">
        <v>146443.85</v>
      </c>
      <c r="G172" s="1" t="s">
        <v>213</v>
      </c>
      <c r="H172" t="str">
        <f t="shared" si="14"/>
        <v>Others</v>
      </c>
      <c r="I172">
        <f t="shared" si="15"/>
        <v>12</v>
      </c>
      <c r="J172" t="str">
        <f t="shared" si="16"/>
        <v>Feb</v>
      </c>
      <c r="K172" t="str">
        <f>IF(MONTH(A172)&lt;=3, "First", IF(MONTH(A172)&lt;=6, "Second", IF(MONTH(A172)&lt;=9, "Third", Fourth)))</f>
        <v>First</v>
      </c>
    </row>
    <row r="173" spans="1:11" x14ac:dyDescent="0.25">
      <c r="A173" s="1" t="s">
        <v>209</v>
      </c>
      <c r="B173" s="1" t="s">
        <v>212</v>
      </c>
      <c r="C173" s="1" t="s">
        <v>22</v>
      </c>
      <c r="D173" s="1">
        <v>0</v>
      </c>
      <c r="E173" s="1">
        <v>10226.879999999999</v>
      </c>
      <c r="F173" s="1">
        <v>136216.97</v>
      </c>
      <c r="G173" s="1" t="s">
        <v>214</v>
      </c>
      <c r="H173" t="str">
        <f t="shared" si="14"/>
        <v>Bank Charges</v>
      </c>
      <c r="I173">
        <f t="shared" si="15"/>
        <v>12</v>
      </c>
      <c r="J173" t="str">
        <f t="shared" si="16"/>
        <v>Feb</v>
      </c>
      <c r="K173" t="str">
        <f>IF(MONTH(A173)&lt;=3, "First", IF(MONTH(A173)&lt;=6, "Second", IF(MONTH(A173)&lt;=9, "Third", Fourth)))</f>
        <v>First</v>
      </c>
    </row>
    <row r="174" spans="1:11" x14ac:dyDescent="0.25">
      <c r="A174" s="1" t="s">
        <v>209</v>
      </c>
      <c r="B174" s="1" t="s">
        <v>212</v>
      </c>
      <c r="C174" s="1" t="s">
        <v>15</v>
      </c>
      <c r="D174" s="1">
        <v>0</v>
      </c>
      <c r="E174" s="1">
        <v>6.98</v>
      </c>
      <c r="F174" s="1">
        <v>136209.99</v>
      </c>
      <c r="G174" s="1" t="s">
        <v>24</v>
      </c>
      <c r="H174" t="str">
        <f t="shared" si="14"/>
        <v>Airtime/Data</v>
      </c>
      <c r="I174">
        <f t="shared" si="15"/>
        <v>12</v>
      </c>
      <c r="J174" t="str">
        <f t="shared" si="16"/>
        <v>Feb</v>
      </c>
      <c r="K174" t="str">
        <f>IF(MONTH(A174)&lt;=3, "First", IF(MONTH(A174)&lt;=6, "Second", IF(MONTH(A174)&lt;=9, "Third", Fourth)))</f>
        <v>First</v>
      </c>
    </row>
    <row r="175" spans="1:11" x14ac:dyDescent="0.25">
      <c r="A175" s="1" t="s">
        <v>209</v>
      </c>
      <c r="B175" s="1" t="s">
        <v>212</v>
      </c>
      <c r="C175" s="1" t="s">
        <v>22</v>
      </c>
      <c r="D175" s="1">
        <v>0</v>
      </c>
      <c r="E175" s="1">
        <v>5010.75</v>
      </c>
      <c r="F175" s="1">
        <v>131199.24</v>
      </c>
      <c r="G175" s="1" t="s">
        <v>215</v>
      </c>
      <c r="H175" t="str">
        <f t="shared" si="14"/>
        <v>Others</v>
      </c>
      <c r="I175">
        <f t="shared" si="15"/>
        <v>12</v>
      </c>
      <c r="J175" t="str">
        <f t="shared" si="16"/>
        <v>Feb</v>
      </c>
      <c r="K175" t="str">
        <f>IF(MONTH(A175)&lt;=3, "First", IF(MONTH(A175)&lt;=6, "Second", IF(MONTH(A175)&lt;=9, "Third", Fourth)))</f>
        <v>First</v>
      </c>
    </row>
    <row r="176" spans="1:11" x14ac:dyDescent="0.25">
      <c r="A176" s="1" t="s">
        <v>209</v>
      </c>
      <c r="B176" s="1" t="s">
        <v>212</v>
      </c>
      <c r="C176" s="1" t="s">
        <v>15</v>
      </c>
      <c r="D176" s="1">
        <v>0</v>
      </c>
      <c r="E176" s="1">
        <v>6.98</v>
      </c>
      <c r="F176" s="1">
        <v>131192.26</v>
      </c>
      <c r="G176" s="1" t="s">
        <v>24</v>
      </c>
      <c r="H176" t="str">
        <f t="shared" si="14"/>
        <v>Airtime/Data</v>
      </c>
      <c r="I176">
        <f t="shared" si="15"/>
        <v>12</v>
      </c>
      <c r="J176" t="str">
        <f t="shared" si="16"/>
        <v>Feb</v>
      </c>
      <c r="K176" t="str">
        <f>IF(MONTH(A176)&lt;=3, "First", IF(MONTH(A176)&lt;=6, "Second", IF(MONTH(A176)&lt;=9, "Third", Fourth)))</f>
        <v>First</v>
      </c>
    </row>
    <row r="177" spans="1:11" x14ac:dyDescent="0.25">
      <c r="A177" s="1" t="s">
        <v>209</v>
      </c>
      <c r="B177" s="1" t="s">
        <v>212</v>
      </c>
      <c r="C177" s="1" t="s">
        <v>22</v>
      </c>
      <c r="D177" s="1">
        <v>0</v>
      </c>
      <c r="E177" s="1">
        <v>10026.879999999999</v>
      </c>
      <c r="F177" s="1">
        <v>121165.38</v>
      </c>
      <c r="G177" s="1" t="s">
        <v>216</v>
      </c>
      <c r="H177" t="str">
        <f t="shared" si="14"/>
        <v>Others</v>
      </c>
      <c r="I177">
        <f t="shared" si="15"/>
        <v>12</v>
      </c>
      <c r="J177" t="str">
        <f t="shared" si="16"/>
        <v>Feb</v>
      </c>
      <c r="K177" t="str">
        <f>IF(MONTH(A177)&lt;=3, "First", IF(MONTH(A177)&lt;=6, "Second", IF(MONTH(A177)&lt;=9, "Third", Fourth)))</f>
        <v>First</v>
      </c>
    </row>
    <row r="178" spans="1:11" x14ac:dyDescent="0.25">
      <c r="A178" s="1" t="s">
        <v>209</v>
      </c>
      <c r="B178" s="1" t="s">
        <v>212</v>
      </c>
      <c r="C178" s="1" t="s">
        <v>15</v>
      </c>
      <c r="D178" s="1">
        <v>0</v>
      </c>
      <c r="E178" s="1">
        <v>6.98</v>
      </c>
      <c r="F178" s="1">
        <v>121158.39999999999</v>
      </c>
      <c r="G178" s="1" t="s">
        <v>24</v>
      </c>
      <c r="H178" t="str">
        <f t="shared" si="14"/>
        <v>Airtime/Data</v>
      </c>
      <c r="I178">
        <f t="shared" si="15"/>
        <v>12</v>
      </c>
      <c r="J178" t="str">
        <f t="shared" si="16"/>
        <v>Feb</v>
      </c>
      <c r="K178" t="str">
        <f>IF(MONTH(A178)&lt;=3, "First", IF(MONTH(A178)&lt;=6, "Second", IF(MONTH(A178)&lt;=9, "Third", Fourth)))</f>
        <v>First</v>
      </c>
    </row>
    <row r="179" spans="1:11" x14ac:dyDescent="0.25">
      <c r="A179" s="1" t="s">
        <v>209</v>
      </c>
      <c r="B179" s="1" t="s">
        <v>212</v>
      </c>
      <c r="C179" s="1" t="s">
        <v>22</v>
      </c>
      <c r="D179" s="1">
        <v>0</v>
      </c>
      <c r="E179" s="1">
        <v>4010.75</v>
      </c>
      <c r="F179" s="1">
        <v>117147.65</v>
      </c>
      <c r="G179" s="1" t="s">
        <v>217</v>
      </c>
      <c r="H179" t="str">
        <f t="shared" si="14"/>
        <v>Bank Charges</v>
      </c>
      <c r="I179">
        <f t="shared" si="15"/>
        <v>12</v>
      </c>
      <c r="J179" t="str">
        <f t="shared" si="16"/>
        <v>Feb</v>
      </c>
      <c r="K179" t="str">
        <f>IF(MONTH(A179)&lt;=3, "First", IF(MONTH(A179)&lt;=6, "Second", IF(MONTH(A179)&lt;=9, "Third", Fourth)))</f>
        <v>First</v>
      </c>
    </row>
    <row r="180" spans="1:11" x14ac:dyDescent="0.25">
      <c r="A180" s="1" t="s">
        <v>209</v>
      </c>
      <c r="B180" s="1" t="s">
        <v>212</v>
      </c>
      <c r="C180" s="1" t="s">
        <v>15</v>
      </c>
      <c r="D180" s="1">
        <v>0</v>
      </c>
      <c r="E180" s="1">
        <v>6.98</v>
      </c>
      <c r="F180" s="1">
        <v>117140.67</v>
      </c>
      <c r="G180" s="1" t="s">
        <v>24</v>
      </c>
      <c r="H180" t="str">
        <f t="shared" si="14"/>
        <v>Airtime/Data</v>
      </c>
      <c r="I180">
        <f t="shared" si="15"/>
        <v>12</v>
      </c>
      <c r="J180" t="str">
        <f t="shared" si="16"/>
        <v>Feb</v>
      </c>
      <c r="K180" t="str">
        <f>IF(MONTH(A180)&lt;=3, "First", IF(MONTH(A180)&lt;=6, "Second", IF(MONTH(A180)&lt;=9, "Third", Fourth)))</f>
        <v>First</v>
      </c>
    </row>
    <row r="181" spans="1:11" x14ac:dyDescent="0.25">
      <c r="A181" s="1" t="s">
        <v>209</v>
      </c>
      <c r="B181" s="1" t="s">
        <v>212</v>
      </c>
      <c r="C181" s="1" t="s">
        <v>9</v>
      </c>
      <c r="D181" s="1">
        <v>3000</v>
      </c>
      <c r="E181" s="1">
        <v>0</v>
      </c>
      <c r="F181" s="1">
        <v>120140.67</v>
      </c>
      <c r="G181" s="1" t="s">
        <v>11</v>
      </c>
      <c r="H181" t="str">
        <f t="shared" si="14"/>
        <v>Others</v>
      </c>
      <c r="I181">
        <f t="shared" si="15"/>
        <v>12</v>
      </c>
      <c r="J181" t="str">
        <f t="shared" si="16"/>
        <v>Feb</v>
      </c>
      <c r="K181" t="str">
        <f>IF(MONTH(A181)&lt;=3, "First", IF(MONTH(A181)&lt;=6, "Second", IF(MONTH(A181)&lt;=9, "Third", Fourth)))</f>
        <v>First</v>
      </c>
    </row>
    <row r="182" spans="1:11" x14ac:dyDescent="0.25">
      <c r="A182" s="1" t="s">
        <v>218</v>
      </c>
      <c r="B182" s="1" t="s">
        <v>219</v>
      </c>
      <c r="C182" s="1" t="s">
        <v>15</v>
      </c>
      <c r="D182" s="1">
        <v>0</v>
      </c>
      <c r="E182" s="1">
        <v>16</v>
      </c>
      <c r="F182" s="1">
        <v>120124.67</v>
      </c>
      <c r="G182" s="1" t="s">
        <v>220</v>
      </c>
      <c r="H182" t="str">
        <f t="shared" si="14"/>
        <v>Utility</v>
      </c>
      <c r="I182">
        <f t="shared" si="15"/>
        <v>13</v>
      </c>
      <c r="J182" t="str">
        <f t="shared" si="16"/>
        <v>Feb</v>
      </c>
      <c r="K182" t="str">
        <f>IF(MONTH(A182)&lt;=3, "First", IF(MONTH(A182)&lt;=6, "Second", IF(MONTH(A182)&lt;=9, "Third", Fourth)))</f>
        <v>First</v>
      </c>
    </row>
    <row r="183" spans="1:11" x14ac:dyDescent="0.25">
      <c r="A183" s="1" t="s">
        <v>218</v>
      </c>
      <c r="B183" s="1" t="s">
        <v>219</v>
      </c>
      <c r="C183" s="1" t="s">
        <v>12</v>
      </c>
      <c r="D183" s="1">
        <v>0</v>
      </c>
      <c r="E183" s="1">
        <v>2710.75</v>
      </c>
      <c r="F183" s="1">
        <v>117413.92</v>
      </c>
      <c r="G183" s="1" t="s">
        <v>221</v>
      </c>
      <c r="H183" t="str">
        <f t="shared" si="14"/>
        <v>Household Expenses</v>
      </c>
      <c r="I183">
        <f t="shared" si="15"/>
        <v>13</v>
      </c>
      <c r="J183" t="str">
        <f t="shared" si="16"/>
        <v>Feb</v>
      </c>
      <c r="K183" t="str">
        <f>IF(MONTH(A183)&lt;=3, "First", IF(MONTH(A183)&lt;=6, "Second", IF(MONTH(A183)&lt;=9, "Third", Fourth)))</f>
        <v>First</v>
      </c>
    </row>
    <row r="184" spans="1:11" x14ac:dyDescent="0.25">
      <c r="A184" s="1" t="s">
        <v>222</v>
      </c>
      <c r="B184" s="1" t="s">
        <v>223</v>
      </c>
      <c r="C184" s="1" t="s">
        <v>9</v>
      </c>
      <c r="D184" s="1">
        <v>7500</v>
      </c>
      <c r="E184" s="1">
        <v>0</v>
      </c>
      <c r="F184" s="1">
        <v>124913.92</v>
      </c>
      <c r="G184" s="1" t="s">
        <v>224</v>
      </c>
      <c r="H184" t="str">
        <f t="shared" si="14"/>
        <v>Others</v>
      </c>
      <c r="I184">
        <f t="shared" si="15"/>
        <v>15</v>
      </c>
      <c r="J184" t="str">
        <f t="shared" si="16"/>
        <v>Feb</v>
      </c>
      <c r="K184" t="str">
        <f>IF(MONTH(A184)&lt;=3, "First", IF(MONTH(A184)&lt;=6, "Second", IF(MONTH(A184)&lt;=9, "Third", Fourth)))</f>
        <v>First</v>
      </c>
    </row>
    <row r="185" spans="1:11" x14ac:dyDescent="0.25">
      <c r="A185" s="1" t="s">
        <v>222</v>
      </c>
      <c r="B185" s="1" t="s">
        <v>223</v>
      </c>
      <c r="C185" s="1" t="s">
        <v>22</v>
      </c>
      <c r="D185" s="1">
        <v>0</v>
      </c>
      <c r="E185" s="1">
        <v>8026.88</v>
      </c>
      <c r="F185" s="1">
        <v>116887.03999999999</v>
      </c>
      <c r="G185" s="1" t="s">
        <v>225</v>
      </c>
      <c r="H185" t="str">
        <f t="shared" si="14"/>
        <v>Others</v>
      </c>
      <c r="I185">
        <f t="shared" si="15"/>
        <v>15</v>
      </c>
      <c r="J185" t="str">
        <f t="shared" si="16"/>
        <v>Feb</v>
      </c>
      <c r="K185" t="str">
        <f>IF(MONTH(A185)&lt;=3, "First", IF(MONTH(A185)&lt;=6, "Second", IF(MONTH(A185)&lt;=9, "Third", Fourth)))</f>
        <v>First</v>
      </c>
    </row>
    <row r="186" spans="1:11" x14ac:dyDescent="0.25">
      <c r="A186" s="1" t="s">
        <v>222</v>
      </c>
      <c r="B186" s="1" t="s">
        <v>223</v>
      </c>
      <c r="C186" s="1" t="s">
        <v>15</v>
      </c>
      <c r="D186" s="1">
        <v>0</v>
      </c>
      <c r="E186" s="1">
        <v>6.98</v>
      </c>
      <c r="F186" s="1">
        <v>116880.06</v>
      </c>
      <c r="G186" s="1" t="s">
        <v>24</v>
      </c>
      <c r="H186" t="str">
        <f t="shared" si="14"/>
        <v>Airtime/Data</v>
      </c>
      <c r="I186">
        <f t="shared" si="15"/>
        <v>15</v>
      </c>
      <c r="J186" t="str">
        <f t="shared" si="16"/>
        <v>Feb</v>
      </c>
      <c r="K186" t="str">
        <f>IF(MONTH(A186)&lt;=3, "First", IF(MONTH(A186)&lt;=6, "Second", IF(MONTH(A186)&lt;=9, "Third", Fourth)))</f>
        <v>First</v>
      </c>
    </row>
    <row r="187" spans="1:11" x14ac:dyDescent="0.25">
      <c r="A187" s="1" t="s">
        <v>222</v>
      </c>
      <c r="B187" s="1" t="s">
        <v>223</v>
      </c>
      <c r="C187" s="1" t="s">
        <v>12</v>
      </c>
      <c r="D187" s="1">
        <v>0</v>
      </c>
      <c r="E187" s="1">
        <v>10226.879999999999</v>
      </c>
      <c r="F187" s="1">
        <v>106653.18</v>
      </c>
      <c r="G187" s="1" t="s">
        <v>226</v>
      </c>
      <c r="H187" t="str">
        <f t="shared" si="14"/>
        <v>Household Expenses</v>
      </c>
      <c r="I187">
        <f t="shared" si="15"/>
        <v>15</v>
      </c>
      <c r="J187" t="str">
        <f t="shared" si="16"/>
        <v>Feb</v>
      </c>
      <c r="K187" t="str">
        <f>IF(MONTH(A187)&lt;=3, "First", IF(MONTH(A187)&lt;=6, "Second", IF(MONTH(A187)&lt;=9, "Third", Fourth)))</f>
        <v>First</v>
      </c>
    </row>
    <row r="188" spans="1:11" x14ac:dyDescent="0.25">
      <c r="A188" s="1" t="s">
        <v>227</v>
      </c>
      <c r="B188" s="1" t="s">
        <v>228</v>
      </c>
      <c r="C188" s="1" t="s">
        <v>15</v>
      </c>
      <c r="D188" s="1">
        <v>0</v>
      </c>
      <c r="E188" s="1">
        <v>4</v>
      </c>
      <c r="F188" s="1">
        <v>106649.18</v>
      </c>
      <c r="G188" s="1" t="s">
        <v>229</v>
      </c>
      <c r="H188" t="str">
        <f t="shared" si="14"/>
        <v>Utility</v>
      </c>
      <c r="I188">
        <f t="shared" si="15"/>
        <v>16</v>
      </c>
      <c r="J188" t="str">
        <f t="shared" si="16"/>
        <v>Feb</v>
      </c>
      <c r="K188" t="str">
        <f>IF(MONTH(A188)&lt;=3, "First", IF(MONTH(A188)&lt;=6, "Second", IF(MONTH(A188)&lt;=9, "Third", Fourth)))</f>
        <v>First</v>
      </c>
    </row>
    <row r="189" spans="1:11" x14ac:dyDescent="0.25">
      <c r="A189" s="1" t="s">
        <v>227</v>
      </c>
      <c r="B189" s="1" t="s">
        <v>228</v>
      </c>
      <c r="C189" s="1" t="s">
        <v>230</v>
      </c>
      <c r="D189" s="1">
        <v>5000</v>
      </c>
      <c r="E189" s="1">
        <v>0</v>
      </c>
      <c r="F189" s="1">
        <v>111649.18</v>
      </c>
      <c r="G189" s="1" t="s">
        <v>11</v>
      </c>
      <c r="H189" t="str">
        <f t="shared" si="14"/>
        <v>Others</v>
      </c>
      <c r="I189">
        <f t="shared" si="15"/>
        <v>16</v>
      </c>
      <c r="J189" t="str">
        <f t="shared" si="16"/>
        <v>Feb</v>
      </c>
      <c r="K189" t="str">
        <f>IF(MONTH(A189)&lt;=3, "First", IF(MONTH(A189)&lt;=6, "Second", IF(MONTH(A189)&lt;=9, "Third", Fourth)))</f>
        <v>First</v>
      </c>
    </row>
    <row r="190" spans="1:11" hidden="1" x14ac:dyDescent="0.25">
      <c r="A190" s="1" t="s">
        <v>38</v>
      </c>
      <c r="B190" s="1" t="s">
        <v>38</v>
      </c>
      <c r="C190" s="1" t="s">
        <v>231</v>
      </c>
      <c r="D190" s="1">
        <v>0</v>
      </c>
      <c r="E190" s="1">
        <v>0</v>
      </c>
      <c r="F190" s="1" t="s">
        <v>38</v>
      </c>
      <c r="G190" s="1" t="s">
        <v>232</v>
      </c>
      <c r="H190" t="str">
        <f t="shared" si="13"/>
        <v>Others</v>
      </c>
    </row>
    <row r="191" spans="1:11" x14ac:dyDescent="0.25">
      <c r="A191" s="1" t="s">
        <v>233</v>
      </c>
      <c r="B191" s="1" t="s">
        <v>234</v>
      </c>
      <c r="C191" s="1" t="s">
        <v>15</v>
      </c>
      <c r="D191" s="1">
        <v>0</v>
      </c>
      <c r="E191" s="1">
        <v>4</v>
      </c>
      <c r="F191" s="1">
        <v>111645.18</v>
      </c>
      <c r="G191" s="1" t="s">
        <v>235</v>
      </c>
      <c r="H191" t="str">
        <f t="shared" ref="H191:H254" si="17">IF(ISNUMBER(SEARCH("FUEL",G191)),"Fuel",IF(ISNUMBER(SEARCH("**3420",G191)),"Investment",IF(ISNUMBER(SEARCH("INB",G191)),"Airtime/Data",IF(ISNUMBER(SEARCH("VFD",G191)),"Business",IF(ISNUMBER(SEARCH("AJOR",G191)),"Investment",IF(ISNUMBER(SEARCH("LOAN",G191)),"Loan",IF(ISNUMBER(SEARCH("INB",G191)),"Airtime/Data",IF(ISNUMBER(SEARCH("YULETIDE GIFT",G191)),"Gift",IF(ISNUMBER(SEARCH("/AIRTIME/",G191)),"Airtime/Data",IF(ISNUMBER(SEARCH("AIRTIMESELF",G191)),"Airtime/Data",IF(ISNUMBER(SEARCH("DUES FCM",G191)),"Savings",IF(ISNUMBER(SEARCH("**7489",G191)),"Gift",IF(ISNUMBER(SEARCH("ONB TRF",G191)),"Household Expenses",
IF(ISNUMBER(SEARCH("SMS ALERT",G191)),"Utility",IF(ISNUMBER(SEARCH("MTN USSD",G191)),"Airtime/Data",IF(ISNUMBER(SEARCH("Q",G191)),"Bank Charges",
IF(ISNUMBER(SEARCH("ELECTRONIC MONEY TRANSFER LEVY",G191)),"Bank Charges",
IF(ISNUMBER(SEARCH("SCHOOL",G191)),"School Fees","Others"))))))))))))))))))</f>
        <v>Utility</v>
      </c>
      <c r="I191">
        <f t="shared" ref="I191:I254" si="18">DAY(A191)</f>
        <v>19</v>
      </c>
      <c r="J191" t="str">
        <f t="shared" ref="J191:J254" si="19">TEXT(A191, "mmm")</f>
        <v>Feb</v>
      </c>
      <c r="K191" t="str">
        <f>IF(MONTH(A191)&lt;=3, "First", IF(MONTH(A191)&lt;=6, "Second", IF(MONTH(A191)&lt;=9, "Third", Fourth)))</f>
        <v>First</v>
      </c>
    </row>
    <row r="192" spans="1:11" x14ac:dyDescent="0.25">
      <c r="A192" s="1" t="s">
        <v>233</v>
      </c>
      <c r="B192" s="1" t="s">
        <v>236</v>
      </c>
      <c r="C192" s="1" t="s">
        <v>12</v>
      </c>
      <c r="D192" s="1">
        <v>0</v>
      </c>
      <c r="E192" s="1">
        <v>5010.75</v>
      </c>
      <c r="F192" s="1">
        <v>106634.43</v>
      </c>
      <c r="G192" s="1" t="s">
        <v>237</v>
      </c>
      <c r="H192" t="str">
        <f t="shared" si="17"/>
        <v>Savings</v>
      </c>
      <c r="I192">
        <f t="shared" si="18"/>
        <v>19</v>
      </c>
      <c r="J192" t="str">
        <f t="shared" si="19"/>
        <v>Feb</v>
      </c>
      <c r="K192" t="str">
        <f>IF(MONTH(A192)&lt;=3, "First", IF(MONTH(A192)&lt;=6, "Second", IF(MONTH(A192)&lt;=9, "Third", Fourth)))</f>
        <v>First</v>
      </c>
    </row>
    <row r="193" spans="1:11" x14ac:dyDescent="0.25">
      <c r="A193" s="1" t="s">
        <v>233</v>
      </c>
      <c r="B193" s="1" t="s">
        <v>236</v>
      </c>
      <c r="C193" s="1" t="s">
        <v>12</v>
      </c>
      <c r="D193" s="1">
        <v>0</v>
      </c>
      <c r="E193" s="1">
        <v>5010.75</v>
      </c>
      <c r="F193" s="1">
        <v>101623.67999999999</v>
      </c>
      <c r="G193" s="1" t="s">
        <v>238</v>
      </c>
      <c r="H193" t="str">
        <f t="shared" si="17"/>
        <v>Household Expenses</v>
      </c>
      <c r="I193">
        <f t="shared" si="18"/>
        <v>19</v>
      </c>
      <c r="J193" t="str">
        <f t="shared" si="19"/>
        <v>Feb</v>
      </c>
      <c r="K193" t="str">
        <f>IF(MONTH(A193)&lt;=3, "First", IF(MONTH(A193)&lt;=6, "Second", IF(MONTH(A193)&lt;=9, "Third", Fourth)))</f>
        <v>First</v>
      </c>
    </row>
    <row r="194" spans="1:11" x14ac:dyDescent="0.25">
      <c r="A194" s="1" t="s">
        <v>233</v>
      </c>
      <c r="B194" s="1" t="s">
        <v>236</v>
      </c>
      <c r="C194" s="1" t="s">
        <v>12</v>
      </c>
      <c r="D194" s="1">
        <v>0</v>
      </c>
      <c r="E194" s="1">
        <v>5126.88</v>
      </c>
      <c r="F194" s="1">
        <v>96496.8</v>
      </c>
      <c r="G194" s="1" t="s">
        <v>239</v>
      </c>
      <c r="H194" t="str">
        <f t="shared" si="17"/>
        <v>Household Expenses</v>
      </c>
      <c r="I194">
        <f t="shared" si="18"/>
        <v>19</v>
      </c>
      <c r="J194" t="str">
        <f t="shared" si="19"/>
        <v>Feb</v>
      </c>
      <c r="K194" t="str">
        <f>IF(MONTH(A194)&lt;=3, "First", IF(MONTH(A194)&lt;=6, "Second", IF(MONTH(A194)&lt;=9, "Third", Fourth)))</f>
        <v>First</v>
      </c>
    </row>
    <row r="195" spans="1:11" x14ac:dyDescent="0.25">
      <c r="A195" s="1" t="s">
        <v>233</v>
      </c>
      <c r="B195" s="1" t="s">
        <v>236</v>
      </c>
      <c r="C195" s="1" t="s">
        <v>12</v>
      </c>
      <c r="D195" s="1">
        <v>0</v>
      </c>
      <c r="E195" s="1">
        <v>2210.75</v>
      </c>
      <c r="F195" s="1">
        <v>94286.05</v>
      </c>
      <c r="G195" s="1" t="s">
        <v>240</v>
      </c>
      <c r="H195" t="str">
        <f t="shared" si="17"/>
        <v>Household Expenses</v>
      </c>
      <c r="I195">
        <f t="shared" si="18"/>
        <v>19</v>
      </c>
      <c r="J195" t="str">
        <f t="shared" si="19"/>
        <v>Feb</v>
      </c>
      <c r="K195" t="str">
        <f>IF(MONTH(A195)&lt;=3, "First", IF(MONTH(A195)&lt;=6, "Second", IF(MONTH(A195)&lt;=9, "Third", Fourth)))</f>
        <v>First</v>
      </c>
    </row>
    <row r="196" spans="1:11" x14ac:dyDescent="0.25">
      <c r="A196" s="1" t="s">
        <v>233</v>
      </c>
      <c r="B196" s="1" t="s">
        <v>236</v>
      </c>
      <c r="C196" s="1" t="s">
        <v>12</v>
      </c>
      <c r="D196" s="1">
        <v>0</v>
      </c>
      <c r="E196" s="1">
        <v>4010.75</v>
      </c>
      <c r="F196" s="1">
        <v>90275.3</v>
      </c>
      <c r="G196" s="1" t="s">
        <v>241</v>
      </c>
      <c r="H196" t="str">
        <f t="shared" si="17"/>
        <v>Household Expenses</v>
      </c>
      <c r="I196">
        <f t="shared" si="18"/>
        <v>19</v>
      </c>
      <c r="J196" t="str">
        <f t="shared" si="19"/>
        <v>Feb</v>
      </c>
      <c r="K196" t="str">
        <f>IF(MONTH(A196)&lt;=3, "First", IF(MONTH(A196)&lt;=6, "Second", IF(MONTH(A196)&lt;=9, "Third", Fourth)))</f>
        <v>First</v>
      </c>
    </row>
    <row r="197" spans="1:11" x14ac:dyDescent="0.25">
      <c r="A197" s="1" t="s">
        <v>233</v>
      </c>
      <c r="B197" s="1" t="s">
        <v>242</v>
      </c>
      <c r="C197" s="1" t="s">
        <v>9</v>
      </c>
      <c r="D197" s="1">
        <v>10000</v>
      </c>
      <c r="E197" s="1">
        <v>0</v>
      </c>
      <c r="F197" s="1">
        <v>100275.3</v>
      </c>
      <c r="G197" s="1" t="s">
        <v>50</v>
      </c>
      <c r="H197" t="str">
        <f t="shared" si="17"/>
        <v>Others</v>
      </c>
      <c r="I197">
        <f t="shared" si="18"/>
        <v>19</v>
      </c>
      <c r="J197" t="str">
        <f t="shared" si="19"/>
        <v>Feb</v>
      </c>
      <c r="K197" t="str">
        <f>IF(MONTH(A197)&lt;=3, "First", IF(MONTH(A197)&lt;=6, "Second", IF(MONTH(A197)&lt;=9, "Third", Fourth)))</f>
        <v>First</v>
      </c>
    </row>
    <row r="198" spans="1:11" x14ac:dyDescent="0.25">
      <c r="A198" s="1" t="s">
        <v>233</v>
      </c>
      <c r="B198" s="1" t="s">
        <v>242</v>
      </c>
      <c r="C198" s="1" t="s">
        <v>12</v>
      </c>
      <c r="D198" s="1">
        <v>0</v>
      </c>
      <c r="E198" s="1">
        <v>2710.75</v>
      </c>
      <c r="F198" s="1">
        <v>97564.55</v>
      </c>
      <c r="G198" s="1" t="s">
        <v>243</v>
      </c>
      <c r="H198" t="str">
        <f t="shared" si="17"/>
        <v>Household Expenses</v>
      </c>
      <c r="I198">
        <f t="shared" si="18"/>
        <v>19</v>
      </c>
      <c r="J198" t="str">
        <f t="shared" si="19"/>
        <v>Feb</v>
      </c>
      <c r="K198" t="str">
        <f>IF(MONTH(A198)&lt;=3, "First", IF(MONTH(A198)&lt;=6, "Second", IF(MONTH(A198)&lt;=9, "Third", Fourth)))</f>
        <v>First</v>
      </c>
    </row>
    <row r="199" spans="1:11" x14ac:dyDescent="0.25">
      <c r="A199" s="1" t="s">
        <v>233</v>
      </c>
      <c r="B199" s="1" t="s">
        <v>242</v>
      </c>
      <c r="C199" s="1" t="s">
        <v>12</v>
      </c>
      <c r="D199" s="1">
        <v>0</v>
      </c>
      <c r="E199" s="1">
        <v>10076.879999999999</v>
      </c>
      <c r="F199" s="1">
        <v>87487.67</v>
      </c>
      <c r="G199" s="1" t="s">
        <v>244</v>
      </c>
      <c r="H199" t="str">
        <f t="shared" si="17"/>
        <v>Fuel</v>
      </c>
      <c r="I199">
        <f t="shared" si="18"/>
        <v>19</v>
      </c>
      <c r="J199" t="str">
        <f t="shared" si="19"/>
        <v>Feb</v>
      </c>
      <c r="K199" t="str">
        <f>IF(MONTH(A199)&lt;=3, "First", IF(MONTH(A199)&lt;=6, "Second", IF(MONTH(A199)&lt;=9, "Third", Fourth)))</f>
        <v>First</v>
      </c>
    </row>
    <row r="200" spans="1:11" x14ac:dyDescent="0.25">
      <c r="A200" s="1" t="s">
        <v>233</v>
      </c>
      <c r="B200" s="1" t="s">
        <v>242</v>
      </c>
      <c r="C200" s="1" t="s">
        <v>15</v>
      </c>
      <c r="D200" s="1">
        <v>0</v>
      </c>
      <c r="E200" s="1">
        <v>50</v>
      </c>
      <c r="F200" s="1">
        <v>87437.67</v>
      </c>
      <c r="G200" s="1" t="s">
        <v>245</v>
      </c>
      <c r="H200" t="str">
        <f t="shared" si="17"/>
        <v>Bank Charges</v>
      </c>
      <c r="I200">
        <f t="shared" si="18"/>
        <v>19</v>
      </c>
      <c r="J200" t="str">
        <f t="shared" si="19"/>
        <v>Feb</v>
      </c>
      <c r="K200" t="str">
        <f>IF(MONTH(A200)&lt;=3, "First", IF(MONTH(A200)&lt;=6, "Second", IF(MONTH(A200)&lt;=9, "Third", Fourth)))</f>
        <v>First</v>
      </c>
    </row>
    <row r="201" spans="1:11" x14ac:dyDescent="0.25">
      <c r="A201" s="1" t="s">
        <v>246</v>
      </c>
      <c r="B201" s="1" t="s">
        <v>247</v>
      </c>
      <c r="C201" s="1" t="s">
        <v>15</v>
      </c>
      <c r="D201" s="1">
        <v>0</v>
      </c>
      <c r="E201" s="1">
        <v>16</v>
      </c>
      <c r="F201" s="1">
        <v>87421.67</v>
      </c>
      <c r="G201" s="1" t="s">
        <v>248</v>
      </c>
      <c r="H201" t="str">
        <f t="shared" si="17"/>
        <v>Utility</v>
      </c>
      <c r="I201">
        <f t="shared" si="18"/>
        <v>20</v>
      </c>
      <c r="J201" t="str">
        <f t="shared" si="19"/>
        <v>Feb</v>
      </c>
      <c r="K201" t="str">
        <f>IF(MONTH(A201)&lt;=3, "First", IF(MONTH(A201)&lt;=6, "Second", IF(MONTH(A201)&lt;=9, "Third", Fourth)))</f>
        <v>First</v>
      </c>
    </row>
    <row r="202" spans="1:11" x14ac:dyDescent="0.25">
      <c r="A202" s="1" t="s">
        <v>246</v>
      </c>
      <c r="B202" s="1" t="s">
        <v>247</v>
      </c>
      <c r="C202" s="1" t="s">
        <v>15</v>
      </c>
      <c r="D202" s="1">
        <v>0</v>
      </c>
      <c r="E202" s="1">
        <v>12</v>
      </c>
      <c r="F202" s="1">
        <v>87409.67</v>
      </c>
      <c r="G202" s="1" t="s">
        <v>249</v>
      </c>
      <c r="H202" t="str">
        <f t="shared" si="17"/>
        <v>Utility</v>
      </c>
      <c r="I202">
        <f t="shared" si="18"/>
        <v>20</v>
      </c>
      <c r="J202" t="str">
        <f t="shared" si="19"/>
        <v>Feb</v>
      </c>
      <c r="K202" t="str">
        <f>IF(MONTH(A202)&lt;=3, "First", IF(MONTH(A202)&lt;=6, "Second", IF(MONTH(A202)&lt;=9, "Third", Fourth)))</f>
        <v>First</v>
      </c>
    </row>
    <row r="203" spans="1:11" x14ac:dyDescent="0.25">
      <c r="A203" s="1" t="s">
        <v>246</v>
      </c>
      <c r="B203" s="1" t="s">
        <v>247</v>
      </c>
      <c r="C203" s="1" t="s">
        <v>22</v>
      </c>
      <c r="D203" s="1">
        <v>0</v>
      </c>
      <c r="E203" s="1">
        <v>5126.88</v>
      </c>
      <c r="F203" s="1">
        <v>82282.789999999994</v>
      </c>
      <c r="G203" s="1" t="s">
        <v>250</v>
      </c>
      <c r="H203" t="str">
        <f t="shared" si="17"/>
        <v>Others</v>
      </c>
      <c r="I203">
        <f t="shared" si="18"/>
        <v>20</v>
      </c>
      <c r="J203" t="str">
        <f t="shared" si="19"/>
        <v>Feb</v>
      </c>
      <c r="K203" t="str">
        <f>IF(MONTH(A203)&lt;=3, "First", IF(MONTH(A203)&lt;=6, "Second", IF(MONTH(A203)&lt;=9, "Third", Fourth)))</f>
        <v>First</v>
      </c>
    </row>
    <row r="204" spans="1:11" x14ac:dyDescent="0.25">
      <c r="A204" s="1" t="s">
        <v>246</v>
      </c>
      <c r="B204" s="1" t="s">
        <v>247</v>
      </c>
      <c r="C204" s="1" t="s">
        <v>15</v>
      </c>
      <c r="D204" s="1">
        <v>0</v>
      </c>
      <c r="E204" s="1">
        <v>6.98</v>
      </c>
      <c r="F204" s="1">
        <v>82275.81</v>
      </c>
      <c r="G204" s="1" t="s">
        <v>24</v>
      </c>
      <c r="H204" t="str">
        <f t="shared" si="17"/>
        <v>Airtime/Data</v>
      </c>
      <c r="I204">
        <f t="shared" si="18"/>
        <v>20</v>
      </c>
      <c r="J204" t="str">
        <f t="shared" si="19"/>
        <v>Feb</v>
      </c>
      <c r="K204" t="str">
        <f>IF(MONTH(A204)&lt;=3, "First", IF(MONTH(A204)&lt;=6, "Second", IF(MONTH(A204)&lt;=9, "Third", Fourth)))</f>
        <v>First</v>
      </c>
    </row>
    <row r="205" spans="1:11" x14ac:dyDescent="0.25">
      <c r="A205" s="1" t="s">
        <v>251</v>
      </c>
      <c r="B205" s="1" t="s">
        <v>252</v>
      </c>
      <c r="C205" s="1" t="s">
        <v>15</v>
      </c>
      <c r="D205" s="1">
        <v>0</v>
      </c>
      <c r="E205" s="1">
        <v>500</v>
      </c>
      <c r="F205" s="1">
        <v>81775.81</v>
      </c>
      <c r="G205" s="1" t="s">
        <v>253</v>
      </c>
      <c r="H205" t="str">
        <f t="shared" si="17"/>
        <v>Airtime/Data</v>
      </c>
      <c r="I205">
        <f t="shared" si="18"/>
        <v>21</v>
      </c>
      <c r="J205" t="str">
        <f t="shared" si="19"/>
        <v>Feb</v>
      </c>
      <c r="K205" t="str">
        <f>IF(MONTH(A205)&lt;=3, "First", IF(MONTH(A205)&lt;=6, "Second", IF(MONTH(A205)&lt;=9, "Third", Fourth)))</f>
        <v>First</v>
      </c>
    </row>
    <row r="206" spans="1:11" x14ac:dyDescent="0.25">
      <c r="A206" s="1" t="s">
        <v>251</v>
      </c>
      <c r="B206" s="1" t="s">
        <v>252</v>
      </c>
      <c r="C206" s="1" t="s">
        <v>15</v>
      </c>
      <c r="D206" s="1">
        <v>0</v>
      </c>
      <c r="E206" s="1">
        <v>6.98</v>
      </c>
      <c r="F206" s="1">
        <v>81768.83</v>
      </c>
      <c r="G206" s="1" t="s">
        <v>24</v>
      </c>
      <c r="H206" t="str">
        <f t="shared" si="17"/>
        <v>Airtime/Data</v>
      </c>
      <c r="I206">
        <f t="shared" si="18"/>
        <v>21</v>
      </c>
      <c r="J206" t="str">
        <f t="shared" si="19"/>
        <v>Feb</v>
      </c>
      <c r="K206" t="str">
        <f>IF(MONTH(A206)&lt;=3, "First", IF(MONTH(A206)&lt;=6, "Second", IF(MONTH(A206)&lt;=9, "Third", Fourth)))</f>
        <v>First</v>
      </c>
    </row>
    <row r="207" spans="1:11" x14ac:dyDescent="0.25">
      <c r="A207" s="1" t="s">
        <v>251</v>
      </c>
      <c r="B207" s="1" t="s">
        <v>252</v>
      </c>
      <c r="C207" s="1" t="s">
        <v>15</v>
      </c>
      <c r="D207" s="1">
        <v>0</v>
      </c>
      <c r="E207" s="1">
        <v>4</v>
      </c>
      <c r="F207" s="1">
        <v>81764.83</v>
      </c>
      <c r="G207" s="1" t="s">
        <v>254</v>
      </c>
      <c r="H207" t="str">
        <f t="shared" si="17"/>
        <v>Utility</v>
      </c>
      <c r="I207">
        <f t="shared" si="18"/>
        <v>21</v>
      </c>
      <c r="J207" t="str">
        <f t="shared" si="19"/>
        <v>Feb</v>
      </c>
      <c r="K207" t="str">
        <f>IF(MONTH(A207)&lt;=3, "First", IF(MONTH(A207)&lt;=6, "Second", IF(MONTH(A207)&lt;=9, "Third", Fourth)))</f>
        <v>First</v>
      </c>
    </row>
    <row r="208" spans="1:11" x14ac:dyDescent="0.25">
      <c r="A208" s="1" t="s">
        <v>251</v>
      </c>
      <c r="B208" s="1" t="s">
        <v>252</v>
      </c>
      <c r="C208" s="1" t="s">
        <v>12</v>
      </c>
      <c r="D208" s="1">
        <v>0</v>
      </c>
      <c r="E208" s="1">
        <v>2110.75</v>
      </c>
      <c r="F208" s="1">
        <v>79654.080000000002</v>
      </c>
      <c r="G208" s="1" t="s">
        <v>255</v>
      </c>
      <c r="H208" t="str">
        <f t="shared" si="17"/>
        <v>Household Expenses</v>
      </c>
      <c r="I208">
        <f t="shared" si="18"/>
        <v>21</v>
      </c>
      <c r="J208" t="str">
        <f t="shared" si="19"/>
        <v>Feb</v>
      </c>
      <c r="K208" t="str">
        <f>IF(MONTH(A208)&lt;=3, "First", IF(MONTH(A208)&lt;=6, "Second", IF(MONTH(A208)&lt;=9, "Third", Fourth)))</f>
        <v>First</v>
      </c>
    </row>
    <row r="209" spans="1:11" x14ac:dyDescent="0.25">
      <c r="A209" s="1" t="s">
        <v>251</v>
      </c>
      <c r="B209" s="1" t="s">
        <v>252</v>
      </c>
      <c r="C209" s="1" t="s">
        <v>9</v>
      </c>
      <c r="D209" s="1">
        <v>2000</v>
      </c>
      <c r="E209" s="1">
        <v>0</v>
      </c>
      <c r="F209" s="1">
        <v>81654.080000000002</v>
      </c>
      <c r="G209" s="1" t="s">
        <v>256</v>
      </c>
      <c r="H209" t="str">
        <f t="shared" si="17"/>
        <v>Others</v>
      </c>
      <c r="I209">
        <f t="shared" si="18"/>
        <v>21</v>
      </c>
      <c r="J209" t="str">
        <f t="shared" si="19"/>
        <v>Feb</v>
      </c>
      <c r="K209" t="str">
        <f>IF(MONTH(A209)&lt;=3, "First", IF(MONTH(A209)&lt;=6, "Second", IF(MONTH(A209)&lt;=9, "Third", Fourth)))</f>
        <v>First</v>
      </c>
    </row>
    <row r="210" spans="1:11" x14ac:dyDescent="0.25">
      <c r="A210" s="1" t="s">
        <v>251</v>
      </c>
      <c r="B210" s="1" t="s">
        <v>252</v>
      </c>
      <c r="C210" s="1" t="s">
        <v>15</v>
      </c>
      <c r="D210" s="1">
        <v>0</v>
      </c>
      <c r="E210" s="1">
        <v>500</v>
      </c>
      <c r="F210" s="1">
        <v>81154.080000000002</v>
      </c>
      <c r="G210" s="1" t="s">
        <v>257</v>
      </c>
      <c r="H210" t="str">
        <f t="shared" si="17"/>
        <v>Others</v>
      </c>
      <c r="I210">
        <f t="shared" si="18"/>
        <v>21</v>
      </c>
      <c r="J210" t="str">
        <f t="shared" si="19"/>
        <v>Feb</v>
      </c>
      <c r="K210" t="str">
        <f>IF(MONTH(A210)&lt;=3, "First", IF(MONTH(A210)&lt;=6, "Second", IF(MONTH(A210)&lt;=9, "Third", Fourth)))</f>
        <v>First</v>
      </c>
    </row>
    <row r="211" spans="1:11" x14ac:dyDescent="0.25">
      <c r="A211" s="1" t="s">
        <v>251</v>
      </c>
      <c r="B211" s="1" t="s">
        <v>252</v>
      </c>
      <c r="C211" s="1" t="s">
        <v>15</v>
      </c>
      <c r="D211" s="1">
        <v>0</v>
      </c>
      <c r="E211" s="1">
        <v>6.98</v>
      </c>
      <c r="F211" s="1">
        <v>81147.100000000006</v>
      </c>
      <c r="G211" s="1" t="s">
        <v>24</v>
      </c>
      <c r="H211" t="str">
        <f t="shared" si="17"/>
        <v>Airtime/Data</v>
      </c>
      <c r="I211">
        <f t="shared" si="18"/>
        <v>21</v>
      </c>
      <c r="J211" t="str">
        <f t="shared" si="19"/>
        <v>Feb</v>
      </c>
      <c r="K211" t="str">
        <f>IF(MONTH(A211)&lt;=3, "First", IF(MONTH(A211)&lt;=6, "Second", IF(MONTH(A211)&lt;=9, "Third", Fourth)))</f>
        <v>First</v>
      </c>
    </row>
    <row r="212" spans="1:11" x14ac:dyDescent="0.25">
      <c r="A212" s="1" t="s">
        <v>258</v>
      </c>
      <c r="B212" s="1" t="s">
        <v>259</v>
      </c>
      <c r="C212" s="1" t="s">
        <v>15</v>
      </c>
      <c r="D212" s="1">
        <v>0</v>
      </c>
      <c r="E212" s="1">
        <v>12</v>
      </c>
      <c r="F212" s="1">
        <v>81135.100000000006</v>
      </c>
      <c r="G212" s="1" t="s">
        <v>260</v>
      </c>
      <c r="H212" t="str">
        <f t="shared" si="17"/>
        <v>Utility</v>
      </c>
      <c r="I212">
        <f t="shared" si="18"/>
        <v>22</v>
      </c>
      <c r="J212" t="str">
        <f t="shared" si="19"/>
        <v>Feb</v>
      </c>
      <c r="K212" t="str">
        <f>IF(MONTH(A212)&lt;=3, "First", IF(MONTH(A212)&lt;=6, "Second", IF(MONTH(A212)&lt;=9, "Third", Fourth)))</f>
        <v>First</v>
      </c>
    </row>
    <row r="213" spans="1:11" x14ac:dyDescent="0.25">
      <c r="A213" s="1" t="s">
        <v>258</v>
      </c>
      <c r="B213" s="1" t="s">
        <v>259</v>
      </c>
      <c r="C213" s="1" t="s">
        <v>9</v>
      </c>
      <c r="D213" s="1">
        <v>22500</v>
      </c>
      <c r="E213" s="1">
        <v>0</v>
      </c>
      <c r="F213" s="1">
        <v>103635.1</v>
      </c>
      <c r="G213" s="1" t="s">
        <v>261</v>
      </c>
      <c r="H213" t="str">
        <f t="shared" si="17"/>
        <v>Others</v>
      </c>
      <c r="I213">
        <f t="shared" si="18"/>
        <v>22</v>
      </c>
      <c r="J213" t="str">
        <f t="shared" si="19"/>
        <v>Feb</v>
      </c>
      <c r="K213" t="str">
        <f>IF(MONTH(A213)&lt;=3, "First", IF(MONTH(A213)&lt;=6, "Second", IF(MONTH(A213)&lt;=9, "Third", Fourth)))</f>
        <v>First</v>
      </c>
    </row>
    <row r="214" spans="1:11" x14ac:dyDescent="0.25">
      <c r="A214" s="1" t="s">
        <v>258</v>
      </c>
      <c r="B214" s="1" t="s">
        <v>259</v>
      </c>
      <c r="C214" s="1" t="s">
        <v>15</v>
      </c>
      <c r="D214" s="1">
        <v>0</v>
      </c>
      <c r="E214" s="1">
        <v>500</v>
      </c>
      <c r="F214" s="1">
        <v>103135.1</v>
      </c>
      <c r="G214" s="1" t="s">
        <v>262</v>
      </c>
      <c r="H214" t="str">
        <f t="shared" si="17"/>
        <v>Others</v>
      </c>
      <c r="I214">
        <f t="shared" si="18"/>
        <v>22</v>
      </c>
      <c r="J214" t="str">
        <f t="shared" si="19"/>
        <v>Feb</v>
      </c>
      <c r="K214" t="str">
        <f>IF(MONTH(A214)&lt;=3, "First", IF(MONTH(A214)&lt;=6, "Second", IF(MONTH(A214)&lt;=9, "Third", Fourth)))</f>
        <v>First</v>
      </c>
    </row>
    <row r="215" spans="1:11" x14ac:dyDescent="0.25">
      <c r="A215" s="1" t="s">
        <v>258</v>
      </c>
      <c r="B215" s="1" t="s">
        <v>259</v>
      </c>
      <c r="C215" s="1" t="s">
        <v>15</v>
      </c>
      <c r="D215" s="1">
        <v>0</v>
      </c>
      <c r="E215" s="1">
        <v>6.98</v>
      </c>
      <c r="F215" s="1">
        <v>103128.12</v>
      </c>
      <c r="G215" s="1" t="s">
        <v>24</v>
      </c>
      <c r="H215" t="str">
        <f t="shared" si="17"/>
        <v>Airtime/Data</v>
      </c>
      <c r="I215">
        <f t="shared" si="18"/>
        <v>22</v>
      </c>
      <c r="J215" t="str">
        <f t="shared" si="19"/>
        <v>Feb</v>
      </c>
      <c r="K215" t="str">
        <f>IF(MONTH(A215)&lt;=3, "First", IF(MONTH(A215)&lt;=6, "Second", IF(MONTH(A215)&lt;=9, "Third", Fourth)))</f>
        <v>First</v>
      </c>
    </row>
    <row r="216" spans="1:11" x14ac:dyDescent="0.25">
      <c r="A216" s="1" t="s">
        <v>258</v>
      </c>
      <c r="B216" s="1" t="s">
        <v>259</v>
      </c>
      <c r="C216" s="1" t="s">
        <v>9</v>
      </c>
      <c r="D216" s="1">
        <v>15000</v>
      </c>
      <c r="E216" s="1">
        <v>0</v>
      </c>
      <c r="F216" s="1">
        <v>118128.12</v>
      </c>
      <c r="G216" s="1" t="s">
        <v>263</v>
      </c>
      <c r="H216" t="str">
        <f t="shared" si="17"/>
        <v>Others</v>
      </c>
      <c r="I216">
        <f t="shared" si="18"/>
        <v>22</v>
      </c>
      <c r="J216" t="str">
        <f t="shared" si="19"/>
        <v>Feb</v>
      </c>
      <c r="K216" t="str">
        <f>IF(MONTH(A216)&lt;=3, "First", IF(MONTH(A216)&lt;=6, "Second", IF(MONTH(A216)&lt;=9, "Third", Fourth)))</f>
        <v>First</v>
      </c>
    </row>
    <row r="217" spans="1:11" x14ac:dyDescent="0.25">
      <c r="A217" s="1" t="s">
        <v>258</v>
      </c>
      <c r="B217" s="1" t="s">
        <v>259</v>
      </c>
      <c r="C217" s="1" t="s">
        <v>138</v>
      </c>
      <c r="D217" s="1">
        <v>0</v>
      </c>
      <c r="E217" s="1">
        <v>100</v>
      </c>
      <c r="F217" s="1">
        <v>118028.12</v>
      </c>
      <c r="G217" s="1" t="s">
        <v>264</v>
      </c>
      <c r="H217" t="str">
        <f t="shared" si="17"/>
        <v>Others</v>
      </c>
      <c r="I217">
        <f t="shared" si="18"/>
        <v>22</v>
      </c>
      <c r="J217" t="str">
        <f t="shared" si="19"/>
        <v>Feb</v>
      </c>
      <c r="K217" t="str">
        <f>IF(MONTH(A217)&lt;=3, "First", IF(MONTH(A217)&lt;=6, "Second", IF(MONTH(A217)&lt;=9, "Third", Fourth)))</f>
        <v>First</v>
      </c>
    </row>
    <row r="218" spans="1:11" x14ac:dyDescent="0.25">
      <c r="A218" s="1" t="s">
        <v>258</v>
      </c>
      <c r="B218" s="1" t="s">
        <v>259</v>
      </c>
      <c r="C218" s="1" t="s">
        <v>138</v>
      </c>
      <c r="D218" s="1">
        <v>0</v>
      </c>
      <c r="E218" s="1">
        <v>200</v>
      </c>
      <c r="F218" s="1">
        <v>117828.12</v>
      </c>
      <c r="G218" s="1" t="s">
        <v>265</v>
      </c>
      <c r="H218" t="str">
        <f t="shared" si="17"/>
        <v>Others</v>
      </c>
      <c r="I218">
        <f t="shared" si="18"/>
        <v>22</v>
      </c>
      <c r="J218" t="str">
        <f t="shared" si="19"/>
        <v>Feb</v>
      </c>
      <c r="K218" t="str">
        <f>IF(MONTH(A218)&lt;=3, "First", IF(MONTH(A218)&lt;=6, "Second", IF(MONTH(A218)&lt;=9, "Third", Fourth)))</f>
        <v>First</v>
      </c>
    </row>
    <row r="219" spans="1:11" x14ac:dyDescent="0.25">
      <c r="A219" s="1" t="s">
        <v>258</v>
      </c>
      <c r="B219" s="1" t="s">
        <v>259</v>
      </c>
      <c r="C219" s="1" t="s">
        <v>138</v>
      </c>
      <c r="D219" s="1">
        <v>0</v>
      </c>
      <c r="E219" s="1">
        <v>100</v>
      </c>
      <c r="F219" s="1">
        <v>117728.12</v>
      </c>
      <c r="G219" s="1" t="s">
        <v>266</v>
      </c>
      <c r="H219" t="str">
        <f t="shared" si="17"/>
        <v>Others</v>
      </c>
      <c r="I219">
        <f t="shared" si="18"/>
        <v>22</v>
      </c>
      <c r="J219" t="str">
        <f t="shared" si="19"/>
        <v>Feb</v>
      </c>
      <c r="K219" t="str">
        <f>IF(MONTH(A219)&lt;=3, "First", IF(MONTH(A219)&lt;=6, "Second", IF(MONTH(A219)&lt;=9, "Third", Fourth)))</f>
        <v>First</v>
      </c>
    </row>
    <row r="220" spans="1:11" x14ac:dyDescent="0.25">
      <c r="A220" s="1" t="s">
        <v>258</v>
      </c>
      <c r="B220" s="1" t="s">
        <v>259</v>
      </c>
      <c r="C220" s="1" t="s">
        <v>138</v>
      </c>
      <c r="D220" s="1">
        <v>0</v>
      </c>
      <c r="E220" s="1">
        <v>100</v>
      </c>
      <c r="F220" s="1">
        <v>117628.12</v>
      </c>
      <c r="G220" s="1" t="s">
        <v>267</v>
      </c>
      <c r="H220" t="str">
        <f t="shared" si="17"/>
        <v>Others</v>
      </c>
      <c r="I220">
        <f t="shared" si="18"/>
        <v>22</v>
      </c>
      <c r="J220" t="str">
        <f t="shared" si="19"/>
        <v>Feb</v>
      </c>
      <c r="K220" t="str">
        <f>IF(MONTH(A220)&lt;=3, "First", IF(MONTH(A220)&lt;=6, "Second", IF(MONTH(A220)&lt;=9, "Third", Fourth)))</f>
        <v>First</v>
      </c>
    </row>
    <row r="221" spans="1:11" x14ac:dyDescent="0.25">
      <c r="A221" s="1" t="s">
        <v>258</v>
      </c>
      <c r="B221" s="1" t="s">
        <v>259</v>
      </c>
      <c r="C221" s="1" t="s">
        <v>15</v>
      </c>
      <c r="D221" s="1">
        <v>0</v>
      </c>
      <c r="E221" s="1">
        <v>100</v>
      </c>
      <c r="F221" s="1">
        <v>117528.12</v>
      </c>
      <c r="G221" s="1" t="s">
        <v>268</v>
      </c>
      <c r="H221" t="str">
        <f t="shared" si="17"/>
        <v>Bank Charges</v>
      </c>
      <c r="I221">
        <f t="shared" si="18"/>
        <v>22</v>
      </c>
      <c r="J221" t="str">
        <f t="shared" si="19"/>
        <v>Feb</v>
      </c>
      <c r="K221" t="str">
        <f>IF(MONTH(A221)&lt;=3, "First", IF(MONTH(A221)&lt;=6, "Second", IF(MONTH(A221)&lt;=9, "Third", Fourth)))</f>
        <v>First</v>
      </c>
    </row>
    <row r="222" spans="1:11" x14ac:dyDescent="0.25">
      <c r="A222" s="1" t="s">
        <v>258</v>
      </c>
      <c r="B222" s="1" t="s">
        <v>259</v>
      </c>
      <c r="C222" s="1" t="s">
        <v>15</v>
      </c>
      <c r="D222" s="1">
        <v>0</v>
      </c>
      <c r="E222" s="1">
        <v>500</v>
      </c>
      <c r="F222" s="1">
        <v>117028.12</v>
      </c>
      <c r="G222" s="1" t="s">
        <v>269</v>
      </c>
      <c r="H222" t="str">
        <f t="shared" si="17"/>
        <v>Airtime/Data</v>
      </c>
      <c r="I222">
        <f t="shared" si="18"/>
        <v>22</v>
      </c>
      <c r="J222" t="str">
        <f t="shared" si="19"/>
        <v>Feb</v>
      </c>
      <c r="K222" t="str">
        <f>IF(MONTH(A222)&lt;=3, "First", IF(MONTH(A222)&lt;=6, "Second", IF(MONTH(A222)&lt;=9, "Third", Fourth)))</f>
        <v>First</v>
      </c>
    </row>
    <row r="223" spans="1:11" x14ac:dyDescent="0.25">
      <c r="A223" s="1" t="s">
        <v>258</v>
      </c>
      <c r="B223" s="1" t="s">
        <v>259</v>
      </c>
      <c r="C223" s="1" t="s">
        <v>15</v>
      </c>
      <c r="D223" s="1">
        <v>0</v>
      </c>
      <c r="E223" s="1">
        <v>6.98</v>
      </c>
      <c r="F223" s="1">
        <v>117021.14</v>
      </c>
      <c r="G223" s="1" t="s">
        <v>24</v>
      </c>
      <c r="H223" t="str">
        <f t="shared" si="17"/>
        <v>Airtime/Data</v>
      </c>
      <c r="I223">
        <f t="shared" si="18"/>
        <v>22</v>
      </c>
      <c r="J223" t="str">
        <f t="shared" si="19"/>
        <v>Feb</v>
      </c>
      <c r="K223" t="str">
        <f>IF(MONTH(A223)&lt;=3, "First", IF(MONTH(A223)&lt;=6, "Second", IF(MONTH(A223)&lt;=9, "Third", Fourth)))</f>
        <v>First</v>
      </c>
    </row>
    <row r="224" spans="1:11" x14ac:dyDescent="0.25">
      <c r="A224" s="1" t="s">
        <v>270</v>
      </c>
      <c r="B224" s="1" t="s">
        <v>271</v>
      </c>
      <c r="C224" s="1" t="s">
        <v>138</v>
      </c>
      <c r="D224" s="1">
        <v>0</v>
      </c>
      <c r="E224" s="1">
        <v>100</v>
      </c>
      <c r="F224" s="1">
        <v>116921.14</v>
      </c>
      <c r="G224" s="1" t="s">
        <v>272</v>
      </c>
      <c r="H224" t="str">
        <f t="shared" si="17"/>
        <v>Others</v>
      </c>
      <c r="I224">
        <f t="shared" si="18"/>
        <v>23</v>
      </c>
      <c r="J224" t="str">
        <f t="shared" si="19"/>
        <v>Feb</v>
      </c>
      <c r="K224" t="str">
        <f>IF(MONTH(A224)&lt;=3, "First", IF(MONTH(A224)&lt;=6, "Second", IF(MONTH(A224)&lt;=9, "Third", Fourth)))</f>
        <v>First</v>
      </c>
    </row>
    <row r="225" spans="1:11" x14ac:dyDescent="0.25">
      <c r="A225" s="1" t="s">
        <v>270</v>
      </c>
      <c r="B225" s="1" t="s">
        <v>271</v>
      </c>
      <c r="C225" s="1" t="s">
        <v>22</v>
      </c>
      <c r="D225" s="1">
        <v>0</v>
      </c>
      <c r="E225" s="1">
        <v>5126.88</v>
      </c>
      <c r="F225" s="1">
        <v>111794.26</v>
      </c>
      <c r="G225" s="1" t="s">
        <v>273</v>
      </c>
      <c r="H225" t="str">
        <f t="shared" si="17"/>
        <v>Others</v>
      </c>
      <c r="I225">
        <f t="shared" si="18"/>
        <v>23</v>
      </c>
      <c r="J225" t="str">
        <f t="shared" si="19"/>
        <v>Feb</v>
      </c>
      <c r="K225" t="str">
        <f>IF(MONTH(A225)&lt;=3, "First", IF(MONTH(A225)&lt;=6, "Second", IF(MONTH(A225)&lt;=9, "Third", Fourth)))</f>
        <v>First</v>
      </c>
    </row>
    <row r="226" spans="1:11" x14ac:dyDescent="0.25">
      <c r="A226" s="1" t="s">
        <v>270</v>
      </c>
      <c r="B226" s="1" t="s">
        <v>271</v>
      </c>
      <c r="C226" s="1" t="s">
        <v>15</v>
      </c>
      <c r="D226" s="1">
        <v>0</v>
      </c>
      <c r="E226" s="1">
        <v>6.98</v>
      </c>
      <c r="F226" s="1">
        <v>111787.28</v>
      </c>
      <c r="G226" s="1" t="s">
        <v>24</v>
      </c>
      <c r="H226" t="str">
        <f t="shared" si="17"/>
        <v>Airtime/Data</v>
      </c>
      <c r="I226">
        <f t="shared" si="18"/>
        <v>23</v>
      </c>
      <c r="J226" t="str">
        <f t="shared" si="19"/>
        <v>Feb</v>
      </c>
      <c r="K226" t="str">
        <f>IF(MONTH(A226)&lt;=3, "First", IF(MONTH(A226)&lt;=6, "Second", IF(MONTH(A226)&lt;=9, "Third", Fourth)))</f>
        <v>First</v>
      </c>
    </row>
    <row r="227" spans="1:11" x14ac:dyDescent="0.25">
      <c r="A227" s="1" t="s">
        <v>270</v>
      </c>
      <c r="B227" s="1" t="s">
        <v>271</v>
      </c>
      <c r="C227" s="1" t="s">
        <v>15</v>
      </c>
      <c r="D227" s="1">
        <v>0</v>
      </c>
      <c r="E227" s="1">
        <v>500</v>
      </c>
      <c r="F227" s="1">
        <v>111287.28</v>
      </c>
      <c r="G227" s="1" t="s">
        <v>274</v>
      </c>
      <c r="H227" t="str">
        <f t="shared" si="17"/>
        <v>Airtime/Data</v>
      </c>
      <c r="I227">
        <f t="shared" si="18"/>
        <v>23</v>
      </c>
      <c r="J227" t="str">
        <f t="shared" si="19"/>
        <v>Feb</v>
      </c>
      <c r="K227" t="str">
        <f>IF(MONTH(A227)&lt;=3, "First", IF(MONTH(A227)&lt;=6, "Second", IF(MONTH(A227)&lt;=9, "Third", Fourth)))</f>
        <v>First</v>
      </c>
    </row>
    <row r="228" spans="1:11" x14ac:dyDescent="0.25">
      <c r="A228" s="1" t="s">
        <v>270</v>
      </c>
      <c r="B228" s="1" t="s">
        <v>271</v>
      </c>
      <c r="C228" s="1" t="s">
        <v>15</v>
      </c>
      <c r="D228" s="1">
        <v>0</v>
      </c>
      <c r="E228" s="1">
        <v>6.98</v>
      </c>
      <c r="F228" s="1">
        <v>111280.3</v>
      </c>
      <c r="G228" s="1" t="s">
        <v>24</v>
      </c>
      <c r="H228" t="str">
        <f t="shared" si="17"/>
        <v>Airtime/Data</v>
      </c>
      <c r="I228">
        <f t="shared" si="18"/>
        <v>23</v>
      </c>
      <c r="J228" t="str">
        <f t="shared" si="19"/>
        <v>Feb</v>
      </c>
      <c r="K228" t="str">
        <f>IF(MONTH(A228)&lt;=3, "First", IF(MONTH(A228)&lt;=6, "Second", IF(MONTH(A228)&lt;=9, "Third", Fourth)))</f>
        <v>First</v>
      </c>
    </row>
    <row r="229" spans="1:11" x14ac:dyDescent="0.25">
      <c r="A229" s="1" t="s">
        <v>270</v>
      </c>
      <c r="B229" s="1" t="s">
        <v>271</v>
      </c>
      <c r="C229" s="1" t="s">
        <v>22</v>
      </c>
      <c r="D229" s="1">
        <v>0</v>
      </c>
      <c r="E229" s="1">
        <v>3010.75</v>
      </c>
      <c r="F229" s="1">
        <v>108269.55</v>
      </c>
      <c r="G229" s="1" t="s">
        <v>275</v>
      </c>
      <c r="H229" t="str">
        <f t="shared" si="17"/>
        <v>Others</v>
      </c>
      <c r="I229">
        <f t="shared" si="18"/>
        <v>23</v>
      </c>
      <c r="J229" t="str">
        <f t="shared" si="19"/>
        <v>Feb</v>
      </c>
      <c r="K229" t="str">
        <f>IF(MONTH(A229)&lt;=3, "First", IF(MONTH(A229)&lt;=6, "Second", IF(MONTH(A229)&lt;=9, "Third", Fourth)))</f>
        <v>First</v>
      </c>
    </row>
    <row r="230" spans="1:11" x14ac:dyDescent="0.25">
      <c r="A230" s="1" t="s">
        <v>270</v>
      </c>
      <c r="B230" s="1" t="s">
        <v>271</v>
      </c>
      <c r="C230" s="1" t="s">
        <v>15</v>
      </c>
      <c r="D230" s="1">
        <v>0</v>
      </c>
      <c r="E230" s="1">
        <v>6.98</v>
      </c>
      <c r="F230" s="1">
        <v>108262.57</v>
      </c>
      <c r="G230" s="1" t="s">
        <v>24</v>
      </c>
      <c r="H230" t="str">
        <f t="shared" si="17"/>
        <v>Airtime/Data</v>
      </c>
      <c r="I230">
        <f t="shared" si="18"/>
        <v>23</v>
      </c>
      <c r="J230" t="str">
        <f t="shared" si="19"/>
        <v>Feb</v>
      </c>
      <c r="K230" t="str">
        <f>IF(MONTH(A230)&lt;=3, "First", IF(MONTH(A230)&lt;=6, "Second", IF(MONTH(A230)&lt;=9, "Third", Fourth)))</f>
        <v>First</v>
      </c>
    </row>
    <row r="231" spans="1:11" x14ac:dyDescent="0.25">
      <c r="A231" s="1" t="s">
        <v>270</v>
      </c>
      <c r="B231" s="1" t="s">
        <v>271</v>
      </c>
      <c r="C231" s="1" t="s">
        <v>9</v>
      </c>
      <c r="D231" s="1">
        <v>155000</v>
      </c>
      <c r="E231" s="1">
        <v>0</v>
      </c>
      <c r="F231" s="1">
        <v>263262.57</v>
      </c>
      <c r="G231" s="1" t="s">
        <v>276</v>
      </c>
      <c r="H231" t="str">
        <f t="shared" si="17"/>
        <v>Others</v>
      </c>
      <c r="I231">
        <f t="shared" si="18"/>
        <v>23</v>
      </c>
      <c r="J231" t="str">
        <f t="shared" si="19"/>
        <v>Feb</v>
      </c>
      <c r="K231" t="str">
        <f>IF(MONTH(A231)&lt;=3, "First", IF(MONTH(A231)&lt;=6, "Second", IF(MONTH(A231)&lt;=9, "Third", Fourth)))</f>
        <v>First</v>
      </c>
    </row>
    <row r="232" spans="1:11" x14ac:dyDescent="0.25">
      <c r="A232" s="1" t="s">
        <v>270</v>
      </c>
      <c r="B232" s="1" t="s">
        <v>271</v>
      </c>
      <c r="C232" s="1" t="s">
        <v>12</v>
      </c>
      <c r="D232" s="1">
        <v>0</v>
      </c>
      <c r="E232" s="1">
        <v>150053.75</v>
      </c>
      <c r="F232" s="1">
        <v>113208.82</v>
      </c>
      <c r="G232" s="1" t="s">
        <v>277</v>
      </c>
      <c r="H232" t="str">
        <f t="shared" si="17"/>
        <v>Household Expenses</v>
      </c>
      <c r="I232">
        <f t="shared" si="18"/>
        <v>23</v>
      </c>
      <c r="J232" t="str">
        <f t="shared" si="19"/>
        <v>Feb</v>
      </c>
      <c r="K232" t="str">
        <f>IF(MONTH(A232)&lt;=3, "First", IF(MONTH(A232)&lt;=6, "Second", IF(MONTH(A232)&lt;=9, "Third", Fourth)))</f>
        <v>First</v>
      </c>
    </row>
    <row r="233" spans="1:11" x14ac:dyDescent="0.25">
      <c r="A233" s="1" t="s">
        <v>270</v>
      </c>
      <c r="B233" s="1" t="s">
        <v>271</v>
      </c>
      <c r="C233" s="1" t="s">
        <v>15</v>
      </c>
      <c r="D233" s="1">
        <v>0</v>
      </c>
      <c r="E233" s="1">
        <v>50</v>
      </c>
      <c r="F233" s="1">
        <v>113158.82</v>
      </c>
      <c r="G233" s="1" t="s">
        <v>278</v>
      </c>
      <c r="H233" t="str">
        <f t="shared" si="17"/>
        <v>Bank Charges</v>
      </c>
      <c r="I233">
        <f t="shared" si="18"/>
        <v>23</v>
      </c>
      <c r="J233" t="str">
        <f t="shared" si="19"/>
        <v>Feb</v>
      </c>
      <c r="K233" t="str">
        <f>IF(MONTH(A233)&lt;=3, "First", IF(MONTH(A233)&lt;=6, "Second", IF(MONTH(A233)&lt;=9, "Third", Fourth)))</f>
        <v>First</v>
      </c>
    </row>
    <row r="234" spans="1:11" x14ac:dyDescent="0.25">
      <c r="A234" s="1" t="s">
        <v>270</v>
      </c>
      <c r="B234" s="1" t="s">
        <v>271</v>
      </c>
      <c r="C234" s="1" t="s">
        <v>15</v>
      </c>
      <c r="D234" s="1">
        <v>0</v>
      </c>
      <c r="E234" s="1">
        <v>500</v>
      </c>
      <c r="F234" s="1">
        <v>112658.82</v>
      </c>
      <c r="G234" s="1" t="s">
        <v>279</v>
      </c>
      <c r="H234" t="str">
        <f t="shared" si="17"/>
        <v>Others</v>
      </c>
      <c r="I234">
        <f t="shared" si="18"/>
        <v>23</v>
      </c>
      <c r="J234" t="str">
        <f t="shared" si="19"/>
        <v>Feb</v>
      </c>
      <c r="K234" t="str">
        <f>IF(MONTH(A234)&lt;=3, "First", IF(MONTH(A234)&lt;=6, "Second", IF(MONTH(A234)&lt;=9, "Third", Fourth)))</f>
        <v>First</v>
      </c>
    </row>
    <row r="235" spans="1:11" x14ac:dyDescent="0.25">
      <c r="A235" s="1" t="s">
        <v>270</v>
      </c>
      <c r="B235" s="1" t="s">
        <v>271</v>
      </c>
      <c r="C235" s="1" t="s">
        <v>15</v>
      </c>
      <c r="D235" s="1">
        <v>0</v>
      </c>
      <c r="E235" s="1">
        <v>6.98</v>
      </c>
      <c r="F235" s="1">
        <v>112651.84</v>
      </c>
      <c r="G235" s="1" t="s">
        <v>24</v>
      </c>
      <c r="H235" t="str">
        <f t="shared" si="17"/>
        <v>Airtime/Data</v>
      </c>
      <c r="I235">
        <f t="shared" si="18"/>
        <v>23</v>
      </c>
      <c r="J235" t="str">
        <f t="shared" si="19"/>
        <v>Feb</v>
      </c>
      <c r="K235" t="str">
        <f>IF(MONTH(A235)&lt;=3, "First", IF(MONTH(A235)&lt;=6, "Second", IF(MONTH(A235)&lt;=9, "Third", Fourth)))</f>
        <v>First</v>
      </c>
    </row>
    <row r="236" spans="1:11" x14ac:dyDescent="0.25">
      <c r="A236" s="1" t="s">
        <v>270</v>
      </c>
      <c r="B236" s="1" t="s">
        <v>271</v>
      </c>
      <c r="C236" s="1" t="s">
        <v>22</v>
      </c>
      <c r="D236" s="1">
        <v>0</v>
      </c>
      <c r="E236" s="1">
        <v>1010.75</v>
      </c>
      <c r="F236" s="1">
        <v>111641.09</v>
      </c>
      <c r="G236" s="1" t="s">
        <v>280</v>
      </c>
      <c r="H236" t="str">
        <f t="shared" si="17"/>
        <v>Others</v>
      </c>
      <c r="I236">
        <f t="shared" si="18"/>
        <v>23</v>
      </c>
      <c r="J236" t="str">
        <f t="shared" si="19"/>
        <v>Feb</v>
      </c>
      <c r="K236" t="str">
        <f>IF(MONTH(A236)&lt;=3, "First", IF(MONTH(A236)&lt;=6, "Second", IF(MONTH(A236)&lt;=9, "Third", Fourth)))</f>
        <v>First</v>
      </c>
    </row>
    <row r="237" spans="1:11" x14ac:dyDescent="0.25">
      <c r="A237" s="1" t="s">
        <v>270</v>
      </c>
      <c r="B237" s="1" t="s">
        <v>271</v>
      </c>
      <c r="C237" s="1" t="s">
        <v>15</v>
      </c>
      <c r="D237" s="1">
        <v>0</v>
      </c>
      <c r="E237" s="1">
        <v>6.98</v>
      </c>
      <c r="F237" s="1">
        <v>111634.11</v>
      </c>
      <c r="G237" s="1" t="s">
        <v>24</v>
      </c>
      <c r="H237" t="str">
        <f t="shared" si="17"/>
        <v>Airtime/Data</v>
      </c>
      <c r="I237">
        <f t="shared" si="18"/>
        <v>23</v>
      </c>
      <c r="J237" t="str">
        <f t="shared" si="19"/>
        <v>Feb</v>
      </c>
      <c r="K237" t="str">
        <f>IF(MONTH(A237)&lt;=3, "First", IF(MONTH(A237)&lt;=6, "Second", IF(MONTH(A237)&lt;=9, "Third", Fourth)))</f>
        <v>First</v>
      </c>
    </row>
    <row r="238" spans="1:11" x14ac:dyDescent="0.25">
      <c r="A238" s="1" t="s">
        <v>270</v>
      </c>
      <c r="B238" s="1" t="s">
        <v>271</v>
      </c>
      <c r="C238" s="1" t="s">
        <v>138</v>
      </c>
      <c r="D238" s="1">
        <v>0</v>
      </c>
      <c r="E238" s="1">
        <v>300</v>
      </c>
      <c r="F238" s="1">
        <v>111334.11</v>
      </c>
      <c r="G238" s="1" t="s">
        <v>281</v>
      </c>
      <c r="H238" t="str">
        <f t="shared" si="17"/>
        <v>Others</v>
      </c>
      <c r="I238">
        <f t="shared" si="18"/>
        <v>23</v>
      </c>
      <c r="J238" t="str">
        <f t="shared" si="19"/>
        <v>Feb</v>
      </c>
      <c r="K238" t="str">
        <f>IF(MONTH(A238)&lt;=3, "First", IF(MONTH(A238)&lt;=6, "Second", IF(MONTH(A238)&lt;=9, "Third", Fourth)))</f>
        <v>First</v>
      </c>
    </row>
    <row r="239" spans="1:11" x14ac:dyDescent="0.25">
      <c r="A239" s="1" t="s">
        <v>270</v>
      </c>
      <c r="B239" s="1" t="s">
        <v>271</v>
      </c>
      <c r="C239" s="1" t="s">
        <v>138</v>
      </c>
      <c r="D239" s="1">
        <v>0</v>
      </c>
      <c r="E239" s="1">
        <v>100</v>
      </c>
      <c r="F239" s="1">
        <v>111234.11</v>
      </c>
      <c r="G239" s="1" t="s">
        <v>282</v>
      </c>
      <c r="H239" t="str">
        <f t="shared" si="17"/>
        <v>Others</v>
      </c>
      <c r="I239">
        <f t="shared" si="18"/>
        <v>23</v>
      </c>
      <c r="J239" t="str">
        <f t="shared" si="19"/>
        <v>Feb</v>
      </c>
      <c r="K239" t="str">
        <f>IF(MONTH(A239)&lt;=3, "First", IF(MONTH(A239)&lt;=6, "Second", IF(MONTH(A239)&lt;=9, "Third", Fourth)))</f>
        <v>First</v>
      </c>
    </row>
    <row r="240" spans="1:11" x14ac:dyDescent="0.25">
      <c r="A240" s="1" t="s">
        <v>270</v>
      </c>
      <c r="B240" s="1" t="s">
        <v>271</v>
      </c>
      <c r="C240" s="1" t="s">
        <v>138</v>
      </c>
      <c r="D240" s="1">
        <v>0</v>
      </c>
      <c r="E240" s="1">
        <v>1400</v>
      </c>
      <c r="F240" s="1">
        <v>109834.11</v>
      </c>
      <c r="G240" s="1" t="s">
        <v>283</v>
      </c>
      <c r="H240" t="str">
        <f t="shared" si="17"/>
        <v>Others</v>
      </c>
      <c r="I240">
        <f t="shared" si="18"/>
        <v>23</v>
      </c>
      <c r="J240" t="str">
        <f t="shared" si="19"/>
        <v>Feb</v>
      </c>
      <c r="K240" t="str">
        <f>IF(MONTH(A240)&lt;=3, "First", IF(MONTH(A240)&lt;=6, "Second", IF(MONTH(A240)&lt;=9, "Third", Fourth)))</f>
        <v>First</v>
      </c>
    </row>
    <row r="241" spans="1:11" x14ac:dyDescent="0.25">
      <c r="A241" s="1" t="s">
        <v>284</v>
      </c>
      <c r="B241" s="1" t="s">
        <v>271</v>
      </c>
      <c r="C241" s="1" t="s">
        <v>138</v>
      </c>
      <c r="D241" s="1">
        <v>0</v>
      </c>
      <c r="E241" s="1">
        <v>500</v>
      </c>
      <c r="F241" s="1">
        <v>109334.11</v>
      </c>
      <c r="G241" s="1" t="s">
        <v>285</v>
      </c>
      <c r="H241" t="str">
        <f t="shared" si="17"/>
        <v>Others</v>
      </c>
      <c r="I241">
        <f t="shared" si="18"/>
        <v>26</v>
      </c>
      <c r="J241" t="str">
        <f t="shared" si="19"/>
        <v>Feb</v>
      </c>
      <c r="K241" t="str">
        <f>IF(MONTH(A241)&lt;=3, "First", IF(MONTH(A241)&lt;=6, "Second", IF(MONTH(A241)&lt;=9, "Third", Fourth)))</f>
        <v>First</v>
      </c>
    </row>
    <row r="242" spans="1:11" x14ac:dyDescent="0.25">
      <c r="A242" s="1" t="s">
        <v>284</v>
      </c>
      <c r="B242" s="1" t="s">
        <v>271</v>
      </c>
      <c r="C242" s="1" t="s">
        <v>138</v>
      </c>
      <c r="D242" s="1">
        <v>0</v>
      </c>
      <c r="E242" s="1">
        <v>200</v>
      </c>
      <c r="F242" s="1">
        <v>109134.11</v>
      </c>
      <c r="G242" s="1" t="s">
        <v>286</v>
      </c>
      <c r="H242" t="str">
        <f t="shared" si="17"/>
        <v>Others</v>
      </c>
      <c r="I242">
        <f t="shared" si="18"/>
        <v>26</v>
      </c>
      <c r="J242" t="str">
        <f t="shared" si="19"/>
        <v>Feb</v>
      </c>
      <c r="K242" t="str">
        <f>IF(MONTH(A242)&lt;=3, "First", IF(MONTH(A242)&lt;=6, "Second", IF(MONTH(A242)&lt;=9, "Third", Fourth)))</f>
        <v>First</v>
      </c>
    </row>
    <row r="243" spans="1:11" x14ac:dyDescent="0.25">
      <c r="A243" s="1" t="s">
        <v>284</v>
      </c>
      <c r="B243" s="1" t="s">
        <v>287</v>
      </c>
      <c r="C243" s="1" t="s">
        <v>138</v>
      </c>
      <c r="D243" s="1">
        <v>0</v>
      </c>
      <c r="E243" s="1">
        <v>600</v>
      </c>
      <c r="F243" s="1">
        <v>108534.11</v>
      </c>
      <c r="G243" s="1" t="s">
        <v>288</v>
      </c>
      <c r="H243" t="str">
        <f t="shared" si="17"/>
        <v>Others</v>
      </c>
      <c r="I243">
        <f t="shared" si="18"/>
        <v>26</v>
      </c>
      <c r="J243" t="str">
        <f t="shared" si="19"/>
        <v>Feb</v>
      </c>
      <c r="K243" t="str">
        <f>IF(MONTH(A243)&lt;=3, "First", IF(MONTH(A243)&lt;=6, "Second", IF(MONTH(A243)&lt;=9, "Third", Fourth)))</f>
        <v>First</v>
      </c>
    </row>
    <row r="244" spans="1:11" x14ac:dyDescent="0.25">
      <c r="A244" s="1" t="s">
        <v>284</v>
      </c>
      <c r="B244" s="1" t="s">
        <v>287</v>
      </c>
      <c r="C244" s="1" t="s">
        <v>138</v>
      </c>
      <c r="D244" s="1">
        <v>0</v>
      </c>
      <c r="E244" s="1">
        <v>400</v>
      </c>
      <c r="F244" s="1">
        <v>108134.11</v>
      </c>
      <c r="G244" s="1" t="s">
        <v>289</v>
      </c>
      <c r="H244" t="str">
        <f t="shared" si="17"/>
        <v>Others</v>
      </c>
      <c r="I244">
        <f t="shared" si="18"/>
        <v>26</v>
      </c>
      <c r="J244" t="str">
        <f t="shared" si="19"/>
        <v>Feb</v>
      </c>
      <c r="K244" t="str">
        <f>IF(MONTH(A244)&lt;=3, "First", IF(MONTH(A244)&lt;=6, "Second", IF(MONTH(A244)&lt;=9, "Third", Fourth)))</f>
        <v>First</v>
      </c>
    </row>
    <row r="245" spans="1:11" x14ac:dyDescent="0.25">
      <c r="A245" s="1" t="s">
        <v>284</v>
      </c>
      <c r="B245" s="1" t="s">
        <v>287</v>
      </c>
      <c r="C245" s="1" t="s">
        <v>138</v>
      </c>
      <c r="D245" s="1">
        <v>0</v>
      </c>
      <c r="E245" s="1">
        <v>500</v>
      </c>
      <c r="F245" s="1">
        <v>107634.11</v>
      </c>
      <c r="G245" s="1" t="s">
        <v>290</v>
      </c>
      <c r="H245" t="str">
        <f t="shared" si="17"/>
        <v>Others</v>
      </c>
      <c r="I245">
        <f t="shared" si="18"/>
        <v>26</v>
      </c>
      <c r="J245" t="str">
        <f t="shared" si="19"/>
        <v>Feb</v>
      </c>
      <c r="K245" t="str">
        <f>IF(MONTH(A245)&lt;=3, "First", IF(MONTH(A245)&lt;=6, "Second", IF(MONTH(A245)&lt;=9, "Third", Fourth)))</f>
        <v>First</v>
      </c>
    </row>
    <row r="246" spans="1:11" x14ac:dyDescent="0.25">
      <c r="A246" s="1" t="s">
        <v>284</v>
      </c>
      <c r="B246" s="1" t="s">
        <v>287</v>
      </c>
      <c r="C246" s="1" t="s">
        <v>138</v>
      </c>
      <c r="D246" s="1">
        <v>0</v>
      </c>
      <c r="E246" s="1">
        <v>200</v>
      </c>
      <c r="F246" s="1">
        <v>107434.11</v>
      </c>
      <c r="G246" s="1" t="s">
        <v>291</v>
      </c>
      <c r="H246" t="str">
        <f t="shared" si="17"/>
        <v>Others</v>
      </c>
      <c r="I246">
        <f t="shared" si="18"/>
        <v>26</v>
      </c>
      <c r="J246" t="str">
        <f t="shared" si="19"/>
        <v>Feb</v>
      </c>
      <c r="K246" t="str">
        <f>IF(MONTH(A246)&lt;=3, "First", IF(MONTH(A246)&lt;=6, "Second", IF(MONTH(A246)&lt;=9, "Third", Fourth)))</f>
        <v>First</v>
      </c>
    </row>
    <row r="247" spans="1:11" x14ac:dyDescent="0.25">
      <c r="A247" s="1" t="s">
        <v>284</v>
      </c>
      <c r="B247" s="1" t="s">
        <v>287</v>
      </c>
      <c r="C247" s="1" t="s">
        <v>138</v>
      </c>
      <c r="D247" s="1">
        <v>0</v>
      </c>
      <c r="E247" s="1">
        <v>100</v>
      </c>
      <c r="F247" s="1">
        <v>107334.11</v>
      </c>
      <c r="G247" s="1" t="s">
        <v>292</v>
      </c>
      <c r="H247" t="str">
        <f t="shared" si="17"/>
        <v>Others</v>
      </c>
      <c r="I247">
        <f t="shared" si="18"/>
        <v>26</v>
      </c>
      <c r="J247" t="str">
        <f t="shared" si="19"/>
        <v>Feb</v>
      </c>
      <c r="K247" t="str">
        <f>IF(MONTH(A247)&lt;=3, "First", IF(MONTH(A247)&lt;=6, "Second", IF(MONTH(A247)&lt;=9, "Third", Fourth)))</f>
        <v>First</v>
      </c>
    </row>
    <row r="248" spans="1:11" x14ac:dyDescent="0.25">
      <c r="A248" s="1" t="s">
        <v>284</v>
      </c>
      <c r="B248" s="1" t="s">
        <v>287</v>
      </c>
      <c r="C248" s="1" t="s">
        <v>138</v>
      </c>
      <c r="D248" s="1">
        <v>0</v>
      </c>
      <c r="E248" s="1">
        <v>100</v>
      </c>
      <c r="F248" s="1">
        <v>107234.11</v>
      </c>
      <c r="G248" s="1" t="s">
        <v>293</v>
      </c>
      <c r="H248" t="str">
        <f t="shared" si="17"/>
        <v>Others</v>
      </c>
      <c r="I248">
        <f t="shared" si="18"/>
        <v>26</v>
      </c>
      <c r="J248" t="str">
        <f t="shared" si="19"/>
        <v>Feb</v>
      </c>
      <c r="K248" t="str">
        <f>IF(MONTH(A248)&lt;=3, "First", IF(MONTH(A248)&lt;=6, "Second", IF(MONTH(A248)&lt;=9, "Third", Fourth)))</f>
        <v>First</v>
      </c>
    </row>
    <row r="249" spans="1:11" x14ac:dyDescent="0.25">
      <c r="A249" s="1" t="s">
        <v>284</v>
      </c>
      <c r="B249" s="1" t="s">
        <v>287</v>
      </c>
      <c r="C249" s="1" t="s">
        <v>138</v>
      </c>
      <c r="D249" s="1">
        <v>0</v>
      </c>
      <c r="E249" s="1">
        <v>100</v>
      </c>
      <c r="F249" s="1">
        <v>107134.11</v>
      </c>
      <c r="G249" s="1" t="s">
        <v>294</v>
      </c>
      <c r="H249" t="str">
        <f t="shared" si="17"/>
        <v>Others</v>
      </c>
      <c r="I249">
        <f t="shared" si="18"/>
        <v>26</v>
      </c>
      <c r="J249" t="str">
        <f t="shared" si="19"/>
        <v>Feb</v>
      </c>
      <c r="K249" t="str">
        <f>IF(MONTH(A249)&lt;=3, "First", IF(MONTH(A249)&lt;=6, "Second", IF(MONTH(A249)&lt;=9, "Third", Fourth)))</f>
        <v>First</v>
      </c>
    </row>
    <row r="250" spans="1:11" x14ac:dyDescent="0.25">
      <c r="A250" s="1" t="s">
        <v>284</v>
      </c>
      <c r="B250" s="1" t="s">
        <v>287</v>
      </c>
      <c r="C250" s="1" t="s">
        <v>138</v>
      </c>
      <c r="D250" s="1">
        <v>0</v>
      </c>
      <c r="E250" s="1">
        <v>500</v>
      </c>
      <c r="F250" s="1">
        <v>106634.11</v>
      </c>
      <c r="G250" s="1" t="s">
        <v>295</v>
      </c>
      <c r="H250" t="str">
        <f t="shared" si="17"/>
        <v>Others</v>
      </c>
      <c r="I250">
        <f t="shared" si="18"/>
        <v>26</v>
      </c>
      <c r="J250" t="str">
        <f t="shared" si="19"/>
        <v>Feb</v>
      </c>
      <c r="K250" t="str">
        <f>IF(MONTH(A250)&lt;=3, "First", IF(MONTH(A250)&lt;=6, "Second", IF(MONTH(A250)&lt;=9, "Third", Fourth)))</f>
        <v>First</v>
      </c>
    </row>
    <row r="251" spans="1:11" x14ac:dyDescent="0.25">
      <c r="A251" s="1" t="s">
        <v>284</v>
      </c>
      <c r="B251" s="1" t="s">
        <v>287</v>
      </c>
      <c r="C251" s="1" t="s">
        <v>138</v>
      </c>
      <c r="D251" s="1">
        <v>0</v>
      </c>
      <c r="E251" s="1">
        <v>100</v>
      </c>
      <c r="F251" s="1">
        <v>106534.11</v>
      </c>
      <c r="G251" s="1" t="s">
        <v>296</v>
      </c>
      <c r="H251" t="str">
        <f t="shared" si="17"/>
        <v>Others</v>
      </c>
      <c r="I251">
        <f t="shared" si="18"/>
        <v>26</v>
      </c>
      <c r="J251" t="str">
        <f t="shared" si="19"/>
        <v>Feb</v>
      </c>
      <c r="K251" t="str">
        <f>IF(MONTH(A251)&lt;=3, "First", IF(MONTH(A251)&lt;=6, "Second", IF(MONTH(A251)&lt;=9, "Third", Fourth)))</f>
        <v>First</v>
      </c>
    </row>
    <row r="252" spans="1:11" x14ac:dyDescent="0.25">
      <c r="A252" s="1" t="s">
        <v>284</v>
      </c>
      <c r="B252" s="1" t="s">
        <v>287</v>
      </c>
      <c r="C252" s="1" t="s">
        <v>15</v>
      </c>
      <c r="D252" s="1">
        <v>0</v>
      </c>
      <c r="E252" s="1">
        <v>24</v>
      </c>
      <c r="F252" s="1">
        <v>106510.11</v>
      </c>
      <c r="G252" s="1" t="s">
        <v>297</v>
      </c>
      <c r="H252" t="str">
        <f t="shared" si="17"/>
        <v>Utility</v>
      </c>
      <c r="I252">
        <f t="shared" si="18"/>
        <v>26</v>
      </c>
      <c r="J252" t="str">
        <f t="shared" si="19"/>
        <v>Feb</v>
      </c>
      <c r="K252" t="str">
        <f>IF(MONTH(A252)&lt;=3, "First", IF(MONTH(A252)&lt;=6, "Second", IF(MONTH(A252)&lt;=9, "Third", Fourth)))</f>
        <v>First</v>
      </c>
    </row>
    <row r="253" spans="1:11" x14ac:dyDescent="0.25">
      <c r="A253" s="1" t="s">
        <v>284</v>
      </c>
      <c r="B253" s="1" t="s">
        <v>287</v>
      </c>
      <c r="C253" s="1" t="s">
        <v>15</v>
      </c>
      <c r="D253" s="1">
        <v>0</v>
      </c>
      <c r="E253" s="1">
        <v>500</v>
      </c>
      <c r="F253" s="1">
        <v>106010.11</v>
      </c>
      <c r="G253" s="1" t="s">
        <v>298</v>
      </c>
      <c r="H253" t="str">
        <f t="shared" si="17"/>
        <v>Others</v>
      </c>
      <c r="I253">
        <f t="shared" si="18"/>
        <v>26</v>
      </c>
      <c r="J253" t="str">
        <f t="shared" si="19"/>
        <v>Feb</v>
      </c>
      <c r="K253" t="str">
        <f>IF(MONTH(A253)&lt;=3, "First", IF(MONTH(A253)&lt;=6, "Second", IF(MONTH(A253)&lt;=9, "Third", Fourth)))</f>
        <v>First</v>
      </c>
    </row>
    <row r="254" spans="1:11" x14ac:dyDescent="0.25">
      <c r="A254" s="1" t="s">
        <v>284</v>
      </c>
      <c r="B254" s="1" t="s">
        <v>287</v>
      </c>
      <c r="C254" s="1" t="s">
        <v>15</v>
      </c>
      <c r="D254" s="1">
        <v>0</v>
      </c>
      <c r="E254" s="1">
        <v>6.98</v>
      </c>
      <c r="F254" s="1">
        <v>106003.13</v>
      </c>
      <c r="G254" s="1" t="s">
        <v>24</v>
      </c>
      <c r="H254" t="str">
        <f t="shared" si="17"/>
        <v>Airtime/Data</v>
      </c>
      <c r="I254">
        <f t="shared" si="18"/>
        <v>26</v>
      </c>
      <c r="J254" t="str">
        <f t="shared" si="19"/>
        <v>Feb</v>
      </c>
      <c r="K254" t="str">
        <f>IF(MONTH(A254)&lt;=3, "First", IF(MONTH(A254)&lt;=6, "Second", IF(MONTH(A254)&lt;=9, "Third", Fourth)))</f>
        <v>First</v>
      </c>
    </row>
    <row r="255" spans="1:11" x14ac:dyDescent="0.25">
      <c r="A255" s="1" t="s">
        <v>284</v>
      </c>
      <c r="B255" s="1" t="s">
        <v>287</v>
      </c>
      <c r="C255" s="1" t="s">
        <v>15</v>
      </c>
      <c r="D255" s="1">
        <v>0</v>
      </c>
      <c r="E255" s="1">
        <v>48</v>
      </c>
      <c r="F255" s="1">
        <v>105955.13</v>
      </c>
      <c r="G255" s="1" t="s">
        <v>299</v>
      </c>
      <c r="H255" t="str">
        <f t="shared" ref="H255:H318" si="20">IF(ISNUMBER(SEARCH("FUEL",G255)),"Fuel",IF(ISNUMBER(SEARCH("**3420",G255)),"Investment",IF(ISNUMBER(SEARCH("INB",G255)),"Airtime/Data",IF(ISNUMBER(SEARCH("VFD",G255)),"Business",IF(ISNUMBER(SEARCH("AJOR",G255)),"Investment",IF(ISNUMBER(SEARCH("LOAN",G255)),"Loan",IF(ISNUMBER(SEARCH("INB",G255)),"Airtime/Data",IF(ISNUMBER(SEARCH("YULETIDE GIFT",G255)),"Gift",IF(ISNUMBER(SEARCH("/AIRTIME/",G255)),"Airtime/Data",IF(ISNUMBER(SEARCH("AIRTIMESELF",G255)),"Airtime/Data",IF(ISNUMBER(SEARCH("DUES FCM",G255)),"Savings",IF(ISNUMBER(SEARCH("**7489",G255)),"Gift",IF(ISNUMBER(SEARCH("ONB TRF",G255)),"Household Expenses",
IF(ISNUMBER(SEARCH("SMS ALERT",G255)),"Utility",IF(ISNUMBER(SEARCH("MTN USSD",G255)),"Airtime/Data",IF(ISNUMBER(SEARCH("Q",G255)),"Bank Charges",
IF(ISNUMBER(SEARCH("ELECTRONIC MONEY TRANSFER LEVY",G255)),"Bank Charges",
IF(ISNUMBER(SEARCH("SCHOOL",G255)),"School Fees","Others"))))))))))))))))))</f>
        <v>Utility</v>
      </c>
      <c r="I255">
        <f t="shared" ref="I255:I318" si="21">DAY(A255)</f>
        <v>26</v>
      </c>
      <c r="J255" t="str">
        <f t="shared" ref="J255:J318" si="22">TEXT(A255, "mmm")</f>
        <v>Feb</v>
      </c>
      <c r="K255" t="str">
        <f>IF(MONTH(A255)&lt;=3, "First", IF(MONTH(A255)&lt;=6, "Second", IF(MONTH(A255)&lt;=9, "Third", Fourth)))</f>
        <v>First</v>
      </c>
    </row>
    <row r="256" spans="1:11" x14ac:dyDescent="0.25">
      <c r="A256" s="1" t="s">
        <v>284</v>
      </c>
      <c r="B256" s="1" t="s">
        <v>287</v>
      </c>
      <c r="C256" s="1" t="s">
        <v>12</v>
      </c>
      <c r="D256" s="1">
        <v>0</v>
      </c>
      <c r="E256" s="1">
        <v>20426.88</v>
      </c>
      <c r="F256" s="1">
        <v>85528.25</v>
      </c>
      <c r="G256" s="1" t="s">
        <v>300</v>
      </c>
      <c r="H256" t="str">
        <f t="shared" si="20"/>
        <v>Household Expenses</v>
      </c>
      <c r="I256">
        <f t="shared" si="21"/>
        <v>26</v>
      </c>
      <c r="J256" t="str">
        <f t="shared" si="22"/>
        <v>Feb</v>
      </c>
      <c r="K256" t="str">
        <f>IF(MONTH(A256)&lt;=3, "First", IF(MONTH(A256)&lt;=6, "Second", IF(MONTH(A256)&lt;=9, "Third", Fourth)))</f>
        <v>First</v>
      </c>
    </row>
    <row r="257" spans="1:11" x14ac:dyDescent="0.25">
      <c r="A257" s="1" t="s">
        <v>284</v>
      </c>
      <c r="B257" s="1" t="s">
        <v>287</v>
      </c>
      <c r="C257" s="1" t="s">
        <v>138</v>
      </c>
      <c r="D257" s="1">
        <v>0</v>
      </c>
      <c r="E257" s="1">
        <v>400</v>
      </c>
      <c r="F257" s="1">
        <v>85128.25</v>
      </c>
      <c r="G257" s="1" t="s">
        <v>301</v>
      </c>
      <c r="H257" t="str">
        <f t="shared" si="20"/>
        <v>Others</v>
      </c>
      <c r="I257">
        <f t="shared" si="21"/>
        <v>26</v>
      </c>
      <c r="J257" t="str">
        <f t="shared" si="22"/>
        <v>Feb</v>
      </c>
      <c r="K257" t="str">
        <f>IF(MONTH(A257)&lt;=3, "First", IF(MONTH(A257)&lt;=6, "Second", IF(MONTH(A257)&lt;=9, "Third", Fourth)))</f>
        <v>First</v>
      </c>
    </row>
    <row r="258" spans="1:11" x14ac:dyDescent="0.25">
      <c r="A258" s="1" t="s">
        <v>284</v>
      </c>
      <c r="B258" s="1" t="s">
        <v>287</v>
      </c>
      <c r="C258" s="1" t="s">
        <v>138</v>
      </c>
      <c r="D258" s="1">
        <v>0</v>
      </c>
      <c r="E258" s="1">
        <v>100</v>
      </c>
      <c r="F258" s="1">
        <v>85028.25</v>
      </c>
      <c r="G258" s="1" t="s">
        <v>302</v>
      </c>
      <c r="H258" t="str">
        <f t="shared" si="20"/>
        <v>Others</v>
      </c>
      <c r="I258">
        <f t="shared" si="21"/>
        <v>26</v>
      </c>
      <c r="J258" t="str">
        <f t="shared" si="22"/>
        <v>Feb</v>
      </c>
      <c r="K258" t="str">
        <f>IF(MONTH(A258)&lt;=3, "First", IF(MONTH(A258)&lt;=6, "Second", IF(MONTH(A258)&lt;=9, "Third", Fourth)))</f>
        <v>First</v>
      </c>
    </row>
    <row r="259" spans="1:11" x14ac:dyDescent="0.25">
      <c r="A259" s="1" t="s">
        <v>284</v>
      </c>
      <c r="B259" s="1" t="s">
        <v>287</v>
      </c>
      <c r="C259" s="1" t="s">
        <v>12</v>
      </c>
      <c r="D259" s="1">
        <v>0</v>
      </c>
      <c r="E259" s="1">
        <v>2860.75</v>
      </c>
      <c r="F259" s="1">
        <v>82167.5</v>
      </c>
      <c r="G259" s="1" t="s">
        <v>303</v>
      </c>
      <c r="H259" t="str">
        <f t="shared" si="20"/>
        <v>Household Expenses</v>
      </c>
      <c r="I259">
        <f t="shared" si="21"/>
        <v>26</v>
      </c>
      <c r="J259" t="str">
        <f t="shared" si="22"/>
        <v>Feb</v>
      </c>
      <c r="K259" t="str">
        <f>IF(MONTH(A259)&lt;=3, "First", IF(MONTH(A259)&lt;=6, "Second", IF(MONTH(A259)&lt;=9, "Third", Fourth)))</f>
        <v>First</v>
      </c>
    </row>
    <row r="260" spans="1:11" x14ac:dyDescent="0.25">
      <c r="A260" s="1" t="s">
        <v>284</v>
      </c>
      <c r="B260" s="1" t="s">
        <v>287</v>
      </c>
      <c r="C260" s="1" t="s">
        <v>9</v>
      </c>
      <c r="D260" s="1">
        <v>10000</v>
      </c>
      <c r="E260" s="1">
        <v>0</v>
      </c>
      <c r="F260" s="1">
        <v>92167.5</v>
      </c>
      <c r="G260" s="1" t="s">
        <v>304</v>
      </c>
      <c r="H260" t="str">
        <f t="shared" si="20"/>
        <v>Others</v>
      </c>
      <c r="I260">
        <f t="shared" si="21"/>
        <v>26</v>
      </c>
      <c r="J260" t="str">
        <f t="shared" si="22"/>
        <v>Feb</v>
      </c>
      <c r="K260" t="str">
        <f>IF(MONTH(A260)&lt;=3, "First", IF(MONTH(A260)&lt;=6, "Second", IF(MONTH(A260)&lt;=9, "Third", Fourth)))</f>
        <v>First</v>
      </c>
    </row>
    <row r="261" spans="1:11" x14ac:dyDescent="0.25">
      <c r="A261" s="1" t="s">
        <v>284</v>
      </c>
      <c r="B261" s="1" t="s">
        <v>287</v>
      </c>
      <c r="C261" s="1" t="s">
        <v>15</v>
      </c>
      <c r="D261" s="1">
        <v>0</v>
      </c>
      <c r="E261" s="1">
        <v>1500</v>
      </c>
      <c r="F261" s="1">
        <v>90667.5</v>
      </c>
      <c r="G261" s="1" t="s">
        <v>305</v>
      </c>
      <c r="H261" t="str">
        <f t="shared" si="20"/>
        <v>Airtime/Data</v>
      </c>
      <c r="I261">
        <f t="shared" si="21"/>
        <v>26</v>
      </c>
      <c r="J261" t="str">
        <f t="shared" si="22"/>
        <v>Feb</v>
      </c>
      <c r="K261" t="str">
        <f>IF(MONTH(A261)&lt;=3, "First", IF(MONTH(A261)&lt;=6, "Second", IF(MONTH(A261)&lt;=9, "Third", Fourth)))</f>
        <v>First</v>
      </c>
    </row>
    <row r="262" spans="1:11" x14ac:dyDescent="0.25">
      <c r="A262" s="1" t="s">
        <v>284</v>
      </c>
      <c r="B262" s="1" t="s">
        <v>287</v>
      </c>
      <c r="C262" s="1" t="s">
        <v>15</v>
      </c>
      <c r="D262" s="1">
        <v>0</v>
      </c>
      <c r="E262" s="1">
        <v>6.98</v>
      </c>
      <c r="F262" s="1">
        <v>90660.52</v>
      </c>
      <c r="G262" s="1" t="s">
        <v>24</v>
      </c>
      <c r="H262" t="str">
        <f t="shared" si="20"/>
        <v>Airtime/Data</v>
      </c>
      <c r="I262">
        <f t="shared" si="21"/>
        <v>26</v>
      </c>
      <c r="J262" t="str">
        <f t="shared" si="22"/>
        <v>Feb</v>
      </c>
      <c r="K262" t="str">
        <f>IF(MONTH(A262)&lt;=3, "First", IF(MONTH(A262)&lt;=6, "Second", IF(MONTH(A262)&lt;=9, "Third", Fourth)))</f>
        <v>First</v>
      </c>
    </row>
    <row r="263" spans="1:11" x14ac:dyDescent="0.25">
      <c r="A263" s="1" t="s">
        <v>284</v>
      </c>
      <c r="B263" s="1" t="s">
        <v>287</v>
      </c>
      <c r="C263" s="1" t="s">
        <v>138</v>
      </c>
      <c r="D263" s="1">
        <v>0</v>
      </c>
      <c r="E263" s="1">
        <v>200</v>
      </c>
      <c r="F263" s="1">
        <v>90460.52</v>
      </c>
      <c r="G263" s="1" t="s">
        <v>306</v>
      </c>
      <c r="H263" t="str">
        <f t="shared" si="20"/>
        <v>Others</v>
      </c>
      <c r="I263">
        <f t="shared" si="21"/>
        <v>26</v>
      </c>
      <c r="J263" t="str">
        <f t="shared" si="22"/>
        <v>Feb</v>
      </c>
      <c r="K263" t="str">
        <f>IF(MONTH(A263)&lt;=3, "First", IF(MONTH(A263)&lt;=6, "Second", IF(MONTH(A263)&lt;=9, "Third", Fourth)))</f>
        <v>First</v>
      </c>
    </row>
    <row r="264" spans="1:11" x14ac:dyDescent="0.25">
      <c r="A264" s="1" t="s">
        <v>284</v>
      </c>
      <c r="B264" s="1" t="s">
        <v>287</v>
      </c>
      <c r="C264" s="1" t="s">
        <v>138</v>
      </c>
      <c r="D264" s="1">
        <v>0</v>
      </c>
      <c r="E264" s="1">
        <v>1400</v>
      </c>
      <c r="F264" s="1">
        <v>89060.52</v>
      </c>
      <c r="G264" s="1" t="s">
        <v>307</v>
      </c>
      <c r="H264" t="str">
        <f t="shared" si="20"/>
        <v>Others</v>
      </c>
      <c r="I264">
        <f t="shared" si="21"/>
        <v>26</v>
      </c>
      <c r="J264" t="str">
        <f t="shared" si="22"/>
        <v>Feb</v>
      </c>
      <c r="K264" t="str">
        <f>IF(MONTH(A264)&lt;=3, "First", IF(MONTH(A264)&lt;=6, "Second", IF(MONTH(A264)&lt;=9, "Third", Fourth)))</f>
        <v>First</v>
      </c>
    </row>
    <row r="265" spans="1:11" x14ac:dyDescent="0.25">
      <c r="A265" s="1" t="s">
        <v>284</v>
      </c>
      <c r="B265" s="1" t="s">
        <v>287</v>
      </c>
      <c r="C265" s="1" t="s">
        <v>9</v>
      </c>
      <c r="D265" s="1">
        <v>10000</v>
      </c>
      <c r="E265" s="1">
        <v>0</v>
      </c>
      <c r="F265" s="1">
        <v>99060.52</v>
      </c>
      <c r="G265" s="1" t="s">
        <v>11</v>
      </c>
      <c r="H265" t="str">
        <f t="shared" si="20"/>
        <v>Others</v>
      </c>
      <c r="I265">
        <f t="shared" si="21"/>
        <v>26</v>
      </c>
      <c r="J265" t="str">
        <f t="shared" si="22"/>
        <v>Feb</v>
      </c>
      <c r="K265" t="str">
        <f>IF(MONTH(A265)&lt;=3, "First", IF(MONTH(A265)&lt;=6, "Second", IF(MONTH(A265)&lt;=9, "Third", Fourth)))</f>
        <v>First</v>
      </c>
    </row>
    <row r="266" spans="1:11" x14ac:dyDescent="0.25">
      <c r="A266" s="1" t="s">
        <v>284</v>
      </c>
      <c r="B266" s="1" t="s">
        <v>308</v>
      </c>
      <c r="C266" s="1" t="s">
        <v>138</v>
      </c>
      <c r="D266" s="1">
        <v>0</v>
      </c>
      <c r="E266" s="1">
        <v>100</v>
      </c>
      <c r="F266" s="1">
        <v>98960.52</v>
      </c>
      <c r="G266" s="1" t="s">
        <v>309</v>
      </c>
      <c r="H266" t="str">
        <f t="shared" si="20"/>
        <v>Others</v>
      </c>
      <c r="I266">
        <f t="shared" si="21"/>
        <v>26</v>
      </c>
      <c r="J266" t="str">
        <f t="shared" si="22"/>
        <v>Feb</v>
      </c>
      <c r="K266" t="str">
        <f>IF(MONTH(A266)&lt;=3, "First", IF(MONTH(A266)&lt;=6, "Second", IF(MONTH(A266)&lt;=9, "Third", Fourth)))</f>
        <v>First</v>
      </c>
    </row>
    <row r="267" spans="1:11" x14ac:dyDescent="0.25">
      <c r="A267" s="1" t="s">
        <v>284</v>
      </c>
      <c r="B267" s="1" t="s">
        <v>308</v>
      </c>
      <c r="C267" s="1" t="s">
        <v>138</v>
      </c>
      <c r="D267" s="1">
        <v>0</v>
      </c>
      <c r="E267" s="1">
        <v>300</v>
      </c>
      <c r="F267" s="1">
        <v>98660.52</v>
      </c>
      <c r="G267" s="1" t="s">
        <v>310</v>
      </c>
      <c r="H267" t="str">
        <f t="shared" si="20"/>
        <v>Others</v>
      </c>
      <c r="I267">
        <f t="shared" si="21"/>
        <v>26</v>
      </c>
      <c r="J267" t="str">
        <f t="shared" si="22"/>
        <v>Feb</v>
      </c>
      <c r="K267" t="str">
        <f>IF(MONTH(A267)&lt;=3, "First", IF(MONTH(A267)&lt;=6, "Second", IF(MONTH(A267)&lt;=9, "Third", Fourth)))</f>
        <v>First</v>
      </c>
    </row>
    <row r="268" spans="1:11" x14ac:dyDescent="0.25">
      <c r="A268" s="1" t="s">
        <v>284</v>
      </c>
      <c r="B268" s="1" t="s">
        <v>308</v>
      </c>
      <c r="C268" s="1" t="s">
        <v>138</v>
      </c>
      <c r="D268" s="1">
        <v>0</v>
      </c>
      <c r="E268" s="1">
        <v>300</v>
      </c>
      <c r="F268" s="1">
        <v>98360.52</v>
      </c>
      <c r="G268" s="1" t="s">
        <v>311</v>
      </c>
      <c r="H268" t="str">
        <f t="shared" si="20"/>
        <v>Others</v>
      </c>
      <c r="I268">
        <f t="shared" si="21"/>
        <v>26</v>
      </c>
      <c r="J268" t="str">
        <f t="shared" si="22"/>
        <v>Feb</v>
      </c>
      <c r="K268" t="str">
        <f>IF(MONTH(A268)&lt;=3, "First", IF(MONTH(A268)&lt;=6, "Second", IF(MONTH(A268)&lt;=9, "Third", Fourth)))</f>
        <v>First</v>
      </c>
    </row>
    <row r="269" spans="1:11" x14ac:dyDescent="0.25">
      <c r="A269" s="1" t="s">
        <v>284</v>
      </c>
      <c r="B269" s="1" t="s">
        <v>308</v>
      </c>
      <c r="C269" s="1" t="s">
        <v>138</v>
      </c>
      <c r="D269" s="1">
        <v>0</v>
      </c>
      <c r="E269" s="1">
        <v>100</v>
      </c>
      <c r="F269" s="1">
        <v>98260.52</v>
      </c>
      <c r="G269" s="1" t="s">
        <v>312</v>
      </c>
      <c r="H269" t="str">
        <f t="shared" si="20"/>
        <v>Others</v>
      </c>
      <c r="I269">
        <f t="shared" si="21"/>
        <v>26</v>
      </c>
      <c r="J269" t="str">
        <f t="shared" si="22"/>
        <v>Feb</v>
      </c>
      <c r="K269" t="str">
        <f>IF(MONTH(A269)&lt;=3, "First", IF(MONTH(A269)&lt;=6, "Second", IF(MONTH(A269)&lt;=9, "Third", Fourth)))</f>
        <v>First</v>
      </c>
    </row>
    <row r="270" spans="1:11" x14ac:dyDescent="0.25">
      <c r="A270" s="1" t="s">
        <v>284</v>
      </c>
      <c r="B270" s="1" t="s">
        <v>308</v>
      </c>
      <c r="C270" s="1" t="s">
        <v>138</v>
      </c>
      <c r="D270" s="1">
        <v>0</v>
      </c>
      <c r="E270" s="1">
        <v>200</v>
      </c>
      <c r="F270" s="1">
        <v>98060.52</v>
      </c>
      <c r="G270" s="1" t="s">
        <v>313</v>
      </c>
      <c r="H270" t="str">
        <f t="shared" si="20"/>
        <v>Others</v>
      </c>
      <c r="I270">
        <f t="shared" si="21"/>
        <v>26</v>
      </c>
      <c r="J270" t="str">
        <f t="shared" si="22"/>
        <v>Feb</v>
      </c>
      <c r="K270" t="str">
        <f>IF(MONTH(A270)&lt;=3, "First", IF(MONTH(A270)&lt;=6, "Second", IF(MONTH(A270)&lt;=9, "Third", Fourth)))</f>
        <v>First</v>
      </c>
    </row>
    <row r="271" spans="1:11" x14ac:dyDescent="0.25">
      <c r="A271" s="1" t="s">
        <v>284</v>
      </c>
      <c r="B271" s="1" t="s">
        <v>308</v>
      </c>
      <c r="C271" s="1" t="s">
        <v>12</v>
      </c>
      <c r="D271" s="1">
        <v>0</v>
      </c>
      <c r="E271" s="1">
        <v>7026.88</v>
      </c>
      <c r="F271" s="1">
        <v>91033.64</v>
      </c>
      <c r="G271" s="1" t="s">
        <v>314</v>
      </c>
      <c r="H271" t="str">
        <f t="shared" si="20"/>
        <v>Household Expenses</v>
      </c>
      <c r="I271">
        <f t="shared" si="21"/>
        <v>26</v>
      </c>
      <c r="J271" t="str">
        <f t="shared" si="22"/>
        <v>Feb</v>
      </c>
      <c r="K271" t="str">
        <f>IF(MONTH(A271)&lt;=3, "First", IF(MONTH(A271)&lt;=6, "Second", IF(MONTH(A271)&lt;=9, "Third", Fourth)))</f>
        <v>First</v>
      </c>
    </row>
    <row r="272" spans="1:11" x14ac:dyDescent="0.25">
      <c r="A272" s="1" t="s">
        <v>284</v>
      </c>
      <c r="B272" s="1" t="s">
        <v>308</v>
      </c>
      <c r="C272" s="1" t="s">
        <v>138</v>
      </c>
      <c r="D272" s="1">
        <v>0</v>
      </c>
      <c r="E272" s="1">
        <v>100</v>
      </c>
      <c r="F272" s="1">
        <v>90933.64</v>
      </c>
      <c r="G272" s="1" t="s">
        <v>315</v>
      </c>
      <c r="H272" t="str">
        <f t="shared" si="20"/>
        <v>Others</v>
      </c>
      <c r="I272">
        <f t="shared" si="21"/>
        <v>26</v>
      </c>
      <c r="J272" t="str">
        <f t="shared" si="22"/>
        <v>Feb</v>
      </c>
      <c r="K272" t="str">
        <f>IF(MONTH(A272)&lt;=3, "First", IF(MONTH(A272)&lt;=6, "Second", IF(MONTH(A272)&lt;=9, "Third", Fourth)))</f>
        <v>First</v>
      </c>
    </row>
    <row r="273" spans="1:11" x14ac:dyDescent="0.25">
      <c r="A273" s="1" t="s">
        <v>284</v>
      </c>
      <c r="B273" s="1" t="s">
        <v>308</v>
      </c>
      <c r="C273" s="1" t="s">
        <v>15</v>
      </c>
      <c r="D273" s="1">
        <v>0</v>
      </c>
      <c r="E273" s="1">
        <v>500</v>
      </c>
      <c r="F273" s="1">
        <v>90433.64</v>
      </c>
      <c r="G273" s="1" t="s">
        <v>316</v>
      </c>
      <c r="H273" t="str">
        <f t="shared" si="20"/>
        <v>Others</v>
      </c>
      <c r="I273">
        <f t="shared" si="21"/>
        <v>26</v>
      </c>
      <c r="J273" t="str">
        <f t="shared" si="22"/>
        <v>Feb</v>
      </c>
      <c r="K273" t="str">
        <f>IF(MONTH(A273)&lt;=3, "First", IF(MONTH(A273)&lt;=6, "Second", IF(MONTH(A273)&lt;=9, "Third", Fourth)))</f>
        <v>First</v>
      </c>
    </row>
    <row r="274" spans="1:11" x14ac:dyDescent="0.25">
      <c r="A274" s="1" t="s">
        <v>284</v>
      </c>
      <c r="B274" s="1" t="s">
        <v>308</v>
      </c>
      <c r="C274" s="1" t="s">
        <v>15</v>
      </c>
      <c r="D274" s="1">
        <v>0</v>
      </c>
      <c r="E274" s="1">
        <v>6.98</v>
      </c>
      <c r="F274" s="1">
        <v>90426.66</v>
      </c>
      <c r="G274" s="1" t="s">
        <v>24</v>
      </c>
      <c r="H274" t="str">
        <f t="shared" si="20"/>
        <v>Airtime/Data</v>
      </c>
      <c r="I274">
        <f t="shared" si="21"/>
        <v>26</v>
      </c>
      <c r="J274" t="str">
        <f t="shared" si="22"/>
        <v>Feb</v>
      </c>
      <c r="K274" t="str">
        <f>IF(MONTH(A274)&lt;=3, "First", IF(MONTH(A274)&lt;=6, "Second", IF(MONTH(A274)&lt;=9, "Third", Fourth)))</f>
        <v>First</v>
      </c>
    </row>
    <row r="275" spans="1:11" x14ac:dyDescent="0.25">
      <c r="A275" s="1" t="s">
        <v>284</v>
      </c>
      <c r="B275" s="1" t="s">
        <v>317</v>
      </c>
      <c r="C275" s="1" t="s">
        <v>15</v>
      </c>
      <c r="D275" s="1">
        <v>0</v>
      </c>
      <c r="E275" s="1">
        <v>60</v>
      </c>
      <c r="F275" s="1">
        <v>90366.66</v>
      </c>
      <c r="G275" s="1" t="s">
        <v>318</v>
      </c>
      <c r="H275" t="str">
        <f t="shared" si="20"/>
        <v>Utility</v>
      </c>
      <c r="I275">
        <f t="shared" si="21"/>
        <v>26</v>
      </c>
      <c r="J275" t="str">
        <f t="shared" si="22"/>
        <v>Feb</v>
      </c>
      <c r="K275" t="str">
        <f>IF(MONTH(A275)&lt;=3, "First", IF(MONTH(A275)&lt;=6, "Second", IF(MONTH(A275)&lt;=9, "Third", Fourth)))</f>
        <v>First</v>
      </c>
    </row>
    <row r="276" spans="1:11" x14ac:dyDescent="0.25">
      <c r="A276" s="1" t="s">
        <v>284</v>
      </c>
      <c r="B276" s="1" t="s">
        <v>317</v>
      </c>
      <c r="C276" s="1" t="s">
        <v>15</v>
      </c>
      <c r="D276" s="1">
        <v>0</v>
      </c>
      <c r="E276" s="1">
        <v>24</v>
      </c>
      <c r="F276" s="1">
        <v>90342.66</v>
      </c>
      <c r="G276" s="1" t="s">
        <v>319</v>
      </c>
      <c r="H276" t="str">
        <f t="shared" si="20"/>
        <v>Utility</v>
      </c>
      <c r="I276">
        <f t="shared" si="21"/>
        <v>26</v>
      </c>
      <c r="J276" t="str">
        <f t="shared" si="22"/>
        <v>Feb</v>
      </c>
      <c r="K276" t="str">
        <f>IF(MONTH(A276)&lt;=3, "First", IF(MONTH(A276)&lt;=6, "Second", IF(MONTH(A276)&lt;=9, "Third", Fourth)))</f>
        <v>First</v>
      </c>
    </row>
    <row r="277" spans="1:11" x14ac:dyDescent="0.25">
      <c r="A277" s="1" t="s">
        <v>284</v>
      </c>
      <c r="B277" s="1" t="s">
        <v>317</v>
      </c>
      <c r="C277" s="1" t="s">
        <v>12</v>
      </c>
      <c r="D277" s="1">
        <v>0</v>
      </c>
      <c r="E277" s="1">
        <v>15226.88</v>
      </c>
      <c r="F277" s="1">
        <v>75115.78</v>
      </c>
      <c r="G277" s="1" t="s">
        <v>320</v>
      </c>
      <c r="H277" t="str">
        <f t="shared" si="20"/>
        <v>Household Expenses</v>
      </c>
      <c r="I277">
        <f t="shared" si="21"/>
        <v>26</v>
      </c>
      <c r="J277" t="str">
        <f t="shared" si="22"/>
        <v>Feb</v>
      </c>
      <c r="K277" t="str">
        <f>IF(MONTH(A277)&lt;=3, "First", IF(MONTH(A277)&lt;=6, "Second", IF(MONTH(A277)&lt;=9, "Third", Fourth)))</f>
        <v>First</v>
      </c>
    </row>
    <row r="278" spans="1:11" x14ac:dyDescent="0.25">
      <c r="A278" s="1" t="s">
        <v>284</v>
      </c>
      <c r="B278" s="1" t="s">
        <v>317</v>
      </c>
      <c r="C278" s="1" t="s">
        <v>9</v>
      </c>
      <c r="D278" s="1">
        <v>15000</v>
      </c>
      <c r="E278" s="1">
        <v>0</v>
      </c>
      <c r="F278" s="1">
        <v>90115.78</v>
      </c>
      <c r="G278" s="1" t="s">
        <v>263</v>
      </c>
      <c r="H278" t="str">
        <f t="shared" si="20"/>
        <v>Others</v>
      </c>
      <c r="I278">
        <f t="shared" si="21"/>
        <v>26</v>
      </c>
      <c r="J278" t="str">
        <f t="shared" si="22"/>
        <v>Feb</v>
      </c>
      <c r="K278" t="str">
        <f>IF(MONTH(A278)&lt;=3, "First", IF(MONTH(A278)&lt;=6, "Second", IF(MONTH(A278)&lt;=9, "Third", Fourth)))</f>
        <v>First</v>
      </c>
    </row>
    <row r="279" spans="1:11" x14ac:dyDescent="0.25">
      <c r="A279" s="1" t="s">
        <v>284</v>
      </c>
      <c r="B279" s="1" t="s">
        <v>317</v>
      </c>
      <c r="C279" s="1" t="s">
        <v>15</v>
      </c>
      <c r="D279" s="1">
        <v>0</v>
      </c>
      <c r="E279" s="1">
        <v>500</v>
      </c>
      <c r="F279" s="1">
        <v>89615.78</v>
      </c>
      <c r="G279" s="1" t="s">
        <v>321</v>
      </c>
      <c r="H279" t="str">
        <f t="shared" si="20"/>
        <v>Airtime/Data</v>
      </c>
      <c r="I279">
        <f t="shared" si="21"/>
        <v>26</v>
      </c>
      <c r="J279" t="str">
        <f t="shared" si="22"/>
        <v>Feb</v>
      </c>
      <c r="K279" t="str">
        <f>IF(MONTH(A279)&lt;=3, "First", IF(MONTH(A279)&lt;=6, "Second", IF(MONTH(A279)&lt;=9, "Third", Fourth)))</f>
        <v>First</v>
      </c>
    </row>
    <row r="280" spans="1:11" x14ac:dyDescent="0.25">
      <c r="A280" s="1" t="s">
        <v>284</v>
      </c>
      <c r="B280" s="1" t="s">
        <v>317</v>
      </c>
      <c r="C280" s="1" t="s">
        <v>15</v>
      </c>
      <c r="D280" s="1">
        <v>0</v>
      </c>
      <c r="E280" s="1">
        <v>6.98</v>
      </c>
      <c r="F280" s="1">
        <v>89608.8</v>
      </c>
      <c r="G280" s="1" t="s">
        <v>24</v>
      </c>
      <c r="H280" t="str">
        <f t="shared" si="20"/>
        <v>Airtime/Data</v>
      </c>
      <c r="I280">
        <f t="shared" si="21"/>
        <v>26</v>
      </c>
      <c r="J280" t="str">
        <f t="shared" si="22"/>
        <v>Feb</v>
      </c>
      <c r="K280" t="str">
        <f>IF(MONTH(A280)&lt;=3, "First", IF(MONTH(A280)&lt;=6, "Second", IF(MONTH(A280)&lt;=9, "Third", Fourth)))</f>
        <v>First</v>
      </c>
    </row>
    <row r="281" spans="1:11" x14ac:dyDescent="0.25">
      <c r="A281" s="1" t="s">
        <v>284</v>
      </c>
      <c r="B281" s="1" t="s">
        <v>317</v>
      </c>
      <c r="C281" s="1" t="s">
        <v>15</v>
      </c>
      <c r="D281" s="1">
        <v>0</v>
      </c>
      <c r="E281" s="1">
        <v>150</v>
      </c>
      <c r="F281" s="1">
        <v>89458.8</v>
      </c>
      <c r="G281" s="1" t="s">
        <v>322</v>
      </c>
      <c r="H281" t="str">
        <f t="shared" si="20"/>
        <v>Bank Charges</v>
      </c>
      <c r="I281">
        <f t="shared" si="21"/>
        <v>26</v>
      </c>
      <c r="J281" t="str">
        <f t="shared" si="22"/>
        <v>Feb</v>
      </c>
      <c r="K281" t="str">
        <f>IF(MONTH(A281)&lt;=3, "First", IF(MONTH(A281)&lt;=6, "Second", IF(MONTH(A281)&lt;=9, "Third", Fourth)))</f>
        <v>First</v>
      </c>
    </row>
    <row r="282" spans="1:11" x14ac:dyDescent="0.25">
      <c r="A282" s="1" t="s">
        <v>284</v>
      </c>
      <c r="B282" s="1" t="s">
        <v>317</v>
      </c>
      <c r="C282" s="1" t="s">
        <v>138</v>
      </c>
      <c r="D282" s="1">
        <v>0</v>
      </c>
      <c r="E282" s="1">
        <v>216.5</v>
      </c>
      <c r="F282" s="1">
        <v>89242.3</v>
      </c>
      <c r="G282" s="1" t="s">
        <v>323</v>
      </c>
      <c r="H282" t="str">
        <f t="shared" si="20"/>
        <v>Others</v>
      </c>
      <c r="I282">
        <f t="shared" si="21"/>
        <v>26</v>
      </c>
      <c r="J282" t="str">
        <f t="shared" si="22"/>
        <v>Feb</v>
      </c>
      <c r="K282" t="str">
        <f>IF(MONTH(A282)&lt;=3, "First", IF(MONTH(A282)&lt;=6, "Second", IF(MONTH(A282)&lt;=9, "Third", Fourth)))</f>
        <v>First</v>
      </c>
    </row>
    <row r="283" spans="1:11" x14ac:dyDescent="0.25">
      <c r="A283" s="1" t="s">
        <v>284</v>
      </c>
      <c r="B283" s="1" t="s">
        <v>317</v>
      </c>
      <c r="C283" s="1" t="s">
        <v>15</v>
      </c>
      <c r="D283" s="1">
        <v>0</v>
      </c>
      <c r="E283" s="1">
        <v>500</v>
      </c>
      <c r="F283" s="1">
        <v>88742.3</v>
      </c>
      <c r="G283" s="1" t="s">
        <v>324</v>
      </c>
      <c r="H283" t="str">
        <f t="shared" si="20"/>
        <v>Airtime/Data</v>
      </c>
      <c r="I283">
        <f t="shared" si="21"/>
        <v>26</v>
      </c>
      <c r="J283" t="str">
        <f t="shared" si="22"/>
        <v>Feb</v>
      </c>
      <c r="K283" t="str">
        <f>IF(MONTH(A283)&lt;=3, "First", IF(MONTH(A283)&lt;=6, "Second", IF(MONTH(A283)&lt;=9, "Third", Fourth)))</f>
        <v>First</v>
      </c>
    </row>
    <row r="284" spans="1:11" x14ac:dyDescent="0.25">
      <c r="A284" s="1" t="s">
        <v>284</v>
      </c>
      <c r="B284" s="1" t="s">
        <v>317</v>
      </c>
      <c r="C284" s="1" t="s">
        <v>15</v>
      </c>
      <c r="D284" s="1">
        <v>0</v>
      </c>
      <c r="E284" s="1">
        <v>6.98</v>
      </c>
      <c r="F284" s="1">
        <v>88735.32</v>
      </c>
      <c r="G284" s="1" t="s">
        <v>24</v>
      </c>
      <c r="H284" t="str">
        <f t="shared" si="20"/>
        <v>Airtime/Data</v>
      </c>
      <c r="I284">
        <f t="shared" si="21"/>
        <v>26</v>
      </c>
      <c r="J284" t="str">
        <f t="shared" si="22"/>
        <v>Feb</v>
      </c>
      <c r="K284" t="str">
        <f>IF(MONTH(A284)&lt;=3, "First", IF(MONTH(A284)&lt;=6, "Second", IF(MONTH(A284)&lt;=9, "Third", Fourth)))</f>
        <v>First</v>
      </c>
    </row>
    <row r="285" spans="1:11" x14ac:dyDescent="0.25">
      <c r="A285" s="1" t="s">
        <v>325</v>
      </c>
      <c r="B285" s="1" t="s">
        <v>326</v>
      </c>
      <c r="C285" s="1" t="s">
        <v>15</v>
      </c>
      <c r="D285" s="1">
        <v>0</v>
      </c>
      <c r="E285" s="1">
        <v>500</v>
      </c>
      <c r="F285" s="1">
        <v>88235.32</v>
      </c>
      <c r="G285" s="1" t="s">
        <v>327</v>
      </c>
      <c r="H285" t="str">
        <f t="shared" si="20"/>
        <v>Others</v>
      </c>
      <c r="I285">
        <f t="shared" si="21"/>
        <v>27</v>
      </c>
      <c r="J285" t="str">
        <f t="shared" si="22"/>
        <v>Feb</v>
      </c>
      <c r="K285" t="str">
        <f>IF(MONTH(A285)&lt;=3, "First", IF(MONTH(A285)&lt;=6, "Second", IF(MONTH(A285)&lt;=9, "Third", Fourth)))</f>
        <v>First</v>
      </c>
    </row>
    <row r="286" spans="1:11" x14ac:dyDescent="0.25">
      <c r="A286" s="1" t="s">
        <v>325</v>
      </c>
      <c r="B286" s="1" t="s">
        <v>326</v>
      </c>
      <c r="C286" s="1" t="s">
        <v>15</v>
      </c>
      <c r="D286" s="1">
        <v>0</v>
      </c>
      <c r="E286" s="1">
        <v>6.98</v>
      </c>
      <c r="F286" s="1">
        <v>88228.34</v>
      </c>
      <c r="G286" s="1" t="s">
        <v>24</v>
      </c>
      <c r="H286" t="str">
        <f t="shared" si="20"/>
        <v>Airtime/Data</v>
      </c>
      <c r="I286">
        <f t="shared" si="21"/>
        <v>27</v>
      </c>
      <c r="J286" t="str">
        <f t="shared" si="22"/>
        <v>Feb</v>
      </c>
      <c r="K286" t="str">
        <f>IF(MONTH(A286)&lt;=3, "First", IF(MONTH(A286)&lt;=6, "Second", IF(MONTH(A286)&lt;=9, "Third", Fourth)))</f>
        <v>First</v>
      </c>
    </row>
    <row r="287" spans="1:11" x14ac:dyDescent="0.25">
      <c r="A287" s="1" t="s">
        <v>325</v>
      </c>
      <c r="B287" s="1" t="s">
        <v>326</v>
      </c>
      <c r="C287" s="1" t="s">
        <v>15</v>
      </c>
      <c r="D287" s="1">
        <v>0</v>
      </c>
      <c r="E287" s="1">
        <v>500</v>
      </c>
      <c r="F287" s="1">
        <v>87728.34</v>
      </c>
      <c r="G287" s="1" t="s">
        <v>328</v>
      </c>
      <c r="H287" t="str">
        <f t="shared" si="20"/>
        <v>Airtime/Data</v>
      </c>
      <c r="I287">
        <f t="shared" si="21"/>
        <v>27</v>
      </c>
      <c r="J287" t="str">
        <f t="shared" si="22"/>
        <v>Feb</v>
      </c>
      <c r="K287" t="str">
        <f>IF(MONTH(A287)&lt;=3, "First", IF(MONTH(A287)&lt;=6, "Second", IF(MONTH(A287)&lt;=9, "Third", Fourth)))</f>
        <v>First</v>
      </c>
    </row>
    <row r="288" spans="1:11" x14ac:dyDescent="0.25">
      <c r="A288" s="1" t="s">
        <v>325</v>
      </c>
      <c r="B288" s="1" t="s">
        <v>326</v>
      </c>
      <c r="C288" s="1" t="s">
        <v>15</v>
      </c>
      <c r="D288" s="1">
        <v>0</v>
      </c>
      <c r="E288" s="1">
        <v>6.98</v>
      </c>
      <c r="F288" s="1">
        <v>87721.36</v>
      </c>
      <c r="G288" s="1" t="s">
        <v>24</v>
      </c>
      <c r="H288" t="str">
        <f t="shared" si="20"/>
        <v>Airtime/Data</v>
      </c>
      <c r="I288">
        <f t="shared" si="21"/>
        <v>27</v>
      </c>
      <c r="J288" t="str">
        <f t="shared" si="22"/>
        <v>Feb</v>
      </c>
      <c r="K288" t="str">
        <f>IF(MONTH(A288)&lt;=3, "First", IF(MONTH(A288)&lt;=6, "Second", IF(MONTH(A288)&lt;=9, "Third", Fourth)))</f>
        <v>First</v>
      </c>
    </row>
    <row r="289" spans="1:11" x14ac:dyDescent="0.25">
      <c r="A289" s="1" t="s">
        <v>325</v>
      </c>
      <c r="B289" s="1" t="s">
        <v>326</v>
      </c>
      <c r="C289" s="1" t="s">
        <v>15</v>
      </c>
      <c r="D289" s="1">
        <v>0</v>
      </c>
      <c r="E289" s="1">
        <v>500</v>
      </c>
      <c r="F289" s="1">
        <v>87221.36</v>
      </c>
      <c r="G289" s="1" t="s">
        <v>329</v>
      </c>
      <c r="H289" t="str">
        <f t="shared" si="20"/>
        <v>Airtime/Data</v>
      </c>
      <c r="I289">
        <f t="shared" si="21"/>
        <v>27</v>
      </c>
      <c r="J289" t="str">
        <f t="shared" si="22"/>
        <v>Feb</v>
      </c>
      <c r="K289" t="str">
        <f>IF(MONTH(A289)&lt;=3, "First", IF(MONTH(A289)&lt;=6, "Second", IF(MONTH(A289)&lt;=9, "Third", Fourth)))</f>
        <v>First</v>
      </c>
    </row>
    <row r="290" spans="1:11" x14ac:dyDescent="0.25">
      <c r="A290" s="1" t="s">
        <v>325</v>
      </c>
      <c r="B290" s="1" t="s">
        <v>326</v>
      </c>
      <c r="C290" s="1" t="s">
        <v>15</v>
      </c>
      <c r="D290" s="1">
        <v>0</v>
      </c>
      <c r="E290" s="1">
        <v>6.98</v>
      </c>
      <c r="F290" s="1">
        <v>87214.38</v>
      </c>
      <c r="G290" s="1" t="s">
        <v>24</v>
      </c>
      <c r="H290" t="str">
        <f t="shared" si="20"/>
        <v>Airtime/Data</v>
      </c>
      <c r="I290">
        <f t="shared" si="21"/>
        <v>27</v>
      </c>
      <c r="J290" t="str">
        <f t="shared" si="22"/>
        <v>Feb</v>
      </c>
      <c r="K290" t="str">
        <f>IF(MONTH(A290)&lt;=3, "First", IF(MONTH(A290)&lt;=6, "Second", IF(MONTH(A290)&lt;=9, "Third", Fourth)))</f>
        <v>First</v>
      </c>
    </row>
    <row r="291" spans="1:11" x14ac:dyDescent="0.25">
      <c r="A291" s="1" t="s">
        <v>325</v>
      </c>
      <c r="B291" s="1" t="s">
        <v>326</v>
      </c>
      <c r="C291" s="1" t="s">
        <v>138</v>
      </c>
      <c r="D291" s="1">
        <v>0</v>
      </c>
      <c r="E291" s="1">
        <v>324.75</v>
      </c>
      <c r="F291" s="1">
        <v>86889.63</v>
      </c>
      <c r="G291" s="1" t="s">
        <v>330</v>
      </c>
      <c r="H291" t="str">
        <f t="shared" si="20"/>
        <v>Others</v>
      </c>
      <c r="I291">
        <f t="shared" si="21"/>
        <v>27</v>
      </c>
      <c r="J291" t="str">
        <f t="shared" si="22"/>
        <v>Feb</v>
      </c>
      <c r="K291" t="str">
        <f>IF(MONTH(A291)&lt;=3, "First", IF(MONTH(A291)&lt;=6, "Second", IF(MONTH(A291)&lt;=9, "Third", Fourth)))</f>
        <v>First</v>
      </c>
    </row>
    <row r="292" spans="1:11" x14ac:dyDescent="0.25">
      <c r="A292" s="1" t="s">
        <v>331</v>
      </c>
      <c r="B292" s="1" t="s">
        <v>332</v>
      </c>
      <c r="C292" s="1" t="s">
        <v>15</v>
      </c>
      <c r="D292" s="1">
        <v>0</v>
      </c>
      <c r="E292" s="1">
        <v>8</v>
      </c>
      <c r="F292" s="1">
        <v>86881.63</v>
      </c>
      <c r="G292" s="1" t="s">
        <v>333</v>
      </c>
      <c r="H292" t="str">
        <f t="shared" si="20"/>
        <v>Utility</v>
      </c>
      <c r="I292">
        <f t="shared" si="21"/>
        <v>28</v>
      </c>
      <c r="J292" t="str">
        <f t="shared" si="22"/>
        <v>Feb</v>
      </c>
      <c r="K292" t="str">
        <f>IF(MONTH(A292)&lt;=3, "First", IF(MONTH(A292)&lt;=6, "Second", IF(MONTH(A292)&lt;=9, "Third", Fourth)))</f>
        <v>First</v>
      </c>
    </row>
    <row r="293" spans="1:11" x14ac:dyDescent="0.25">
      <c r="A293" s="1" t="s">
        <v>331</v>
      </c>
      <c r="B293" s="1" t="s">
        <v>332</v>
      </c>
      <c r="C293" s="1" t="s">
        <v>9</v>
      </c>
      <c r="D293" s="1">
        <v>30000</v>
      </c>
      <c r="E293" s="1">
        <v>0</v>
      </c>
      <c r="F293" s="1">
        <v>116881.63</v>
      </c>
      <c r="G293" s="1" t="s">
        <v>50</v>
      </c>
      <c r="H293" t="str">
        <f t="shared" si="20"/>
        <v>Others</v>
      </c>
      <c r="I293">
        <f t="shared" si="21"/>
        <v>28</v>
      </c>
      <c r="J293" t="str">
        <f t="shared" si="22"/>
        <v>Feb</v>
      </c>
      <c r="K293" t="str">
        <f>IF(MONTH(A293)&lt;=3, "First", IF(MONTH(A293)&lt;=6, "Second", IF(MONTH(A293)&lt;=9, "Third", Fourth)))</f>
        <v>First</v>
      </c>
    </row>
    <row r="294" spans="1:11" x14ac:dyDescent="0.25">
      <c r="A294" s="1" t="s">
        <v>331</v>
      </c>
      <c r="B294" s="1" t="s">
        <v>332</v>
      </c>
      <c r="C294" s="1" t="s">
        <v>15</v>
      </c>
      <c r="D294" s="1">
        <v>0</v>
      </c>
      <c r="E294" s="1">
        <v>16</v>
      </c>
      <c r="F294" s="1">
        <v>116865.63</v>
      </c>
      <c r="G294" s="1" t="s">
        <v>334</v>
      </c>
      <c r="H294" t="str">
        <f t="shared" si="20"/>
        <v>Utility</v>
      </c>
      <c r="I294">
        <f t="shared" si="21"/>
        <v>28</v>
      </c>
      <c r="J294" t="str">
        <f t="shared" si="22"/>
        <v>Feb</v>
      </c>
      <c r="K294" t="str">
        <f>IF(MONTH(A294)&lt;=3, "First", IF(MONTH(A294)&lt;=6, "Second", IF(MONTH(A294)&lt;=9, "Third", Fourth)))</f>
        <v>First</v>
      </c>
    </row>
    <row r="295" spans="1:11" x14ac:dyDescent="0.25">
      <c r="A295" s="1" t="s">
        <v>331</v>
      </c>
      <c r="B295" s="1" t="s">
        <v>332</v>
      </c>
      <c r="C295" s="1" t="s">
        <v>15</v>
      </c>
      <c r="D295" s="1">
        <v>0</v>
      </c>
      <c r="E295" s="1">
        <v>500</v>
      </c>
      <c r="F295" s="1">
        <v>116365.63</v>
      </c>
      <c r="G295" s="1" t="s">
        <v>335</v>
      </c>
      <c r="H295" t="str">
        <f t="shared" si="20"/>
        <v>Others</v>
      </c>
      <c r="I295">
        <f t="shared" si="21"/>
        <v>28</v>
      </c>
      <c r="J295" t="str">
        <f t="shared" si="22"/>
        <v>Feb</v>
      </c>
      <c r="K295" t="str">
        <f>IF(MONTH(A295)&lt;=3, "First", IF(MONTH(A295)&lt;=6, "Second", IF(MONTH(A295)&lt;=9, "Third", Fourth)))</f>
        <v>First</v>
      </c>
    </row>
    <row r="296" spans="1:11" x14ac:dyDescent="0.25">
      <c r="A296" s="1" t="s">
        <v>331</v>
      </c>
      <c r="B296" s="1" t="s">
        <v>332</v>
      </c>
      <c r="C296" s="1" t="s">
        <v>15</v>
      </c>
      <c r="D296" s="1">
        <v>0</v>
      </c>
      <c r="E296" s="1">
        <v>6.98</v>
      </c>
      <c r="F296" s="1">
        <v>116358.65</v>
      </c>
      <c r="G296" s="1" t="s">
        <v>24</v>
      </c>
      <c r="H296" t="str">
        <f t="shared" si="20"/>
        <v>Airtime/Data</v>
      </c>
      <c r="I296">
        <f t="shared" si="21"/>
        <v>28</v>
      </c>
      <c r="J296" t="str">
        <f t="shared" si="22"/>
        <v>Feb</v>
      </c>
      <c r="K296" t="str">
        <f>IF(MONTH(A296)&lt;=3, "First", IF(MONTH(A296)&lt;=6, "Second", IF(MONTH(A296)&lt;=9, "Third", Fourth)))</f>
        <v>First</v>
      </c>
    </row>
    <row r="297" spans="1:11" x14ac:dyDescent="0.25">
      <c r="A297" s="1" t="s">
        <v>331</v>
      </c>
      <c r="B297" s="1" t="s">
        <v>332</v>
      </c>
      <c r="C297" s="1" t="s">
        <v>15</v>
      </c>
      <c r="D297" s="1">
        <v>0</v>
      </c>
      <c r="E297" s="1">
        <v>50</v>
      </c>
      <c r="F297" s="1">
        <v>116308.65</v>
      </c>
      <c r="G297" s="1" t="s">
        <v>336</v>
      </c>
      <c r="H297" t="str">
        <f t="shared" si="20"/>
        <v>Bank Charges</v>
      </c>
      <c r="I297">
        <f t="shared" si="21"/>
        <v>28</v>
      </c>
      <c r="J297" t="str">
        <f t="shared" si="22"/>
        <v>Feb</v>
      </c>
      <c r="K297" t="str">
        <f>IF(MONTH(A297)&lt;=3, "First", IF(MONTH(A297)&lt;=6, "Second", IF(MONTH(A297)&lt;=9, "Third", Fourth)))</f>
        <v>First</v>
      </c>
    </row>
    <row r="298" spans="1:11" x14ac:dyDescent="0.25">
      <c r="A298" s="1" t="s">
        <v>337</v>
      </c>
      <c r="B298" s="1" t="s">
        <v>338</v>
      </c>
      <c r="C298" s="1" t="s">
        <v>15</v>
      </c>
      <c r="D298" s="1">
        <v>0</v>
      </c>
      <c r="E298" s="1">
        <v>500</v>
      </c>
      <c r="F298" s="1">
        <v>115808.65</v>
      </c>
      <c r="G298" s="1" t="s">
        <v>339</v>
      </c>
      <c r="H298" t="str">
        <f t="shared" si="20"/>
        <v>Airtime/Data</v>
      </c>
      <c r="I298">
        <f t="shared" si="21"/>
        <v>29</v>
      </c>
      <c r="J298" t="str">
        <f t="shared" si="22"/>
        <v>Feb</v>
      </c>
      <c r="K298" t="str">
        <f>IF(MONTH(A298)&lt;=3, "First", IF(MONTH(A298)&lt;=6, "Second", IF(MONTH(A298)&lt;=9, "Third", Fourth)))</f>
        <v>First</v>
      </c>
    </row>
    <row r="299" spans="1:11" x14ac:dyDescent="0.25">
      <c r="A299" s="1" t="s">
        <v>337</v>
      </c>
      <c r="B299" s="1" t="s">
        <v>338</v>
      </c>
      <c r="C299" s="1" t="s">
        <v>15</v>
      </c>
      <c r="D299" s="1">
        <v>0</v>
      </c>
      <c r="E299" s="1">
        <v>6.98</v>
      </c>
      <c r="F299" s="1">
        <v>115801.67</v>
      </c>
      <c r="G299" s="1" t="s">
        <v>24</v>
      </c>
      <c r="H299" t="str">
        <f t="shared" si="20"/>
        <v>Airtime/Data</v>
      </c>
      <c r="I299">
        <f t="shared" si="21"/>
        <v>29</v>
      </c>
      <c r="J299" t="str">
        <f t="shared" si="22"/>
        <v>Feb</v>
      </c>
      <c r="K299" t="str">
        <f>IF(MONTH(A299)&lt;=3, "First", IF(MONTH(A299)&lt;=6, "Second", IF(MONTH(A299)&lt;=9, "Third", Fourth)))</f>
        <v>First</v>
      </c>
    </row>
    <row r="300" spans="1:11" x14ac:dyDescent="0.25">
      <c r="A300" s="1" t="s">
        <v>337</v>
      </c>
      <c r="B300" s="1" t="s">
        <v>338</v>
      </c>
      <c r="C300" s="1" t="s">
        <v>138</v>
      </c>
      <c r="D300" s="1">
        <v>0</v>
      </c>
      <c r="E300" s="1">
        <v>216.5</v>
      </c>
      <c r="F300" s="1">
        <v>115585.17</v>
      </c>
      <c r="G300" s="1" t="s">
        <v>340</v>
      </c>
      <c r="H300" t="str">
        <f t="shared" si="20"/>
        <v>Others</v>
      </c>
      <c r="I300">
        <f t="shared" si="21"/>
        <v>29</v>
      </c>
      <c r="J300" t="str">
        <f t="shared" si="22"/>
        <v>Feb</v>
      </c>
      <c r="K300" t="str">
        <f>IF(MONTH(A300)&lt;=3, "First", IF(MONTH(A300)&lt;=6, "Second", IF(MONTH(A300)&lt;=9, "Third", Fourth)))</f>
        <v>First</v>
      </c>
    </row>
    <row r="301" spans="1:11" x14ac:dyDescent="0.25">
      <c r="A301" s="1" t="s">
        <v>337</v>
      </c>
      <c r="B301" s="1" t="s">
        <v>338</v>
      </c>
      <c r="C301" s="1" t="s">
        <v>138</v>
      </c>
      <c r="D301" s="1">
        <v>0</v>
      </c>
      <c r="E301" s="1">
        <v>216.5</v>
      </c>
      <c r="F301" s="1">
        <v>115368.67</v>
      </c>
      <c r="G301" s="1" t="s">
        <v>341</v>
      </c>
      <c r="H301" t="str">
        <f t="shared" si="20"/>
        <v>Others</v>
      </c>
      <c r="I301">
        <f t="shared" si="21"/>
        <v>29</v>
      </c>
      <c r="J301" t="str">
        <f t="shared" si="22"/>
        <v>Feb</v>
      </c>
      <c r="K301" t="str">
        <f>IF(MONTH(A301)&lt;=3, "First", IF(MONTH(A301)&lt;=6, "Second", IF(MONTH(A301)&lt;=9, "Third", Fourth)))</f>
        <v>First</v>
      </c>
    </row>
    <row r="302" spans="1:11" x14ac:dyDescent="0.25">
      <c r="A302" s="1" t="s">
        <v>337</v>
      </c>
      <c r="B302" s="1" t="s">
        <v>338</v>
      </c>
      <c r="C302" s="1" t="s">
        <v>138</v>
      </c>
      <c r="D302" s="1">
        <v>0</v>
      </c>
      <c r="E302" s="1">
        <v>324.75</v>
      </c>
      <c r="F302" s="1">
        <v>115043.92</v>
      </c>
      <c r="G302" s="1" t="s">
        <v>342</v>
      </c>
      <c r="H302" t="str">
        <f t="shared" si="20"/>
        <v>Others</v>
      </c>
      <c r="I302">
        <f t="shared" si="21"/>
        <v>29</v>
      </c>
      <c r="J302" t="str">
        <f t="shared" si="22"/>
        <v>Feb</v>
      </c>
      <c r="K302" t="str">
        <f>IF(MONTH(A302)&lt;=3, "First", IF(MONTH(A302)&lt;=6, "Second", IF(MONTH(A302)&lt;=9, "Third", Fourth)))</f>
        <v>First</v>
      </c>
    </row>
    <row r="303" spans="1:11" x14ac:dyDescent="0.25">
      <c r="A303" s="1" t="s">
        <v>337</v>
      </c>
      <c r="B303" s="1" t="s">
        <v>338</v>
      </c>
      <c r="C303" s="1" t="s">
        <v>138</v>
      </c>
      <c r="D303" s="1">
        <v>0</v>
      </c>
      <c r="E303" s="1">
        <v>216.5</v>
      </c>
      <c r="F303" s="1">
        <v>114827.42</v>
      </c>
      <c r="G303" s="1" t="s">
        <v>343</v>
      </c>
      <c r="H303" t="str">
        <f t="shared" si="20"/>
        <v>Others</v>
      </c>
      <c r="I303">
        <f t="shared" si="21"/>
        <v>29</v>
      </c>
      <c r="J303" t="str">
        <f t="shared" si="22"/>
        <v>Feb</v>
      </c>
      <c r="K303" t="str">
        <f>IF(MONTH(A303)&lt;=3, "First", IF(MONTH(A303)&lt;=6, "Second", IF(MONTH(A303)&lt;=9, "Third", Fourth)))</f>
        <v>First</v>
      </c>
    </row>
    <row r="304" spans="1:11" x14ac:dyDescent="0.25">
      <c r="A304" s="1" t="s">
        <v>337</v>
      </c>
      <c r="B304" s="1" t="s">
        <v>338</v>
      </c>
      <c r="C304" s="1" t="s">
        <v>12</v>
      </c>
      <c r="D304" s="1">
        <v>0</v>
      </c>
      <c r="E304" s="1">
        <v>5126.88</v>
      </c>
      <c r="F304" s="1">
        <v>109700.54</v>
      </c>
      <c r="G304" s="1" t="s">
        <v>344</v>
      </c>
      <c r="H304" t="str">
        <f t="shared" si="20"/>
        <v>Household Expenses</v>
      </c>
      <c r="I304">
        <f t="shared" si="21"/>
        <v>29</v>
      </c>
      <c r="J304" t="str">
        <f t="shared" si="22"/>
        <v>Feb</v>
      </c>
      <c r="K304" t="str">
        <f>IF(MONTH(A304)&lt;=3, "First", IF(MONTH(A304)&lt;=6, "Second", IF(MONTH(A304)&lt;=9, "Third", Fourth)))</f>
        <v>First</v>
      </c>
    </row>
    <row r="305" spans="1:11" x14ac:dyDescent="0.25">
      <c r="A305" s="1" t="s">
        <v>337</v>
      </c>
      <c r="B305" s="1" t="s">
        <v>338</v>
      </c>
      <c r="C305" s="1" t="s">
        <v>12</v>
      </c>
      <c r="D305" s="1">
        <v>0</v>
      </c>
      <c r="E305" s="1">
        <v>20026.88</v>
      </c>
      <c r="F305" s="1">
        <v>89673.66</v>
      </c>
      <c r="G305" s="1" t="s">
        <v>345</v>
      </c>
      <c r="H305" t="str">
        <f t="shared" si="20"/>
        <v>Household Expenses</v>
      </c>
      <c r="I305">
        <f t="shared" si="21"/>
        <v>29</v>
      </c>
      <c r="J305" t="str">
        <f t="shared" si="22"/>
        <v>Feb</v>
      </c>
      <c r="K305" t="str">
        <f>IF(MONTH(A305)&lt;=3, "First", IF(MONTH(A305)&lt;=6, "Second", IF(MONTH(A305)&lt;=9, "Third", Fourth)))</f>
        <v>First</v>
      </c>
    </row>
    <row r="306" spans="1:11" x14ac:dyDescent="0.25">
      <c r="A306" s="1" t="s">
        <v>337</v>
      </c>
      <c r="B306" s="1" t="s">
        <v>338</v>
      </c>
      <c r="C306" s="1" t="s">
        <v>15</v>
      </c>
      <c r="D306" s="1">
        <v>0</v>
      </c>
      <c r="E306" s="1">
        <v>500</v>
      </c>
      <c r="F306" s="1">
        <v>89173.66</v>
      </c>
      <c r="G306" s="1" t="s">
        <v>346</v>
      </c>
      <c r="H306" t="str">
        <f t="shared" si="20"/>
        <v>Others</v>
      </c>
      <c r="I306">
        <f t="shared" si="21"/>
        <v>29</v>
      </c>
      <c r="J306" t="str">
        <f t="shared" si="22"/>
        <v>Feb</v>
      </c>
      <c r="K306" t="str">
        <f>IF(MONTH(A306)&lt;=3, "First", IF(MONTH(A306)&lt;=6, "Second", IF(MONTH(A306)&lt;=9, "Third", Fourth)))</f>
        <v>First</v>
      </c>
    </row>
    <row r="307" spans="1:11" x14ac:dyDescent="0.25">
      <c r="A307" s="1" t="s">
        <v>337</v>
      </c>
      <c r="B307" s="1" t="s">
        <v>338</v>
      </c>
      <c r="C307" s="1" t="s">
        <v>15</v>
      </c>
      <c r="D307" s="1">
        <v>0</v>
      </c>
      <c r="E307" s="1">
        <v>6.98</v>
      </c>
      <c r="F307" s="1">
        <v>89166.68</v>
      </c>
      <c r="G307" s="1" t="s">
        <v>24</v>
      </c>
      <c r="H307" t="str">
        <f t="shared" si="20"/>
        <v>Airtime/Data</v>
      </c>
      <c r="I307">
        <f t="shared" si="21"/>
        <v>29</v>
      </c>
      <c r="J307" t="str">
        <f t="shared" si="22"/>
        <v>Feb</v>
      </c>
      <c r="K307" t="str">
        <f>IF(MONTH(A307)&lt;=3, "First", IF(MONTH(A307)&lt;=6, "Second", IF(MONTH(A307)&lt;=9, "Third", Fourth)))</f>
        <v>First</v>
      </c>
    </row>
    <row r="308" spans="1:11" x14ac:dyDescent="0.25">
      <c r="A308" s="1" t="s">
        <v>337</v>
      </c>
      <c r="B308" s="1" t="s">
        <v>338</v>
      </c>
      <c r="C308" s="1" t="s">
        <v>12</v>
      </c>
      <c r="D308" s="1">
        <v>0</v>
      </c>
      <c r="E308" s="1">
        <v>5010.75</v>
      </c>
      <c r="F308" s="1">
        <v>84155.93</v>
      </c>
      <c r="G308" s="1" t="s">
        <v>347</v>
      </c>
      <c r="H308" t="str">
        <f t="shared" si="20"/>
        <v>Household Expenses</v>
      </c>
      <c r="I308">
        <f t="shared" si="21"/>
        <v>29</v>
      </c>
      <c r="J308" t="str">
        <f t="shared" si="22"/>
        <v>Feb</v>
      </c>
      <c r="K308" t="str">
        <f>IF(MONTH(A308)&lt;=3, "First", IF(MONTH(A308)&lt;=6, "Second", IF(MONTH(A308)&lt;=9, "Third", Fourth)))</f>
        <v>First</v>
      </c>
    </row>
    <row r="309" spans="1:11" x14ac:dyDescent="0.25">
      <c r="A309" s="1" t="s">
        <v>337</v>
      </c>
      <c r="B309" s="1" t="s">
        <v>338</v>
      </c>
      <c r="C309" s="1" t="s">
        <v>12</v>
      </c>
      <c r="D309" s="1">
        <v>0</v>
      </c>
      <c r="E309" s="1">
        <v>20026.88</v>
      </c>
      <c r="F309" s="1">
        <v>64129.05</v>
      </c>
      <c r="G309" s="1" t="s">
        <v>348</v>
      </c>
      <c r="H309" t="str">
        <f t="shared" si="20"/>
        <v>Household Expenses</v>
      </c>
      <c r="I309">
        <f t="shared" si="21"/>
        <v>29</v>
      </c>
      <c r="J309" t="str">
        <f t="shared" si="22"/>
        <v>Feb</v>
      </c>
      <c r="K309" t="str">
        <f>IF(MONTH(A309)&lt;=3, "First", IF(MONTH(A309)&lt;=6, "Second", IF(MONTH(A309)&lt;=9, "Third", Fourth)))</f>
        <v>First</v>
      </c>
    </row>
    <row r="310" spans="1:11" x14ac:dyDescent="0.25">
      <c r="A310" s="1" t="s">
        <v>349</v>
      </c>
      <c r="B310" s="1" t="s">
        <v>350</v>
      </c>
      <c r="C310" s="1" t="s">
        <v>15</v>
      </c>
      <c r="D310" s="1">
        <v>0</v>
      </c>
      <c r="E310" s="1">
        <v>500</v>
      </c>
      <c r="F310" s="1">
        <v>63629.05</v>
      </c>
      <c r="G310" s="1" t="s">
        <v>351</v>
      </c>
      <c r="H310" t="str">
        <f t="shared" si="20"/>
        <v>Airtime/Data</v>
      </c>
      <c r="I310">
        <f t="shared" si="21"/>
        <v>1</v>
      </c>
      <c r="J310" t="str">
        <f t="shared" si="22"/>
        <v>Mar</v>
      </c>
      <c r="K310" t="str">
        <f>IF(MONTH(A310)&lt;=3, "First", IF(MONTH(A310)&lt;=6, "Second", IF(MONTH(A310)&lt;=9, "Third", Fourth)))</f>
        <v>First</v>
      </c>
    </row>
    <row r="311" spans="1:11" x14ac:dyDescent="0.25">
      <c r="A311" s="1" t="s">
        <v>349</v>
      </c>
      <c r="B311" s="1" t="s">
        <v>350</v>
      </c>
      <c r="C311" s="1" t="s">
        <v>15</v>
      </c>
      <c r="D311" s="1">
        <v>0</v>
      </c>
      <c r="E311" s="1">
        <v>6.98</v>
      </c>
      <c r="F311" s="1">
        <v>63622.07</v>
      </c>
      <c r="G311" s="1" t="s">
        <v>24</v>
      </c>
      <c r="H311" t="str">
        <f t="shared" si="20"/>
        <v>Airtime/Data</v>
      </c>
      <c r="I311">
        <f t="shared" si="21"/>
        <v>1</v>
      </c>
      <c r="J311" t="str">
        <f t="shared" si="22"/>
        <v>Mar</v>
      </c>
      <c r="K311" t="str">
        <f>IF(MONTH(A311)&lt;=3, "First", IF(MONTH(A311)&lt;=6, "Second", IF(MONTH(A311)&lt;=9, "Third", Fourth)))</f>
        <v>First</v>
      </c>
    </row>
    <row r="312" spans="1:11" x14ac:dyDescent="0.25">
      <c r="A312" s="1" t="s">
        <v>349</v>
      </c>
      <c r="B312" s="1" t="s">
        <v>350</v>
      </c>
      <c r="C312" s="1" t="s">
        <v>138</v>
      </c>
      <c r="D312" s="1">
        <v>0</v>
      </c>
      <c r="E312" s="1">
        <v>216.5</v>
      </c>
      <c r="F312" s="1">
        <v>63405.57</v>
      </c>
      <c r="G312" s="1" t="s">
        <v>352</v>
      </c>
      <c r="H312" t="str">
        <f t="shared" si="20"/>
        <v>Others</v>
      </c>
      <c r="I312">
        <f t="shared" si="21"/>
        <v>1</v>
      </c>
      <c r="J312" t="str">
        <f t="shared" si="22"/>
        <v>Mar</v>
      </c>
      <c r="K312" t="str">
        <f>IF(MONTH(A312)&lt;=3, "First", IF(MONTH(A312)&lt;=6, "Second", IF(MONTH(A312)&lt;=9, "Third", Fourth)))</f>
        <v>First</v>
      </c>
    </row>
    <row r="313" spans="1:11" x14ac:dyDescent="0.25">
      <c r="A313" s="1" t="s">
        <v>349</v>
      </c>
      <c r="B313" s="1" t="s">
        <v>350</v>
      </c>
      <c r="C313" s="1" t="s">
        <v>138</v>
      </c>
      <c r="D313" s="1">
        <v>0</v>
      </c>
      <c r="E313" s="1">
        <v>433</v>
      </c>
      <c r="F313" s="1">
        <v>62972.57</v>
      </c>
      <c r="G313" s="1" t="s">
        <v>353</v>
      </c>
      <c r="H313" t="str">
        <f t="shared" si="20"/>
        <v>Others</v>
      </c>
      <c r="I313">
        <f t="shared" si="21"/>
        <v>1</v>
      </c>
      <c r="J313" t="str">
        <f t="shared" si="22"/>
        <v>Mar</v>
      </c>
      <c r="K313" t="str">
        <f>IF(MONTH(A313)&lt;=3, "First", IF(MONTH(A313)&lt;=6, "Second", IF(MONTH(A313)&lt;=9, "Third", Fourth)))</f>
        <v>First</v>
      </c>
    </row>
    <row r="314" spans="1:11" x14ac:dyDescent="0.25">
      <c r="A314" s="1" t="s">
        <v>349</v>
      </c>
      <c r="B314" s="1" t="s">
        <v>350</v>
      </c>
      <c r="C314" s="1" t="s">
        <v>138</v>
      </c>
      <c r="D314" s="1">
        <v>0</v>
      </c>
      <c r="E314" s="1">
        <v>1520</v>
      </c>
      <c r="F314" s="1">
        <v>61452.57</v>
      </c>
      <c r="G314" s="1" t="s">
        <v>354</v>
      </c>
      <c r="H314" t="str">
        <f t="shared" si="20"/>
        <v>Others</v>
      </c>
      <c r="I314">
        <f t="shared" si="21"/>
        <v>1</v>
      </c>
      <c r="J314" t="str">
        <f t="shared" si="22"/>
        <v>Mar</v>
      </c>
      <c r="K314" t="str">
        <f>IF(MONTH(A314)&lt;=3, "First", IF(MONTH(A314)&lt;=6, "Second", IF(MONTH(A314)&lt;=9, "Third", Fourth)))</f>
        <v>First</v>
      </c>
    </row>
    <row r="315" spans="1:11" x14ac:dyDescent="0.25">
      <c r="A315" s="1" t="s">
        <v>349</v>
      </c>
      <c r="B315" s="1" t="s">
        <v>350</v>
      </c>
      <c r="C315" s="1" t="s">
        <v>138</v>
      </c>
      <c r="D315" s="1">
        <v>0</v>
      </c>
      <c r="E315" s="1">
        <v>541.25</v>
      </c>
      <c r="F315" s="1">
        <v>60911.32</v>
      </c>
      <c r="G315" s="1" t="s">
        <v>355</v>
      </c>
      <c r="H315" t="str">
        <f t="shared" si="20"/>
        <v>Others</v>
      </c>
      <c r="I315">
        <f t="shared" si="21"/>
        <v>1</v>
      </c>
      <c r="J315" t="str">
        <f t="shared" si="22"/>
        <v>Mar</v>
      </c>
      <c r="K315" t="str">
        <f>IF(MONTH(A315)&lt;=3, "First", IF(MONTH(A315)&lt;=6, "Second", IF(MONTH(A315)&lt;=9, "Third", Fourth)))</f>
        <v>First</v>
      </c>
    </row>
    <row r="316" spans="1:11" x14ac:dyDescent="0.25">
      <c r="A316" s="1" t="s">
        <v>349</v>
      </c>
      <c r="B316" s="1" t="s">
        <v>350</v>
      </c>
      <c r="C316" s="1" t="s">
        <v>138</v>
      </c>
      <c r="D316" s="1">
        <v>0</v>
      </c>
      <c r="E316" s="1">
        <v>541.25</v>
      </c>
      <c r="F316" s="1">
        <v>60370.07</v>
      </c>
      <c r="G316" s="1" t="s">
        <v>356</v>
      </c>
      <c r="H316" t="str">
        <f t="shared" si="20"/>
        <v>Others</v>
      </c>
      <c r="I316">
        <f t="shared" si="21"/>
        <v>1</v>
      </c>
      <c r="J316" t="str">
        <f t="shared" si="22"/>
        <v>Mar</v>
      </c>
      <c r="K316" t="str">
        <f>IF(MONTH(A316)&lt;=3, "First", IF(MONTH(A316)&lt;=6, "Second", IF(MONTH(A316)&lt;=9, "Third", Fourth)))</f>
        <v>First</v>
      </c>
    </row>
    <row r="317" spans="1:11" x14ac:dyDescent="0.25">
      <c r="A317" s="1" t="s">
        <v>349</v>
      </c>
      <c r="B317" s="1" t="s">
        <v>350</v>
      </c>
      <c r="C317" s="1" t="s">
        <v>15</v>
      </c>
      <c r="D317" s="1">
        <v>0</v>
      </c>
      <c r="E317" s="1">
        <v>8</v>
      </c>
      <c r="F317" s="1">
        <v>60362.07</v>
      </c>
      <c r="G317" s="1" t="s">
        <v>357</v>
      </c>
      <c r="H317" t="str">
        <f t="shared" si="20"/>
        <v>Utility</v>
      </c>
      <c r="I317">
        <f t="shared" si="21"/>
        <v>1</v>
      </c>
      <c r="J317" t="str">
        <f t="shared" si="22"/>
        <v>Mar</v>
      </c>
      <c r="K317" t="str">
        <f>IF(MONTH(A317)&lt;=3, "First", IF(MONTH(A317)&lt;=6, "Second", IF(MONTH(A317)&lt;=9, "Third", Fourth)))</f>
        <v>First</v>
      </c>
    </row>
    <row r="318" spans="1:11" x14ac:dyDescent="0.25">
      <c r="A318" s="1" t="s">
        <v>349</v>
      </c>
      <c r="B318" s="1" t="s">
        <v>350</v>
      </c>
      <c r="C318" s="1" t="s">
        <v>15</v>
      </c>
      <c r="D318" s="1">
        <v>0</v>
      </c>
      <c r="E318" s="1">
        <v>24</v>
      </c>
      <c r="F318" s="1">
        <v>60338.07</v>
      </c>
      <c r="G318" s="1" t="s">
        <v>358</v>
      </c>
      <c r="H318" t="str">
        <f t="shared" si="20"/>
        <v>Utility</v>
      </c>
      <c r="I318">
        <f t="shared" si="21"/>
        <v>1</v>
      </c>
      <c r="J318" t="str">
        <f t="shared" si="22"/>
        <v>Mar</v>
      </c>
      <c r="K318" t="str">
        <f>IF(MONTH(A318)&lt;=3, "First", IF(MONTH(A318)&lt;=6, "Second", IF(MONTH(A318)&lt;=9, "Third", Fourth)))</f>
        <v>First</v>
      </c>
    </row>
    <row r="319" spans="1:11" x14ac:dyDescent="0.25">
      <c r="A319" s="1" t="s">
        <v>349</v>
      </c>
      <c r="B319" s="1" t="s">
        <v>350</v>
      </c>
      <c r="C319" s="1" t="s">
        <v>15</v>
      </c>
      <c r="D319" s="1">
        <v>0</v>
      </c>
      <c r="E319" s="1">
        <v>500</v>
      </c>
      <c r="F319" s="1">
        <v>59838.07</v>
      </c>
      <c r="G319" s="1" t="s">
        <v>359</v>
      </c>
      <c r="H319" t="str">
        <f t="shared" ref="H319:H382" si="23">IF(ISNUMBER(SEARCH("FUEL",G319)),"Fuel",IF(ISNUMBER(SEARCH("**3420",G319)),"Investment",IF(ISNUMBER(SEARCH("INB",G319)),"Airtime/Data",IF(ISNUMBER(SEARCH("VFD",G319)),"Business",IF(ISNUMBER(SEARCH("AJOR",G319)),"Investment",IF(ISNUMBER(SEARCH("LOAN",G319)),"Loan",IF(ISNUMBER(SEARCH("INB",G319)),"Airtime/Data",IF(ISNUMBER(SEARCH("YULETIDE GIFT",G319)),"Gift",IF(ISNUMBER(SEARCH("/AIRTIME/",G319)),"Airtime/Data",IF(ISNUMBER(SEARCH("AIRTIMESELF",G319)),"Airtime/Data",IF(ISNUMBER(SEARCH("DUES FCM",G319)),"Savings",IF(ISNUMBER(SEARCH("**7489",G319)),"Gift",IF(ISNUMBER(SEARCH("ONB TRF",G319)),"Household Expenses",
IF(ISNUMBER(SEARCH("SMS ALERT",G319)),"Utility",IF(ISNUMBER(SEARCH("MTN USSD",G319)),"Airtime/Data",IF(ISNUMBER(SEARCH("Q",G319)),"Bank Charges",
IF(ISNUMBER(SEARCH("ELECTRONIC MONEY TRANSFER LEVY",G319)),"Bank Charges",
IF(ISNUMBER(SEARCH("SCHOOL",G319)),"School Fees","Others"))))))))))))))))))</f>
        <v>Airtime/Data</v>
      </c>
      <c r="I319">
        <f t="shared" ref="I319:I382" si="24">DAY(A319)</f>
        <v>1</v>
      </c>
      <c r="J319" t="str">
        <f t="shared" ref="J319:J382" si="25">TEXT(A319, "mmm")</f>
        <v>Mar</v>
      </c>
      <c r="K319" t="str">
        <f>IF(MONTH(A319)&lt;=3, "First", IF(MONTH(A319)&lt;=6, "Second", IF(MONTH(A319)&lt;=9, "Third", Fourth)))</f>
        <v>First</v>
      </c>
    </row>
    <row r="320" spans="1:11" x14ac:dyDescent="0.25">
      <c r="A320" s="1" t="s">
        <v>349</v>
      </c>
      <c r="B320" s="1" t="s">
        <v>350</v>
      </c>
      <c r="C320" s="1" t="s">
        <v>15</v>
      </c>
      <c r="D320" s="1">
        <v>0</v>
      </c>
      <c r="E320" s="1">
        <v>6.98</v>
      </c>
      <c r="F320" s="1">
        <v>59831.09</v>
      </c>
      <c r="G320" s="1" t="s">
        <v>24</v>
      </c>
      <c r="H320" t="str">
        <f t="shared" si="23"/>
        <v>Airtime/Data</v>
      </c>
      <c r="I320">
        <f t="shared" si="24"/>
        <v>1</v>
      </c>
      <c r="J320" t="str">
        <f t="shared" si="25"/>
        <v>Mar</v>
      </c>
      <c r="K320" t="str">
        <f>IF(MONTH(A320)&lt;=3, "First", IF(MONTH(A320)&lt;=6, "Second", IF(MONTH(A320)&lt;=9, "Third", Fourth)))</f>
        <v>First</v>
      </c>
    </row>
    <row r="321" spans="1:11" x14ac:dyDescent="0.25">
      <c r="A321" s="1" t="s">
        <v>349</v>
      </c>
      <c r="B321" s="1" t="s">
        <v>350</v>
      </c>
      <c r="C321" s="1" t="s">
        <v>15</v>
      </c>
      <c r="D321" s="1">
        <v>0</v>
      </c>
      <c r="E321" s="1">
        <v>500</v>
      </c>
      <c r="F321" s="1">
        <v>59331.09</v>
      </c>
      <c r="G321" s="1" t="s">
        <v>360</v>
      </c>
      <c r="H321" t="str">
        <f t="shared" si="23"/>
        <v>Airtime/Data</v>
      </c>
      <c r="I321">
        <f t="shared" si="24"/>
        <v>1</v>
      </c>
      <c r="J321" t="str">
        <f t="shared" si="25"/>
        <v>Mar</v>
      </c>
      <c r="K321" t="str">
        <f>IF(MONTH(A321)&lt;=3, "First", IF(MONTH(A321)&lt;=6, "Second", IF(MONTH(A321)&lt;=9, "Third", Fourth)))</f>
        <v>First</v>
      </c>
    </row>
    <row r="322" spans="1:11" x14ac:dyDescent="0.25">
      <c r="A322" s="1" t="s">
        <v>349</v>
      </c>
      <c r="B322" s="1" t="s">
        <v>350</v>
      </c>
      <c r="C322" s="1" t="s">
        <v>15</v>
      </c>
      <c r="D322" s="1">
        <v>0</v>
      </c>
      <c r="E322" s="1">
        <v>6.98</v>
      </c>
      <c r="F322" s="1">
        <v>59324.11</v>
      </c>
      <c r="G322" s="1" t="s">
        <v>24</v>
      </c>
      <c r="H322" t="str">
        <f t="shared" si="23"/>
        <v>Airtime/Data</v>
      </c>
      <c r="I322">
        <f t="shared" si="24"/>
        <v>1</v>
      </c>
      <c r="J322" t="str">
        <f t="shared" si="25"/>
        <v>Mar</v>
      </c>
      <c r="K322" t="str">
        <f>IF(MONTH(A322)&lt;=3, "First", IF(MONTH(A322)&lt;=6, "Second", IF(MONTH(A322)&lt;=9, "Third", Fourth)))</f>
        <v>First</v>
      </c>
    </row>
    <row r="323" spans="1:11" x14ac:dyDescent="0.25">
      <c r="A323" s="1" t="s">
        <v>361</v>
      </c>
      <c r="B323" s="1" t="s">
        <v>362</v>
      </c>
      <c r="C323" s="1" t="s">
        <v>9</v>
      </c>
      <c r="D323" s="1">
        <v>15000</v>
      </c>
      <c r="E323" s="1">
        <v>0</v>
      </c>
      <c r="F323" s="1">
        <v>74324.11</v>
      </c>
      <c r="G323" s="1" t="s">
        <v>50</v>
      </c>
      <c r="H323" t="str">
        <f t="shared" si="23"/>
        <v>Others</v>
      </c>
      <c r="I323">
        <f t="shared" si="24"/>
        <v>4</v>
      </c>
      <c r="J323" t="str">
        <f t="shared" si="25"/>
        <v>Mar</v>
      </c>
      <c r="K323" t="str">
        <f>IF(MONTH(A323)&lt;=3, "First", IF(MONTH(A323)&lt;=6, "Second", IF(MONTH(A323)&lt;=9, "Third", Fourth)))</f>
        <v>First</v>
      </c>
    </row>
    <row r="324" spans="1:11" x14ac:dyDescent="0.25">
      <c r="A324" s="1" t="s">
        <v>361</v>
      </c>
      <c r="B324" s="1" t="s">
        <v>362</v>
      </c>
      <c r="C324" s="1" t="s">
        <v>12</v>
      </c>
      <c r="D324" s="1">
        <v>0</v>
      </c>
      <c r="E324" s="1">
        <v>1710.75</v>
      </c>
      <c r="F324" s="1">
        <v>72613.36</v>
      </c>
      <c r="G324" s="1" t="s">
        <v>221</v>
      </c>
      <c r="H324" t="str">
        <f t="shared" si="23"/>
        <v>Household Expenses</v>
      </c>
      <c r="I324">
        <f t="shared" si="24"/>
        <v>4</v>
      </c>
      <c r="J324" t="str">
        <f t="shared" si="25"/>
        <v>Mar</v>
      </c>
      <c r="K324" t="str">
        <f>IF(MONTH(A324)&lt;=3, "First", IF(MONTH(A324)&lt;=6, "Second", IF(MONTH(A324)&lt;=9, "Third", Fourth)))</f>
        <v>First</v>
      </c>
    </row>
    <row r="325" spans="1:11" x14ac:dyDescent="0.25">
      <c r="A325" s="1" t="s">
        <v>361</v>
      </c>
      <c r="B325" s="1" t="s">
        <v>362</v>
      </c>
      <c r="C325" s="1" t="s">
        <v>15</v>
      </c>
      <c r="D325" s="1">
        <v>0</v>
      </c>
      <c r="E325" s="1">
        <v>500</v>
      </c>
      <c r="F325" s="1">
        <v>72113.36</v>
      </c>
      <c r="G325" s="1" t="s">
        <v>363</v>
      </c>
      <c r="H325" t="str">
        <f t="shared" si="23"/>
        <v>Others</v>
      </c>
      <c r="I325">
        <f t="shared" si="24"/>
        <v>4</v>
      </c>
      <c r="J325" t="str">
        <f t="shared" si="25"/>
        <v>Mar</v>
      </c>
      <c r="K325" t="str">
        <f>IF(MONTH(A325)&lt;=3, "First", IF(MONTH(A325)&lt;=6, "Second", IF(MONTH(A325)&lt;=9, "Third", Fourth)))</f>
        <v>First</v>
      </c>
    </row>
    <row r="326" spans="1:11" x14ac:dyDescent="0.25">
      <c r="A326" s="1" t="s">
        <v>361</v>
      </c>
      <c r="B326" s="1" t="s">
        <v>362</v>
      </c>
      <c r="C326" s="1" t="s">
        <v>15</v>
      </c>
      <c r="D326" s="1">
        <v>0</v>
      </c>
      <c r="E326" s="1">
        <v>6.98</v>
      </c>
      <c r="F326" s="1">
        <v>72106.38</v>
      </c>
      <c r="G326" s="1" t="s">
        <v>24</v>
      </c>
      <c r="H326" t="str">
        <f t="shared" si="23"/>
        <v>Airtime/Data</v>
      </c>
      <c r="I326">
        <f t="shared" si="24"/>
        <v>4</v>
      </c>
      <c r="J326" t="str">
        <f t="shared" si="25"/>
        <v>Mar</v>
      </c>
      <c r="K326" t="str">
        <f>IF(MONTH(A326)&lt;=3, "First", IF(MONTH(A326)&lt;=6, "Second", IF(MONTH(A326)&lt;=9, "Third", Fourth)))</f>
        <v>First</v>
      </c>
    </row>
    <row r="327" spans="1:11" x14ac:dyDescent="0.25">
      <c r="A327" s="1" t="s">
        <v>361</v>
      </c>
      <c r="B327" s="1" t="s">
        <v>364</v>
      </c>
      <c r="C327" s="1" t="s">
        <v>15</v>
      </c>
      <c r="D327" s="1">
        <v>0</v>
      </c>
      <c r="E327" s="1">
        <v>500</v>
      </c>
      <c r="F327" s="1">
        <v>71606.38</v>
      </c>
      <c r="G327" s="1" t="s">
        <v>365</v>
      </c>
      <c r="H327" t="str">
        <f t="shared" si="23"/>
        <v>Airtime/Data</v>
      </c>
      <c r="I327">
        <f t="shared" si="24"/>
        <v>4</v>
      </c>
      <c r="J327" t="str">
        <f t="shared" si="25"/>
        <v>Mar</v>
      </c>
      <c r="K327" t="str">
        <f>IF(MONTH(A327)&lt;=3, "First", IF(MONTH(A327)&lt;=6, "Second", IF(MONTH(A327)&lt;=9, "Third", Fourth)))</f>
        <v>First</v>
      </c>
    </row>
    <row r="328" spans="1:11" x14ac:dyDescent="0.25">
      <c r="A328" s="1" t="s">
        <v>361</v>
      </c>
      <c r="B328" s="1" t="s">
        <v>364</v>
      </c>
      <c r="C328" s="1" t="s">
        <v>15</v>
      </c>
      <c r="D328" s="1">
        <v>0</v>
      </c>
      <c r="E328" s="1">
        <v>6.98</v>
      </c>
      <c r="F328" s="1">
        <v>71599.399999999994</v>
      </c>
      <c r="G328" s="1" t="s">
        <v>24</v>
      </c>
      <c r="H328" t="str">
        <f t="shared" si="23"/>
        <v>Airtime/Data</v>
      </c>
      <c r="I328">
        <f t="shared" si="24"/>
        <v>4</v>
      </c>
      <c r="J328" t="str">
        <f t="shared" si="25"/>
        <v>Mar</v>
      </c>
      <c r="K328" t="str">
        <f>IF(MONTH(A328)&lt;=3, "First", IF(MONTH(A328)&lt;=6, "Second", IF(MONTH(A328)&lt;=9, "Third", Fourth)))</f>
        <v>First</v>
      </c>
    </row>
    <row r="329" spans="1:11" x14ac:dyDescent="0.25">
      <c r="A329" s="1" t="s">
        <v>361</v>
      </c>
      <c r="B329" s="1" t="s">
        <v>364</v>
      </c>
      <c r="C329" s="1" t="s">
        <v>9</v>
      </c>
      <c r="D329" s="1">
        <v>60000</v>
      </c>
      <c r="E329" s="1">
        <v>0</v>
      </c>
      <c r="F329" s="1">
        <v>131599.4</v>
      </c>
      <c r="G329" s="1" t="s">
        <v>366</v>
      </c>
      <c r="H329" t="str">
        <f t="shared" si="23"/>
        <v>Others</v>
      </c>
      <c r="I329">
        <f t="shared" si="24"/>
        <v>4</v>
      </c>
      <c r="J329" t="str">
        <f t="shared" si="25"/>
        <v>Mar</v>
      </c>
      <c r="K329" t="str">
        <f>IF(MONTH(A329)&lt;=3, "First", IF(MONTH(A329)&lt;=6, "Second", IF(MONTH(A329)&lt;=9, "Third", Fourth)))</f>
        <v>First</v>
      </c>
    </row>
    <row r="330" spans="1:11" x14ac:dyDescent="0.25">
      <c r="A330" s="1" t="s">
        <v>361</v>
      </c>
      <c r="B330" s="1" t="s">
        <v>364</v>
      </c>
      <c r="C330" s="1" t="s">
        <v>12</v>
      </c>
      <c r="D330" s="1">
        <v>0</v>
      </c>
      <c r="E330" s="1">
        <v>75053.75</v>
      </c>
      <c r="F330" s="1">
        <v>56545.65</v>
      </c>
      <c r="G330" s="1" t="s">
        <v>32</v>
      </c>
      <c r="H330" t="str">
        <f t="shared" si="23"/>
        <v>Investment</v>
      </c>
      <c r="I330">
        <f t="shared" si="24"/>
        <v>4</v>
      </c>
      <c r="J330" t="str">
        <f t="shared" si="25"/>
        <v>Mar</v>
      </c>
      <c r="K330" t="str">
        <f>IF(MONTH(A330)&lt;=3, "First", IF(MONTH(A330)&lt;=6, "Second", IF(MONTH(A330)&lt;=9, "Third", Fourth)))</f>
        <v>First</v>
      </c>
    </row>
    <row r="331" spans="1:11" x14ac:dyDescent="0.25">
      <c r="A331" s="1" t="s">
        <v>361</v>
      </c>
      <c r="B331" s="1" t="s">
        <v>364</v>
      </c>
      <c r="C331" s="1" t="s">
        <v>12</v>
      </c>
      <c r="D331" s="1">
        <v>0</v>
      </c>
      <c r="E331" s="1">
        <v>3510.75</v>
      </c>
      <c r="F331" s="1">
        <v>53034.9</v>
      </c>
      <c r="G331" s="1" t="s">
        <v>201</v>
      </c>
      <c r="H331" t="str">
        <f t="shared" si="23"/>
        <v>Household Expenses</v>
      </c>
      <c r="I331">
        <f t="shared" si="24"/>
        <v>4</v>
      </c>
      <c r="J331" t="str">
        <f t="shared" si="25"/>
        <v>Mar</v>
      </c>
      <c r="K331" t="str">
        <f>IF(MONTH(A331)&lt;=3, "First", IF(MONTH(A331)&lt;=6, "Second", IF(MONTH(A331)&lt;=9, "Third", Fourth)))</f>
        <v>First</v>
      </c>
    </row>
    <row r="332" spans="1:11" x14ac:dyDescent="0.25">
      <c r="A332" s="1" t="s">
        <v>361</v>
      </c>
      <c r="B332" s="1" t="s">
        <v>364</v>
      </c>
      <c r="C332" s="1" t="s">
        <v>12</v>
      </c>
      <c r="D332" s="1">
        <v>0</v>
      </c>
      <c r="E332" s="1">
        <v>3010.75</v>
      </c>
      <c r="F332" s="1">
        <v>50024.15</v>
      </c>
      <c r="G332" s="1" t="s">
        <v>367</v>
      </c>
      <c r="H332" t="str">
        <f t="shared" si="23"/>
        <v>Household Expenses</v>
      </c>
      <c r="I332">
        <f t="shared" si="24"/>
        <v>4</v>
      </c>
      <c r="J332" t="str">
        <f t="shared" si="25"/>
        <v>Mar</v>
      </c>
      <c r="K332" t="str">
        <f>IF(MONTH(A332)&lt;=3, "First", IF(MONTH(A332)&lt;=6, "Second", IF(MONTH(A332)&lt;=9, "Third", Fourth)))</f>
        <v>First</v>
      </c>
    </row>
    <row r="333" spans="1:11" x14ac:dyDescent="0.25">
      <c r="A333" s="1" t="s">
        <v>361</v>
      </c>
      <c r="B333" s="1" t="s">
        <v>368</v>
      </c>
      <c r="C333" s="1" t="s">
        <v>15</v>
      </c>
      <c r="D333" s="1">
        <v>0</v>
      </c>
      <c r="E333" s="1">
        <v>20</v>
      </c>
      <c r="F333" s="1">
        <v>50004.15</v>
      </c>
      <c r="G333" s="1" t="s">
        <v>369</v>
      </c>
      <c r="H333" t="str">
        <f t="shared" si="23"/>
        <v>Utility</v>
      </c>
      <c r="I333">
        <f t="shared" si="24"/>
        <v>4</v>
      </c>
      <c r="J333" t="str">
        <f t="shared" si="25"/>
        <v>Mar</v>
      </c>
      <c r="K333" t="str">
        <f>IF(MONTH(A333)&lt;=3, "First", IF(MONTH(A333)&lt;=6, "Second", IF(MONTH(A333)&lt;=9, "Third", Fourth)))</f>
        <v>First</v>
      </c>
    </row>
    <row r="334" spans="1:11" x14ac:dyDescent="0.25">
      <c r="A334" s="1" t="s">
        <v>361</v>
      </c>
      <c r="B334" s="1" t="s">
        <v>368</v>
      </c>
      <c r="C334" s="1" t="s">
        <v>9</v>
      </c>
      <c r="D334" s="1">
        <v>5000</v>
      </c>
      <c r="E334" s="1">
        <v>0</v>
      </c>
      <c r="F334" s="1">
        <v>55004.15</v>
      </c>
      <c r="G334" s="1" t="s">
        <v>370</v>
      </c>
      <c r="H334" t="str">
        <f t="shared" si="23"/>
        <v>Fuel</v>
      </c>
      <c r="I334">
        <f t="shared" si="24"/>
        <v>4</v>
      </c>
      <c r="J334" t="str">
        <f t="shared" si="25"/>
        <v>Mar</v>
      </c>
      <c r="K334" t="str">
        <f>IF(MONTH(A334)&lt;=3, "First", IF(MONTH(A334)&lt;=6, "Second", IF(MONTH(A334)&lt;=9, "Third", Fourth)))</f>
        <v>First</v>
      </c>
    </row>
    <row r="335" spans="1:11" x14ac:dyDescent="0.25">
      <c r="A335" s="1" t="s">
        <v>361</v>
      </c>
      <c r="B335" s="1" t="s">
        <v>368</v>
      </c>
      <c r="C335" s="1" t="s">
        <v>15</v>
      </c>
      <c r="D335" s="1">
        <v>0</v>
      </c>
      <c r="E335" s="1">
        <v>12</v>
      </c>
      <c r="F335" s="1">
        <v>54992.15</v>
      </c>
      <c r="G335" s="1" t="s">
        <v>371</v>
      </c>
      <c r="H335" t="str">
        <f t="shared" si="23"/>
        <v>Utility</v>
      </c>
      <c r="I335">
        <f t="shared" si="24"/>
        <v>4</v>
      </c>
      <c r="J335" t="str">
        <f t="shared" si="25"/>
        <v>Mar</v>
      </c>
      <c r="K335" t="str">
        <f>IF(MONTH(A335)&lt;=3, "First", IF(MONTH(A335)&lt;=6, "Second", IF(MONTH(A335)&lt;=9, "Third", Fourth)))</f>
        <v>First</v>
      </c>
    </row>
    <row r="336" spans="1:11" x14ac:dyDescent="0.25">
      <c r="A336" s="1" t="s">
        <v>361</v>
      </c>
      <c r="B336" s="1" t="s">
        <v>368</v>
      </c>
      <c r="C336" s="1" t="s">
        <v>15</v>
      </c>
      <c r="D336" s="1">
        <v>0</v>
      </c>
      <c r="E336" s="1">
        <v>20</v>
      </c>
      <c r="F336" s="1">
        <v>54972.15</v>
      </c>
      <c r="G336" s="1" t="s">
        <v>372</v>
      </c>
      <c r="H336" t="str">
        <f t="shared" si="23"/>
        <v>Utility</v>
      </c>
      <c r="I336">
        <f t="shared" si="24"/>
        <v>4</v>
      </c>
      <c r="J336" t="str">
        <f t="shared" si="25"/>
        <v>Mar</v>
      </c>
      <c r="K336" t="str">
        <f>IF(MONTH(A336)&lt;=3, "First", IF(MONTH(A336)&lt;=6, "Second", IF(MONTH(A336)&lt;=9, "Third", Fourth)))</f>
        <v>First</v>
      </c>
    </row>
    <row r="337" spans="1:11" x14ac:dyDescent="0.25">
      <c r="A337" s="1" t="s">
        <v>361</v>
      </c>
      <c r="B337" s="1" t="s">
        <v>368</v>
      </c>
      <c r="C337" s="1" t="s">
        <v>12</v>
      </c>
      <c r="D337" s="1">
        <v>0</v>
      </c>
      <c r="E337" s="1">
        <v>10276.879999999999</v>
      </c>
      <c r="F337" s="1">
        <v>44695.27</v>
      </c>
      <c r="G337" s="1" t="s">
        <v>373</v>
      </c>
      <c r="H337" t="str">
        <f t="shared" si="23"/>
        <v>Household Expenses</v>
      </c>
      <c r="I337">
        <f t="shared" si="24"/>
        <v>4</v>
      </c>
      <c r="J337" t="str">
        <f t="shared" si="25"/>
        <v>Mar</v>
      </c>
      <c r="K337" t="str">
        <f>IF(MONTH(A337)&lt;=3, "First", IF(MONTH(A337)&lt;=6, "Second", IF(MONTH(A337)&lt;=9, "Third", Fourth)))</f>
        <v>First</v>
      </c>
    </row>
    <row r="338" spans="1:11" x14ac:dyDescent="0.25">
      <c r="A338" s="1" t="s">
        <v>361</v>
      </c>
      <c r="B338" s="1" t="s">
        <v>368</v>
      </c>
      <c r="C338" s="1" t="s">
        <v>15</v>
      </c>
      <c r="D338" s="1">
        <v>0</v>
      </c>
      <c r="E338" s="1">
        <v>500</v>
      </c>
      <c r="F338" s="1">
        <v>44195.27</v>
      </c>
      <c r="G338" s="1" t="s">
        <v>374</v>
      </c>
      <c r="H338" t="str">
        <f t="shared" si="23"/>
        <v>Airtime/Data</v>
      </c>
      <c r="I338">
        <f t="shared" si="24"/>
        <v>4</v>
      </c>
      <c r="J338" t="str">
        <f t="shared" si="25"/>
        <v>Mar</v>
      </c>
      <c r="K338" t="str">
        <f>IF(MONTH(A338)&lt;=3, "First", IF(MONTH(A338)&lt;=6, "Second", IF(MONTH(A338)&lt;=9, "Third", Fourth)))</f>
        <v>First</v>
      </c>
    </row>
    <row r="339" spans="1:11" x14ac:dyDescent="0.25">
      <c r="A339" s="1" t="s">
        <v>361</v>
      </c>
      <c r="B339" s="1" t="s">
        <v>368</v>
      </c>
      <c r="C339" s="1" t="s">
        <v>15</v>
      </c>
      <c r="D339" s="1">
        <v>0</v>
      </c>
      <c r="E339" s="1">
        <v>6.98</v>
      </c>
      <c r="F339" s="1">
        <v>44188.29</v>
      </c>
      <c r="G339" s="1" t="s">
        <v>24</v>
      </c>
      <c r="H339" t="str">
        <f t="shared" si="23"/>
        <v>Airtime/Data</v>
      </c>
      <c r="I339">
        <f t="shared" si="24"/>
        <v>4</v>
      </c>
      <c r="J339" t="str">
        <f t="shared" si="25"/>
        <v>Mar</v>
      </c>
      <c r="K339" t="str">
        <f>IF(MONTH(A339)&lt;=3, "First", IF(MONTH(A339)&lt;=6, "Second", IF(MONTH(A339)&lt;=9, "Third", Fourth)))</f>
        <v>First</v>
      </c>
    </row>
    <row r="340" spans="1:11" x14ac:dyDescent="0.25">
      <c r="A340" s="1" t="s">
        <v>361</v>
      </c>
      <c r="B340" s="1" t="s">
        <v>368</v>
      </c>
      <c r="C340" s="1" t="s">
        <v>12</v>
      </c>
      <c r="D340" s="1">
        <v>0</v>
      </c>
      <c r="E340" s="1">
        <v>4010.75</v>
      </c>
      <c r="F340" s="1">
        <v>40177.54</v>
      </c>
      <c r="G340" s="1" t="s">
        <v>375</v>
      </c>
      <c r="H340" t="str">
        <f t="shared" si="23"/>
        <v>Household Expenses</v>
      </c>
      <c r="I340">
        <f t="shared" si="24"/>
        <v>4</v>
      </c>
      <c r="J340" t="str">
        <f t="shared" si="25"/>
        <v>Mar</v>
      </c>
      <c r="K340" t="str">
        <f>IF(MONTH(A340)&lt;=3, "First", IF(MONTH(A340)&lt;=6, "Second", IF(MONTH(A340)&lt;=9, "Third", Fourth)))</f>
        <v>First</v>
      </c>
    </row>
    <row r="341" spans="1:11" x14ac:dyDescent="0.25">
      <c r="A341" s="1" t="s">
        <v>361</v>
      </c>
      <c r="B341" s="1" t="s">
        <v>368</v>
      </c>
      <c r="C341" s="1" t="s">
        <v>12</v>
      </c>
      <c r="D341" s="1">
        <v>0</v>
      </c>
      <c r="E341" s="1">
        <v>13526.88</v>
      </c>
      <c r="F341" s="1">
        <v>26650.66</v>
      </c>
      <c r="G341" s="1" t="s">
        <v>376</v>
      </c>
      <c r="H341" t="str">
        <f t="shared" si="23"/>
        <v>Household Expenses</v>
      </c>
      <c r="I341">
        <f t="shared" si="24"/>
        <v>4</v>
      </c>
      <c r="J341" t="str">
        <f t="shared" si="25"/>
        <v>Mar</v>
      </c>
      <c r="K341" t="str">
        <f>IF(MONTH(A341)&lt;=3, "First", IF(MONTH(A341)&lt;=6, "Second", IF(MONTH(A341)&lt;=9, "Third", Fourth)))</f>
        <v>First</v>
      </c>
    </row>
    <row r="342" spans="1:11" x14ac:dyDescent="0.25">
      <c r="A342" s="1" t="s">
        <v>361</v>
      </c>
      <c r="B342" s="1" t="s">
        <v>368</v>
      </c>
      <c r="C342" s="1" t="s">
        <v>15</v>
      </c>
      <c r="D342" s="1">
        <v>0</v>
      </c>
      <c r="E342" s="1">
        <v>100</v>
      </c>
      <c r="F342" s="1">
        <v>26550.66</v>
      </c>
      <c r="G342" s="1" t="s">
        <v>377</v>
      </c>
      <c r="H342" t="str">
        <f t="shared" si="23"/>
        <v>Bank Charges</v>
      </c>
      <c r="I342">
        <f t="shared" si="24"/>
        <v>4</v>
      </c>
      <c r="J342" t="str">
        <f t="shared" si="25"/>
        <v>Mar</v>
      </c>
      <c r="K342" t="str">
        <f>IF(MONTH(A342)&lt;=3, "First", IF(MONTH(A342)&lt;=6, "Second", IF(MONTH(A342)&lt;=9, "Third", Fourth)))</f>
        <v>First</v>
      </c>
    </row>
    <row r="343" spans="1:11" x14ac:dyDescent="0.25">
      <c r="A343" s="1" t="s">
        <v>378</v>
      </c>
      <c r="B343" s="1" t="s">
        <v>368</v>
      </c>
      <c r="C343" s="1" t="s">
        <v>138</v>
      </c>
      <c r="D343" s="1">
        <v>0</v>
      </c>
      <c r="E343" s="1">
        <v>108.25</v>
      </c>
      <c r="F343" s="1">
        <v>26442.41</v>
      </c>
      <c r="G343" s="1" t="s">
        <v>379</v>
      </c>
      <c r="H343" t="str">
        <f t="shared" si="23"/>
        <v>Others</v>
      </c>
      <c r="I343">
        <f t="shared" si="24"/>
        <v>5</v>
      </c>
      <c r="J343" t="str">
        <f t="shared" si="25"/>
        <v>Mar</v>
      </c>
      <c r="K343" t="str">
        <f>IF(MONTH(A343)&lt;=3, "First", IF(MONTH(A343)&lt;=6, "Second", IF(MONTH(A343)&lt;=9, "Third", Fourth)))</f>
        <v>First</v>
      </c>
    </row>
    <row r="344" spans="1:11" x14ac:dyDescent="0.25">
      <c r="A344" s="1" t="s">
        <v>378</v>
      </c>
      <c r="B344" s="1" t="s">
        <v>380</v>
      </c>
      <c r="C344" s="1" t="s">
        <v>15</v>
      </c>
      <c r="D344" s="1">
        <v>0</v>
      </c>
      <c r="E344" s="1">
        <v>8</v>
      </c>
      <c r="F344" s="1">
        <v>26434.41</v>
      </c>
      <c r="G344" s="1" t="s">
        <v>381</v>
      </c>
      <c r="H344" t="str">
        <f t="shared" si="23"/>
        <v>Utility</v>
      </c>
      <c r="I344">
        <f t="shared" si="24"/>
        <v>5</v>
      </c>
      <c r="J344" t="str">
        <f t="shared" si="25"/>
        <v>Mar</v>
      </c>
      <c r="K344" t="str">
        <f>IF(MONTH(A344)&lt;=3, "First", IF(MONTH(A344)&lt;=6, "Second", IF(MONTH(A344)&lt;=9, "Third", Fourth)))</f>
        <v>First</v>
      </c>
    </row>
    <row r="345" spans="1:11" x14ac:dyDescent="0.25">
      <c r="A345" s="1" t="s">
        <v>378</v>
      </c>
      <c r="B345" s="1" t="s">
        <v>380</v>
      </c>
      <c r="C345" s="1" t="s">
        <v>15</v>
      </c>
      <c r="D345" s="1">
        <v>0</v>
      </c>
      <c r="E345" s="1">
        <v>500</v>
      </c>
      <c r="F345" s="1">
        <v>25934.41</v>
      </c>
      <c r="G345" s="1" t="s">
        <v>382</v>
      </c>
      <c r="H345" t="str">
        <f t="shared" si="23"/>
        <v>Airtime/Data</v>
      </c>
      <c r="I345">
        <f t="shared" si="24"/>
        <v>5</v>
      </c>
      <c r="J345" t="str">
        <f t="shared" si="25"/>
        <v>Mar</v>
      </c>
      <c r="K345" t="str">
        <f>IF(MONTH(A345)&lt;=3, "First", IF(MONTH(A345)&lt;=6, "Second", IF(MONTH(A345)&lt;=9, "Third", Fourth)))</f>
        <v>First</v>
      </c>
    </row>
    <row r="346" spans="1:11" x14ac:dyDescent="0.25">
      <c r="A346" s="1" t="s">
        <v>378</v>
      </c>
      <c r="B346" s="1" t="s">
        <v>380</v>
      </c>
      <c r="C346" s="1" t="s">
        <v>15</v>
      </c>
      <c r="D346" s="1">
        <v>0</v>
      </c>
      <c r="E346" s="1">
        <v>6.98</v>
      </c>
      <c r="F346" s="1">
        <v>25927.43</v>
      </c>
      <c r="G346" s="1" t="s">
        <v>24</v>
      </c>
      <c r="H346" t="str">
        <f t="shared" si="23"/>
        <v>Airtime/Data</v>
      </c>
      <c r="I346">
        <f t="shared" si="24"/>
        <v>5</v>
      </c>
      <c r="J346" t="str">
        <f t="shared" si="25"/>
        <v>Mar</v>
      </c>
      <c r="K346" t="str">
        <f>IF(MONTH(A346)&lt;=3, "First", IF(MONTH(A346)&lt;=6, "Second", IF(MONTH(A346)&lt;=9, "Third", Fourth)))</f>
        <v>First</v>
      </c>
    </row>
    <row r="347" spans="1:11" x14ac:dyDescent="0.25">
      <c r="A347" s="1" t="s">
        <v>378</v>
      </c>
      <c r="B347" s="1" t="s">
        <v>380</v>
      </c>
      <c r="C347" s="1" t="s">
        <v>138</v>
      </c>
      <c r="D347" s="1">
        <v>0</v>
      </c>
      <c r="E347" s="1">
        <v>541.25</v>
      </c>
      <c r="F347" s="1">
        <v>25386.18</v>
      </c>
      <c r="G347" s="1" t="s">
        <v>383</v>
      </c>
      <c r="H347" t="str">
        <f t="shared" si="23"/>
        <v>Others</v>
      </c>
      <c r="I347">
        <f t="shared" si="24"/>
        <v>5</v>
      </c>
      <c r="J347" t="str">
        <f t="shared" si="25"/>
        <v>Mar</v>
      </c>
      <c r="K347" t="str">
        <f>IF(MONTH(A347)&lt;=3, "First", IF(MONTH(A347)&lt;=6, "Second", IF(MONTH(A347)&lt;=9, "Third", Fourth)))</f>
        <v>First</v>
      </c>
    </row>
    <row r="348" spans="1:11" x14ac:dyDescent="0.25">
      <c r="A348" s="1" t="s">
        <v>378</v>
      </c>
      <c r="B348" s="1" t="s">
        <v>380</v>
      </c>
      <c r="C348" s="1" t="s">
        <v>15</v>
      </c>
      <c r="D348" s="1">
        <v>0</v>
      </c>
      <c r="E348" s="1">
        <v>200</v>
      </c>
      <c r="F348" s="1">
        <v>25186.18</v>
      </c>
      <c r="G348" s="1" t="s">
        <v>384</v>
      </c>
      <c r="H348" t="str">
        <f t="shared" si="23"/>
        <v>Airtime/Data</v>
      </c>
      <c r="I348">
        <f t="shared" si="24"/>
        <v>5</v>
      </c>
      <c r="J348" t="str">
        <f t="shared" si="25"/>
        <v>Mar</v>
      </c>
      <c r="K348" t="str">
        <f>IF(MONTH(A348)&lt;=3, "First", IF(MONTH(A348)&lt;=6, "Second", IF(MONTH(A348)&lt;=9, "Third", Fourth)))</f>
        <v>First</v>
      </c>
    </row>
    <row r="349" spans="1:11" x14ac:dyDescent="0.25">
      <c r="A349" s="1" t="s">
        <v>378</v>
      </c>
      <c r="B349" s="1" t="s">
        <v>380</v>
      </c>
      <c r="C349" s="1" t="s">
        <v>15</v>
      </c>
      <c r="D349" s="1">
        <v>0</v>
      </c>
      <c r="E349" s="1">
        <v>6.98</v>
      </c>
      <c r="F349" s="1">
        <v>25179.200000000001</v>
      </c>
      <c r="G349" s="1" t="s">
        <v>24</v>
      </c>
      <c r="H349" t="str">
        <f t="shared" si="23"/>
        <v>Airtime/Data</v>
      </c>
      <c r="I349">
        <f t="shared" si="24"/>
        <v>5</v>
      </c>
      <c r="J349" t="str">
        <f t="shared" si="25"/>
        <v>Mar</v>
      </c>
      <c r="K349" t="str">
        <f>IF(MONTH(A349)&lt;=3, "First", IF(MONTH(A349)&lt;=6, "Second", IF(MONTH(A349)&lt;=9, "Third", Fourth)))</f>
        <v>First</v>
      </c>
    </row>
    <row r="350" spans="1:11" x14ac:dyDescent="0.25">
      <c r="A350" s="1" t="s">
        <v>378</v>
      </c>
      <c r="B350" s="1" t="s">
        <v>380</v>
      </c>
      <c r="C350" s="1" t="s">
        <v>12</v>
      </c>
      <c r="D350" s="1">
        <v>0</v>
      </c>
      <c r="E350" s="1">
        <v>5010.75</v>
      </c>
      <c r="F350" s="1">
        <v>20168.45</v>
      </c>
      <c r="G350" s="1" t="s">
        <v>385</v>
      </c>
      <c r="H350" t="str">
        <f t="shared" si="23"/>
        <v>Household Expenses</v>
      </c>
      <c r="I350">
        <f t="shared" si="24"/>
        <v>5</v>
      </c>
      <c r="J350" t="str">
        <f t="shared" si="25"/>
        <v>Mar</v>
      </c>
      <c r="K350" t="str">
        <f>IF(MONTH(A350)&lt;=3, "First", IF(MONTH(A350)&lt;=6, "Second", IF(MONTH(A350)&lt;=9, "Third", Fourth)))</f>
        <v>First</v>
      </c>
    </row>
    <row r="351" spans="1:11" x14ac:dyDescent="0.25">
      <c r="A351" s="1" t="s">
        <v>386</v>
      </c>
      <c r="B351" s="1" t="s">
        <v>380</v>
      </c>
      <c r="C351" s="1" t="s">
        <v>15</v>
      </c>
      <c r="D351" s="1">
        <v>0</v>
      </c>
      <c r="E351" s="1">
        <v>500</v>
      </c>
      <c r="F351" s="1">
        <v>19668.45</v>
      </c>
      <c r="G351" s="1" t="s">
        <v>387</v>
      </c>
      <c r="H351" t="str">
        <f t="shared" si="23"/>
        <v>Others</v>
      </c>
      <c r="I351">
        <f t="shared" si="24"/>
        <v>6</v>
      </c>
      <c r="J351" t="str">
        <f t="shared" si="25"/>
        <v>Mar</v>
      </c>
      <c r="K351" t="str">
        <f>IF(MONTH(A351)&lt;=3, "First", IF(MONTH(A351)&lt;=6, "Second", IF(MONTH(A351)&lt;=9, "Third", Fourth)))</f>
        <v>First</v>
      </c>
    </row>
    <row r="352" spans="1:11" x14ac:dyDescent="0.25">
      <c r="A352" s="1" t="s">
        <v>386</v>
      </c>
      <c r="B352" s="1" t="s">
        <v>380</v>
      </c>
      <c r="C352" s="1" t="s">
        <v>15</v>
      </c>
      <c r="D352" s="1">
        <v>0</v>
      </c>
      <c r="E352" s="1">
        <v>6.98</v>
      </c>
      <c r="F352" s="1">
        <v>19661.47</v>
      </c>
      <c r="G352" s="1" t="s">
        <v>24</v>
      </c>
      <c r="H352" t="str">
        <f t="shared" si="23"/>
        <v>Airtime/Data</v>
      </c>
      <c r="I352">
        <f t="shared" si="24"/>
        <v>6</v>
      </c>
      <c r="J352" t="str">
        <f t="shared" si="25"/>
        <v>Mar</v>
      </c>
      <c r="K352" t="str">
        <f>IF(MONTH(A352)&lt;=3, "First", IF(MONTH(A352)&lt;=6, "Second", IF(MONTH(A352)&lt;=9, "Third", Fourth)))</f>
        <v>First</v>
      </c>
    </row>
    <row r="353" spans="1:11" x14ac:dyDescent="0.25">
      <c r="A353" s="1" t="s">
        <v>386</v>
      </c>
      <c r="B353" s="1" t="s">
        <v>388</v>
      </c>
      <c r="C353" s="1" t="s">
        <v>12</v>
      </c>
      <c r="D353" s="1">
        <v>0</v>
      </c>
      <c r="E353" s="1">
        <v>1210.75</v>
      </c>
      <c r="F353" s="1">
        <v>18450.72</v>
      </c>
      <c r="G353" s="1" t="s">
        <v>389</v>
      </c>
      <c r="H353" t="str">
        <f t="shared" si="23"/>
        <v>Household Expenses</v>
      </c>
      <c r="I353">
        <f t="shared" si="24"/>
        <v>6</v>
      </c>
      <c r="J353" t="str">
        <f t="shared" si="25"/>
        <v>Mar</v>
      </c>
      <c r="K353" t="str">
        <f>IF(MONTH(A353)&lt;=3, "First", IF(MONTH(A353)&lt;=6, "Second", IF(MONTH(A353)&lt;=9, "Third", Fourth)))</f>
        <v>First</v>
      </c>
    </row>
    <row r="354" spans="1:11" x14ac:dyDescent="0.25">
      <c r="A354" s="1" t="s">
        <v>386</v>
      </c>
      <c r="B354" s="1" t="s">
        <v>388</v>
      </c>
      <c r="C354" s="1" t="s">
        <v>15</v>
      </c>
      <c r="D354" s="1">
        <v>0</v>
      </c>
      <c r="E354" s="1">
        <v>500</v>
      </c>
      <c r="F354" s="1">
        <v>17950.72</v>
      </c>
      <c r="G354" s="1" t="s">
        <v>390</v>
      </c>
      <c r="H354" t="str">
        <f t="shared" si="23"/>
        <v>Others</v>
      </c>
      <c r="I354">
        <f t="shared" si="24"/>
        <v>6</v>
      </c>
      <c r="J354" t="str">
        <f t="shared" si="25"/>
        <v>Mar</v>
      </c>
      <c r="K354" t="str">
        <f>IF(MONTH(A354)&lt;=3, "First", IF(MONTH(A354)&lt;=6, "Second", IF(MONTH(A354)&lt;=9, "Third", Fourth)))</f>
        <v>First</v>
      </c>
    </row>
    <row r="355" spans="1:11" x14ac:dyDescent="0.25">
      <c r="A355" s="1" t="s">
        <v>386</v>
      </c>
      <c r="B355" s="1" t="s">
        <v>388</v>
      </c>
      <c r="C355" s="1" t="s">
        <v>15</v>
      </c>
      <c r="D355" s="1">
        <v>0</v>
      </c>
      <c r="E355" s="1">
        <v>6.98</v>
      </c>
      <c r="F355" s="1">
        <v>17943.740000000002</v>
      </c>
      <c r="G355" s="1" t="s">
        <v>24</v>
      </c>
      <c r="H355" t="str">
        <f t="shared" si="23"/>
        <v>Airtime/Data</v>
      </c>
      <c r="I355">
        <f t="shared" si="24"/>
        <v>6</v>
      </c>
      <c r="J355" t="str">
        <f t="shared" si="25"/>
        <v>Mar</v>
      </c>
      <c r="K355" t="str">
        <f>IF(MONTH(A355)&lt;=3, "First", IF(MONTH(A355)&lt;=6, "Second", IF(MONTH(A355)&lt;=9, "Third", Fourth)))</f>
        <v>First</v>
      </c>
    </row>
    <row r="356" spans="1:11" x14ac:dyDescent="0.25">
      <c r="A356" s="1" t="s">
        <v>386</v>
      </c>
      <c r="B356" s="1" t="s">
        <v>388</v>
      </c>
      <c r="C356" s="1" t="s">
        <v>12</v>
      </c>
      <c r="D356" s="1">
        <v>0</v>
      </c>
      <c r="E356" s="1">
        <v>245.75</v>
      </c>
      <c r="F356" s="1">
        <v>17697.990000000002</v>
      </c>
      <c r="G356" s="1" t="s">
        <v>391</v>
      </c>
      <c r="H356" t="str">
        <f t="shared" si="23"/>
        <v>Household Expenses</v>
      </c>
      <c r="I356">
        <f t="shared" si="24"/>
        <v>6</v>
      </c>
      <c r="J356" t="str">
        <f t="shared" si="25"/>
        <v>Mar</v>
      </c>
      <c r="K356" t="str">
        <f>IF(MONTH(A356)&lt;=3, "First", IF(MONTH(A356)&lt;=6, "Second", IF(MONTH(A356)&lt;=9, "Third", Fourth)))</f>
        <v>First</v>
      </c>
    </row>
    <row r="357" spans="1:11" x14ac:dyDescent="0.25">
      <c r="A357" s="1" t="s">
        <v>392</v>
      </c>
      <c r="B357" s="1" t="s">
        <v>393</v>
      </c>
      <c r="C357" s="1" t="s">
        <v>15</v>
      </c>
      <c r="D357" s="1">
        <v>0</v>
      </c>
      <c r="E357" s="1">
        <v>500</v>
      </c>
      <c r="F357" s="1">
        <v>17197.990000000002</v>
      </c>
      <c r="G357" s="1" t="s">
        <v>394</v>
      </c>
      <c r="H357" t="str">
        <f t="shared" si="23"/>
        <v>Airtime/Data</v>
      </c>
      <c r="I357">
        <f t="shared" si="24"/>
        <v>7</v>
      </c>
      <c r="J357" t="str">
        <f t="shared" si="25"/>
        <v>Mar</v>
      </c>
      <c r="K357" t="str">
        <f>IF(MONTH(A357)&lt;=3, "First", IF(MONTH(A357)&lt;=6, "Second", IF(MONTH(A357)&lt;=9, "Third", Fourth)))</f>
        <v>First</v>
      </c>
    </row>
    <row r="358" spans="1:11" x14ac:dyDescent="0.25">
      <c r="A358" s="1" t="s">
        <v>392</v>
      </c>
      <c r="B358" s="1" t="s">
        <v>393</v>
      </c>
      <c r="C358" s="1" t="s">
        <v>15</v>
      </c>
      <c r="D358" s="1">
        <v>0</v>
      </c>
      <c r="E358" s="1">
        <v>6.98</v>
      </c>
      <c r="F358" s="1">
        <v>17191.009999999998</v>
      </c>
      <c r="G358" s="1" t="s">
        <v>24</v>
      </c>
      <c r="H358" t="str">
        <f t="shared" si="23"/>
        <v>Airtime/Data</v>
      </c>
      <c r="I358">
        <f t="shared" si="24"/>
        <v>7</v>
      </c>
      <c r="J358" t="str">
        <f t="shared" si="25"/>
        <v>Mar</v>
      </c>
      <c r="K358" t="str">
        <f>IF(MONTH(A358)&lt;=3, "First", IF(MONTH(A358)&lt;=6, "Second", IF(MONTH(A358)&lt;=9, "Third", Fourth)))</f>
        <v>First</v>
      </c>
    </row>
    <row r="359" spans="1:11" x14ac:dyDescent="0.25">
      <c r="A359" s="1" t="s">
        <v>392</v>
      </c>
      <c r="B359" s="1" t="s">
        <v>393</v>
      </c>
      <c r="C359" s="1" t="s">
        <v>138</v>
      </c>
      <c r="D359" s="1">
        <v>0</v>
      </c>
      <c r="E359" s="1">
        <v>433</v>
      </c>
      <c r="F359" s="1">
        <v>16758.009999999998</v>
      </c>
      <c r="G359" s="1" t="s">
        <v>395</v>
      </c>
      <c r="H359" t="str">
        <f t="shared" si="23"/>
        <v>Others</v>
      </c>
      <c r="I359">
        <f t="shared" si="24"/>
        <v>7</v>
      </c>
      <c r="J359" t="str">
        <f t="shared" si="25"/>
        <v>Mar</v>
      </c>
      <c r="K359" t="str">
        <f>IF(MONTH(A359)&lt;=3, "First", IF(MONTH(A359)&lt;=6, "Second", IF(MONTH(A359)&lt;=9, "Third", Fourth)))</f>
        <v>First</v>
      </c>
    </row>
    <row r="360" spans="1:11" x14ac:dyDescent="0.25">
      <c r="A360" s="1" t="s">
        <v>392</v>
      </c>
      <c r="B360" s="1" t="s">
        <v>393</v>
      </c>
      <c r="C360" s="1" t="s">
        <v>138</v>
      </c>
      <c r="D360" s="1">
        <v>0</v>
      </c>
      <c r="E360" s="1">
        <v>324.75</v>
      </c>
      <c r="F360" s="1">
        <v>16433.259999999998</v>
      </c>
      <c r="G360" s="1" t="s">
        <v>396</v>
      </c>
      <c r="H360" t="str">
        <f t="shared" si="23"/>
        <v>Others</v>
      </c>
      <c r="I360">
        <f t="shared" si="24"/>
        <v>7</v>
      </c>
      <c r="J360" t="str">
        <f t="shared" si="25"/>
        <v>Mar</v>
      </c>
      <c r="K360" t="str">
        <f>IF(MONTH(A360)&lt;=3, "First", IF(MONTH(A360)&lt;=6, "Second", IF(MONTH(A360)&lt;=9, "Third", Fourth)))</f>
        <v>First</v>
      </c>
    </row>
    <row r="361" spans="1:11" x14ac:dyDescent="0.25">
      <c r="A361" s="1" t="s">
        <v>392</v>
      </c>
      <c r="B361" s="1" t="s">
        <v>393</v>
      </c>
      <c r="C361" s="1" t="s">
        <v>138</v>
      </c>
      <c r="D361" s="1">
        <v>0</v>
      </c>
      <c r="E361" s="1">
        <v>216.5</v>
      </c>
      <c r="F361" s="1">
        <v>16216.76</v>
      </c>
      <c r="G361" s="1" t="s">
        <v>397</v>
      </c>
      <c r="H361" t="str">
        <f t="shared" si="23"/>
        <v>Others</v>
      </c>
      <c r="I361">
        <f t="shared" si="24"/>
        <v>7</v>
      </c>
      <c r="J361" t="str">
        <f t="shared" si="25"/>
        <v>Mar</v>
      </c>
      <c r="K361" t="str">
        <f>IF(MONTH(A361)&lt;=3, "First", IF(MONTH(A361)&lt;=6, "Second", IF(MONTH(A361)&lt;=9, "Third", Fourth)))</f>
        <v>First</v>
      </c>
    </row>
    <row r="362" spans="1:11" x14ac:dyDescent="0.25">
      <c r="A362" s="1" t="s">
        <v>392</v>
      </c>
      <c r="B362" s="1" t="s">
        <v>393</v>
      </c>
      <c r="C362" s="1" t="s">
        <v>15</v>
      </c>
      <c r="D362" s="1">
        <v>0</v>
      </c>
      <c r="E362" s="1">
        <v>8</v>
      </c>
      <c r="F362" s="1">
        <v>16208.76</v>
      </c>
      <c r="G362" s="1" t="s">
        <v>398</v>
      </c>
      <c r="H362" t="str">
        <f t="shared" si="23"/>
        <v>Utility</v>
      </c>
      <c r="I362">
        <f t="shared" si="24"/>
        <v>7</v>
      </c>
      <c r="J362" t="str">
        <f t="shared" si="25"/>
        <v>Mar</v>
      </c>
      <c r="K362" t="str">
        <f>IF(MONTH(A362)&lt;=3, "First", IF(MONTH(A362)&lt;=6, "Second", IF(MONTH(A362)&lt;=9, "Third", Fourth)))</f>
        <v>First</v>
      </c>
    </row>
    <row r="363" spans="1:11" x14ac:dyDescent="0.25">
      <c r="A363" s="1" t="s">
        <v>392</v>
      </c>
      <c r="B363" s="1" t="s">
        <v>393</v>
      </c>
      <c r="C363" s="1" t="s">
        <v>15</v>
      </c>
      <c r="D363" s="1">
        <v>0</v>
      </c>
      <c r="E363" s="1">
        <v>12</v>
      </c>
      <c r="F363" s="1">
        <v>16196.76</v>
      </c>
      <c r="G363" s="1" t="s">
        <v>399</v>
      </c>
      <c r="H363" t="str">
        <f t="shared" si="23"/>
        <v>Utility</v>
      </c>
      <c r="I363">
        <f t="shared" si="24"/>
        <v>7</v>
      </c>
      <c r="J363" t="str">
        <f t="shared" si="25"/>
        <v>Mar</v>
      </c>
      <c r="K363" t="str">
        <f>IF(MONTH(A363)&lt;=3, "First", IF(MONTH(A363)&lt;=6, "Second", IF(MONTH(A363)&lt;=9, "Third", Fourth)))</f>
        <v>First</v>
      </c>
    </row>
    <row r="364" spans="1:11" x14ac:dyDescent="0.25">
      <c r="A364" s="1" t="s">
        <v>392</v>
      </c>
      <c r="B364" s="1" t="s">
        <v>393</v>
      </c>
      <c r="C364" s="1" t="s">
        <v>9</v>
      </c>
      <c r="D364" s="1">
        <v>10000</v>
      </c>
      <c r="E364" s="1">
        <v>0</v>
      </c>
      <c r="F364" s="1">
        <v>26196.76</v>
      </c>
      <c r="G364" s="1" t="s">
        <v>50</v>
      </c>
      <c r="H364" t="str">
        <f t="shared" si="23"/>
        <v>Others</v>
      </c>
      <c r="I364">
        <f t="shared" si="24"/>
        <v>7</v>
      </c>
      <c r="J364" t="str">
        <f t="shared" si="25"/>
        <v>Mar</v>
      </c>
      <c r="K364" t="str">
        <f>IF(MONTH(A364)&lt;=3, "First", IF(MONTH(A364)&lt;=6, "Second", IF(MONTH(A364)&lt;=9, "Third", Fourth)))</f>
        <v>First</v>
      </c>
    </row>
    <row r="365" spans="1:11" x14ac:dyDescent="0.25">
      <c r="A365" s="1" t="s">
        <v>392</v>
      </c>
      <c r="B365" s="1" t="s">
        <v>393</v>
      </c>
      <c r="C365" s="1" t="s">
        <v>138</v>
      </c>
      <c r="D365" s="1">
        <v>0</v>
      </c>
      <c r="E365" s="1">
        <v>324.75</v>
      </c>
      <c r="F365" s="1">
        <v>25872.01</v>
      </c>
      <c r="G365" s="1" t="s">
        <v>400</v>
      </c>
      <c r="H365" t="str">
        <f t="shared" si="23"/>
        <v>Others</v>
      </c>
      <c r="I365">
        <f t="shared" si="24"/>
        <v>7</v>
      </c>
      <c r="J365" t="str">
        <f t="shared" si="25"/>
        <v>Mar</v>
      </c>
      <c r="K365" t="str">
        <f>IF(MONTH(A365)&lt;=3, "First", IF(MONTH(A365)&lt;=6, "Second", IF(MONTH(A365)&lt;=9, "Third", Fourth)))</f>
        <v>First</v>
      </c>
    </row>
    <row r="366" spans="1:11" x14ac:dyDescent="0.25">
      <c r="A366" s="1" t="s">
        <v>392</v>
      </c>
      <c r="B366" s="1" t="s">
        <v>393</v>
      </c>
      <c r="C366" s="1" t="s">
        <v>15</v>
      </c>
      <c r="D366" s="1">
        <v>0</v>
      </c>
      <c r="E366" s="1">
        <v>50</v>
      </c>
      <c r="F366" s="1">
        <v>25822.01</v>
      </c>
      <c r="G366" s="1" t="s">
        <v>401</v>
      </c>
      <c r="H366" t="str">
        <f t="shared" si="23"/>
        <v>Bank Charges</v>
      </c>
      <c r="I366">
        <f t="shared" si="24"/>
        <v>7</v>
      </c>
      <c r="J366" t="str">
        <f t="shared" si="25"/>
        <v>Mar</v>
      </c>
      <c r="K366" t="str">
        <f>IF(MONTH(A366)&lt;=3, "First", IF(MONTH(A366)&lt;=6, "Second", IF(MONTH(A366)&lt;=9, "Third", Fourth)))</f>
        <v>First</v>
      </c>
    </row>
    <row r="367" spans="1:11" x14ac:dyDescent="0.25">
      <c r="A367" s="1" t="s">
        <v>392</v>
      </c>
      <c r="B367" s="1" t="s">
        <v>393</v>
      </c>
      <c r="C367" s="1" t="s">
        <v>15</v>
      </c>
      <c r="D367" s="1">
        <v>0</v>
      </c>
      <c r="E367" s="1">
        <v>500</v>
      </c>
      <c r="F367" s="1">
        <v>25322.01</v>
      </c>
      <c r="G367" s="1" t="s">
        <v>402</v>
      </c>
      <c r="H367" t="str">
        <f t="shared" si="23"/>
        <v>Airtime/Data</v>
      </c>
      <c r="I367">
        <f t="shared" si="24"/>
        <v>7</v>
      </c>
      <c r="J367" t="str">
        <f t="shared" si="25"/>
        <v>Mar</v>
      </c>
      <c r="K367" t="str">
        <f>IF(MONTH(A367)&lt;=3, "First", IF(MONTH(A367)&lt;=6, "Second", IF(MONTH(A367)&lt;=9, "Third", Fourth)))</f>
        <v>First</v>
      </c>
    </row>
    <row r="368" spans="1:11" x14ac:dyDescent="0.25">
      <c r="A368" s="1" t="s">
        <v>392</v>
      </c>
      <c r="B368" s="1" t="s">
        <v>393</v>
      </c>
      <c r="C368" s="1" t="s">
        <v>15</v>
      </c>
      <c r="D368" s="1">
        <v>0</v>
      </c>
      <c r="E368" s="1">
        <v>6.98</v>
      </c>
      <c r="F368" s="1">
        <v>25315.03</v>
      </c>
      <c r="G368" s="1" t="s">
        <v>24</v>
      </c>
      <c r="H368" t="str">
        <f t="shared" si="23"/>
        <v>Airtime/Data</v>
      </c>
      <c r="I368">
        <f t="shared" si="24"/>
        <v>7</v>
      </c>
      <c r="J368" t="str">
        <f t="shared" si="25"/>
        <v>Mar</v>
      </c>
      <c r="K368" t="str">
        <f>IF(MONTH(A368)&lt;=3, "First", IF(MONTH(A368)&lt;=6, "Second", IF(MONTH(A368)&lt;=9, "Third", Fourth)))</f>
        <v>First</v>
      </c>
    </row>
    <row r="369" spans="1:11" x14ac:dyDescent="0.25">
      <c r="A369" s="1" t="s">
        <v>403</v>
      </c>
      <c r="B369" s="1" t="s">
        <v>393</v>
      </c>
      <c r="C369" s="1" t="s">
        <v>9</v>
      </c>
      <c r="D369" s="1">
        <v>50000</v>
      </c>
      <c r="E369" s="1">
        <v>0</v>
      </c>
      <c r="F369" s="1">
        <v>75315.03</v>
      </c>
      <c r="G369" s="1" t="s">
        <v>193</v>
      </c>
      <c r="H369" t="str">
        <f t="shared" si="23"/>
        <v>Others</v>
      </c>
      <c r="I369">
        <f t="shared" si="24"/>
        <v>8</v>
      </c>
      <c r="J369" t="str">
        <f t="shared" si="25"/>
        <v>Mar</v>
      </c>
      <c r="K369" t="str">
        <f>IF(MONTH(A369)&lt;=3, "First", IF(MONTH(A369)&lt;=6, "Second", IF(MONTH(A369)&lt;=9, "Third", Fourth)))</f>
        <v>First</v>
      </c>
    </row>
    <row r="370" spans="1:11" x14ac:dyDescent="0.25">
      <c r="A370" s="1" t="s">
        <v>403</v>
      </c>
      <c r="B370" s="1" t="s">
        <v>404</v>
      </c>
      <c r="C370" s="1" t="s">
        <v>15</v>
      </c>
      <c r="D370" s="1">
        <v>0</v>
      </c>
      <c r="E370" s="1">
        <v>20</v>
      </c>
      <c r="F370" s="1">
        <v>75295.03</v>
      </c>
      <c r="G370" s="1" t="s">
        <v>405</v>
      </c>
      <c r="H370" t="str">
        <f t="shared" si="23"/>
        <v>Utility</v>
      </c>
      <c r="I370">
        <f t="shared" si="24"/>
        <v>8</v>
      </c>
      <c r="J370" t="str">
        <f t="shared" si="25"/>
        <v>Mar</v>
      </c>
      <c r="K370" t="str">
        <f>IF(MONTH(A370)&lt;=3, "First", IF(MONTH(A370)&lt;=6, "Second", IF(MONTH(A370)&lt;=9, "Third", Fourth)))</f>
        <v>First</v>
      </c>
    </row>
    <row r="371" spans="1:11" x14ac:dyDescent="0.25">
      <c r="A371" s="1" t="s">
        <v>403</v>
      </c>
      <c r="B371" s="1" t="s">
        <v>404</v>
      </c>
      <c r="C371" s="1" t="s">
        <v>15</v>
      </c>
      <c r="D371" s="1">
        <v>0</v>
      </c>
      <c r="E371" s="1">
        <v>500</v>
      </c>
      <c r="F371" s="1">
        <v>74795.03</v>
      </c>
      <c r="G371" s="1" t="s">
        <v>406</v>
      </c>
      <c r="H371" t="str">
        <f t="shared" si="23"/>
        <v>Airtime/Data</v>
      </c>
      <c r="I371">
        <f t="shared" si="24"/>
        <v>8</v>
      </c>
      <c r="J371" t="str">
        <f t="shared" si="25"/>
        <v>Mar</v>
      </c>
      <c r="K371" t="str">
        <f>IF(MONTH(A371)&lt;=3, "First", IF(MONTH(A371)&lt;=6, "Second", IF(MONTH(A371)&lt;=9, "Third", Fourth)))</f>
        <v>First</v>
      </c>
    </row>
    <row r="372" spans="1:11" x14ac:dyDescent="0.25">
      <c r="A372" s="1" t="s">
        <v>403</v>
      </c>
      <c r="B372" s="1" t="s">
        <v>404</v>
      </c>
      <c r="C372" s="1" t="s">
        <v>15</v>
      </c>
      <c r="D372" s="1">
        <v>0</v>
      </c>
      <c r="E372" s="1">
        <v>6.98</v>
      </c>
      <c r="F372" s="1">
        <v>74788.05</v>
      </c>
      <c r="G372" s="1" t="s">
        <v>24</v>
      </c>
      <c r="H372" t="str">
        <f t="shared" si="23"/>
        <v>Airtime/Data</v>
      </c>
      <c r="I372">
        <f t="shared" si="24"/>
        <v>8</v>
      </c>
      <c r="J372" t="str">
        <f t="shared" si="25"/>
        <v>Mar</v>
      </c>
      <c r="K372" t="str">
        <f>IF(MONTH(A372)&lt;=3, "First", IF(MONTH(A372)&lt;=6, "Second", IF(MONTH(A372)&lt;=9, "Third", Fourth)))</f>
        <v>First</v>
      </c>
    </row>
    <row r="373" spans="1:11" x14ac:dyDescent="0.25">
      <c r="A373" s="1" t="s">
        <v>403</v>
      </c>
      <c r="B373" s="1" t="s">
        <v>404</v>
      </c>
      <c r="C373" s="1" t="s">
        <v>12</v>
      </c>
      <c r="D373" s="1">
        <v>0</v>
      </c>
      <c r="E373" s="1">
        <v>8026.88</v>
      </c>
      <c r="F373" s="1">
        <v>66761.17</v>
      </c>
      <c r="G373" s="1" t="s">
        <v>407</v>
      </c>
      <c r="H373" t="str">
        <f t="shared" si="23"/>
        <v>Household Expenses</v>
      </c>
      <c r="I373">
        <f t="shared" si="24"/>
        <v>8</v>
      </c>
      <c r="J373" t="str">
        <f t="shared" si="25"/>
        <v>Mar</v>
      </c>
      <c r="K373" t="str">
        <f>IF(MONTH(A373)&lt;=3, "First", IF(MONTH(A373)&lt;=6, "Second", IF(MONTH(A373)&lt;=9, "Third", Fourth)))</f>
        <v>First</v>
      </c>
    </row>
    <row r="374" spans="1:11" x14ac:dyDescent="0.25">
      <c r="A374" s="1" t="s">
        <v>403</v>
      </c>
      <c r="B374" s="1" t="s">
        <v>404</v>
      </c>
      <c r="C374" s="1" t="s">
        <v>12</v>
      </c>
      <c r="D374" s="1">
        <v>0</v>
      </c>
      <c r="E374" s="1">
        <v>10226.879999999999</v>
      </c>
      <c r="F374" s="1">
        <v>56534.29</v>
      </c>
      <c r="G374" s="1" t="s">
        <v>408</v>
      </c>
      <c r="H374" t="str">
        <f t="shared" si="23"/>
        <v>Household Expenses</v>
      </c>
      <c r="I374">
        <f t="shared" si="24"/>
        <v>8</v>
      </c>
      <c r="J374" t="str">
        <f t="shared" si="25"/>
        <v>Mar</v>
      </c>
      <c r="K374" t="str">
        <f>IF(MONTH(A374)&lt;=3, "First", IF(MONTH(A374)&lt;=6, "Second", IF(MONTH(A374)&lt;=9, "Third", Fourth)))</f>
        <v>First</v>
      </c>
    </row>
    <row r="375" spans="1:11" x14ac:dyDescent="0.25">
      <c r="A375" s="1" t="s">
        <v>403</v>
      </c>
      <c r="B375" s="1" t="s">
        <v>404</v>
      </c>
      <c r="C375" s="1" t="s">
        <v>15</v>
      </c>
      <c r="D375" s="1">
        <v>0</v>
      </c>
      <c r="E375" s="1">
        <v>50</v>
      </c>
      <c r="F375" s="1">
        <v>56484.29</v>
      </c>
      <c r="G375" s="1" t="s">
        <v>409</v>
      </c>
      <c r="H375" t="str">
        <f t="shared" si="23"/>
        <v>Bank Charges</v>
      </c>
      <c r="I375">
        <f t="shared" si="24"/>
        <v>8</v>
      </c>
      <c r="J375" t="str">
        <f t="shared" si="25"/>
        <v>Mar</v>
      </c>
      <c r="K375" t="str">
        <f>IF(MONTH(A375)&lt;=3, "First", IF(MONTH(A375)&lt;=6, "Second", IF(MONTH(A375)&lt;=9, "Third", Fourth)))</f>
        <v>First</v>
      </c>
    </row>
    <row r="376" spans="1:11" x14ac:dyDescent="0.25">
      <c r="A376" s="1" t="s">
        <v>403</v>
      </c>
      <c r="B376" s="1" t="s">
        <v>404</v>
      </c>
      <c r="C376" s="1" t="s">
        <v>15</v>
      </c>
      <c r="D376" s="1">
        <v>0</v>
      </c>
      <c r="E376" s="1">
        <v>1000</v>
      </c>
      <c r="F376" s="1">
        <v>55484.29</v>
      </c>
      <c r="G376" s="1" t="s">
        <v>410</v>
      </c>
      <c r="H376" t="str">
        <f t="shared" si="23"/>
        <v>Others</v>
      </c>
      <c r="I376">
        <f t="shared" si="24"/>
        <v>8</v>
      </c>
      <c r="J376" t="str">
        <f t="shared" si="25"/>
        <v>Mar</v>
      </c>
      <c r="K376" t="str">
        <f>IF(MONTH(A376)&lt;=3, "First", IF(MONTH(A376)&lt;=6, "Second", IF(MONTH(A376)&lt;=9, "Third", Fourth)))</f>
        <v>First</v>
      </c>
    </row>
    <row r="377" spans="1:11" x14ac:dyDescent="0.25">
      <c r="A377" s="1" t="s">
        <v>403</v>
      </c>
      <c r="B377" s="1" t="s">
        <v>404</v>
      </c>
      <c r="C377" s="1" t="s">
        <v>15</v>
      </c>
      <c r="D377" s="1">
        <v>0</v>
      </c>
      <c r="E377" s="1">
        <v>6.98</v>
      </c>
      <c r="F377" s="1">
        <v>55477.31</v>
      </c>
      <c r="G377" s="1" t="s">
        <v>24</v>
      </c>
      <c r="H377" t="str">
        <f t="shared" si="23"/>
        <v>Airtime/Data</v>
      </c>
      <c r="I377">
        <f t="shared" si="24"/>
        <v>8</v>
      </c>
      <c r="J377" t="str">
        <f t="shared" si="25"/>
        <v>Mar</v>
      </c>
      <c r="K377" t="str">
        <f>IF(MONTH(A377)&lt;=3, "First", IF(MONTH(A377)&lt;=6, "Second", IF(MONTH(A377)&lt;=9, "Third", Fourth)))</f>
        <v>First</v>
      </c>
    </row>
    <row r="378" spans="1:11" x14ac:dyDescent="0.25">
      <c r="A378" s="1" t="s">
        <v>403</v>
      </c>
      <c r="B378" s="1" t="s">
        <v>411</v>
      </c>
      <c r="C378" s="1" t="s">
        <v>138</v>
      </c>
      <c r="D378" s="1">
        <v>0</v>
      </c>
      <c r="E378" s="1">
        <v>866</v>
      </c>
      <c r="F378" s="1">
        <v>54611.31</v>
      </c>
      <c r="G378" s="1" t="s">
        <v>412</v>
      </c>
      <c r="H378" t="str">
        <f t="shared" si="23"/>
        <v>Others</v>
      </c>
      <c r="I378">
        <f t="shared" si="24"/>
        <v>8</v>
      </c>
      <c r="J378" t="str">
        <f t="shared" si="25"/>
        <v>Mar</v>
      </c>
      <c r="K378" t="str">
        <f>IF(MONTH(A378)&lt;=3, "First", IF(MONTH(A378)&lt;=6, "Second", IF(MONTH(A378)&lt;=9, "Third", Fourth)))</f>
        <v>First</v>
      </c>
    </row>
    <row r="379" spans="1:11" x14ac:dyDescent="0.25">
      <c r="A379" s="1" t="s">
        <v>413</v>
      </c>
      <c r="B379" s="1" t="s">
        <v>411</v>
      </c>
      <c r="C379" s="1" t="s">
        <v>12</v>
      </c>
      <c r="D379" s="1">
        <v>0</v>
      </c>
      <c r="E379" s="1">
        <v>6526.88</v>
      </c>
      <c r="F379" s="1">
        <v>48084.43</v>
      </c>
      <c r="G379" s="1" t="s">
        <v>347</v>
      </c>
      <c r="H379" t="str">
        <f t="shared" si="23"/>
        <v>Household Expenses</v>
      </c>
      <c r="I379">
        <f t="shared" si="24"/>
        <v>11</v>
      </c>
      <c r="J379" t="str">
        <f t="shared" si="25"/>
        <v>Mar</v>
      </c>
      <c r="K379" t="str">
        <f>IF(MONTH(A379)&lt;=3, "First", IF(MONTH(A379)&lt;=6, "Second", IF(MONTH(A379)&lt;=9, "Third", Fourth)))</f>
        <v>First</v>
      </c>
    </row>
    <row r="380" spans="1:11" x14ac:dyDescent="0.25">
      <c r="A380" s="1" t="s">
        <v>413</v>
      </c>
      <c r="B380" s="1" t="s">
        <v>411</v>
      </c>
      <c r="C380" s="1" t="s">
        <v>9</v>
      </c>
      <c r="D380" s="1">
        <v>5000</v>
      </c>
      <c r="E380" s="1">
        <v>0</v>
      </c>
      <c r="F380" s="1">
        <v>53084.43</v>
      </c>
      <c r="G380" s="1" t="s">
        <v>414</v>
      </c>
      <c r="H380" t="str">
        <f t="shared" si="23"/>
        <v>Others</v>
      </c>
      <c r="I380">
        <f t="shared" si="24"/>
        <v>11</v>
      </c>
      <c r="J380" t="str">
        <f t="shared" si="25"/>
        <v>Mar</v>
      </c>
      <c r="K380" t="str">
        <f>IF(MONTH(A380)&lt;=3, "First", IF(MONTH(A380)&lt;=6, "Second", IF(MONTH(A380)&lt;=9, "Third", Fourth)))</f>
        <v>First</v>
      </c>
    </row>
    <row r="381" spans="1:11" x14ac:dyDescent="0.25">
      <c r="A381" s="1" t="s">
        <v>413</v>
      </c>
      <c r="B381" s="1" t="s">
        <v>411</v>
      </c>
      <c r="C381" s="1" t="s">
        <v>138</v>
      </c>
      <c r="D381" s="1">
        <v>0</v>
      </c>
      <c r="E381" s="1">
        <v>974.25</v>
      </c>
      <c r="F381" s="1">
        <v>52110.18</v>
      </c>
      <c r="G381" s="1" t="s">
        <v>415</v>
      </c>
      <c r="H381" t="str">
        <f t="shared" si="23"/>
        <v>Others</v>
      </c>
      <c r="I381">
        <f t="shared" si="24"/>
        <v>11</v>
      </c>
      <c r="J381" t="str">
        <f t="shared" si="25"/>
        <v>Mar</v>
      </c>
      <c r="K381" t="str">
        <f>IF(MONTH(A381)&lt;=3, "First", IF(MONTH(A381)&lt;=6, "Second", IF(MONTH(A381)&lt;=9, "Third", Fourth)))</f>
        <v>First</v>
      </c>
    </row>
    <row r="382" spans="1:11" x14ac:dyDescent="0.25">
      <c r="A382" s="1" t="s">
        <v>413</v>
      </c>
      <c r="B382" s="1" t="s">
        <v>411</v>
      </c>
      <c r="C382" s="1" t="s">
        <v>12</v>
      </c>
      <c r="D382" s="1">
        <v>0</v>
      </c>
      <c r="E382" s="1">
        <v>5010.75</v>
      </c>
      <c r="F382" s="1">
        <v>47099.43</v>
      </c>
      <c r="G382" s="1" t="s">
        <v>416</v>
      </c>
      <c r="H382" t="str">
        <f t="shared" si="23"/>
        <v>Household Expenses</v>
      </c>
      <c r="I382">
        <f t="shared" si="24"/>
        <v>11</v>
      </c>
      <c r="J382" t="str">
        <f t="shared" si="25"/>
        <v>Mar</v>
      </c>
      <c r="K382" t="str">
        <f>IF(MONTH(A382)&lt;=3, "First", IF(MONTH(A382)&lt;=6, "Second", IF(MONTH(A382)&lt;=9, "Third", Fourth)))</f>
        <v>First</v>
      </c>
    </row>
    <row r="383" spans="1:11" x14ac:dyDescent="0.25">
      <c r="A383" s="1" t="s">
        <v>413</v>
      </c>
      <c r="B383" s="1" t="s">
        <v>411</v>
      </c>
      <c r="C383" s="1" t="s">
        <v>12</v>
      </c>
      <c r="D383" s="1">
        <v>0</v>
      </c>
      <c r="E383" s="1">
        <v>4010.75</v>
      </c>
      <c r="F383" s="1">
        <v>43088.68</v>
      </c>
      <c r="G383" s="1" t="s">
        <v>417</v>
      </c>
      <c r="H383" t="str">
        <f t="shared" ref="H383:H413" si="26">IF(ISNUMBER(SEARCH("FUEL",G383)),"Fuel",IF(ISNUMBER(SEARCH("**3420",G383)),"Investment",IF(ISNUMBER(SEARCH("INB",G383)),"Airtime/Data",IF(ISNUMBER(SEARCH("VFD",G383)),"Business",IF(ISNUMBER(SEARCH("AJOR",G383)),"Investment",IF(ISNUMBER(SEARCH("LOAN",G383)),"Loan",IF(ISNUMBER(SEARCH("INB",G383)),"Airtime/Data",IF(ISNUMBER(SEARCH("YULETIDE GIFT",G383)),"Gift",IF(ISNUMBER(SEARCH("/AIRTIME/",G383)),"Airtime/Data",IF(ISNUMBER(SEARCH("AIRTIMESELF",G383)),"Airtime/Data",IF(ISNUMBER(SEARCH("DUES FCM",G383)),"Savings",IF(ISNUMBER(SEARCH("**7489",G383)),"Gift",IF(ISNUMBER(SEARCH("ONB TRF",G383)),"Household Expenses",
IF(ISNUMBER(SEARCH("SMS ALERT",G383)),"Utility",IF(ISNUMBER(SEARCH("MTN USSD",G383)),"Airtime/Data",IF(ISNUMBER(SEARCH("Q",G383)),"Bank Charges",
IF(ISNUMBER(SEARCH("ELECTRONIC MONEY TRANSFER LEVY",G383)),"Bank Charges",
IF(ISNUMBER(SEARCH("SCHOOL",G383)),"School Fees","Others"))))))))))))))))))</f>
        <v>Household Expenses</v>
      </c>
      <c r="I383">
        <f t="shared" ref="I383:I413" si="27">DAY(A383)</f>
        <v>11</v>
      </c>
      <c r="J383" t="str">
        <f t="shared" ref="J383:J413" si="28">TEXT(A383, "mmm")</f>
        <v>Mar</v>
      </c>
      <c r="K383" t="str">
        <f>IF(MONTH(A383)&lt;=3, "First", IF(MONTH(A383)&lt;=6, "Second", IF(MONTH(A383)&lt;=9, "Third", Fourth)))</f>
        <v>First</v>
      </c>
    </row>
    <row r="384" spans="1:11" x14ac:dyDescent="0.25">
      <c r="A384" s="1" t="s">
        <v>413</v>
      </c>
      <c r="B384" s="1" t="s">
        <v>418</v>
      </c>
      <c r="C384" s="1" t="s">
        <v>15</v>
      </c>
      <c r="D384" s="1">
        <v>0</v>
      </c>
      <c r="E384" s="1">
        <v>8</v>
      </c>
      <c r="F384" s="1">
        <v>43080.68</v>
      </c>
      <c r="G384" s="1" t="s">
        <v>419</v>
      </c>
      <c r="H384" t="str">
        <f t="shared" si="26"/>
        <v>Utility</v>
      </c>
      <c r="I384">
        <f t="shared" si="27"/>
        <v>11</v>
      </c>
      <c r="J384" t="str">
        <f t="shared" si="28"/>
        <v>Mar</v>
      </c>
      <c r="K384" t="str">
        <f>IF(MONTH(A384)&lt;=3, "First", IF(MONTH(A384)&lt;=6, "Second", IF(MONTH(A384)&lt;=9, "Third", Fourth)))</f>
        <v>First</v>
      </c>
    </row>
    <row r="385" spans="1:11" x14ac:dyDescent="0.25">
      <c r="A385" s="1" t="s">
        <v>413</v>
      </c>
      <c r="B385" s="1" t="s">
        <v>418</v>
      </c>
      <c r="C385" s="1" t="s">
        <v>15</v>
      </c>
      <c r="D385" s="1">
        <v>0</v>
      </c>
      <c r="E385" s="1">
        <v>16</v>
      </c>
      <c r="F385" s="1">
        <v>43064.68</v>
      </c>
      <c r="G385" s="1" t="s">
        <v>420</v>
      </c>
      <c r="H385" t="str">
        <f t="shared" si="26"/>
        <v>Utility</v>
      </c>
      <c r="I385">
        <f t="shared" si="27"/>
        <v>11</v>
      </c>
      <c r="J385" t="str">
        <f t="shared" si="28"/>
        <v>Mar</v>
      </c>
      <c r="K385" t="str">
        <f>IF(MONTH(A385)&lt;=3, "First", IF(MONTH(A385)&lt;=6, "Second", IF(MONTH(A385)&lt;=9, "Third", Fourth)))</f>
        <v>First</v>
      </c>
    </row>
    <row r="386" spans="1:11" x14ac:dyDescent="0.25">
      <c r="A386" s="1" t="s">
        <v>413</v>
      </c>
      <c r="B386" s="1" t="s">
        <v>418</v>
      </c>
      <c r="C386" s="1" t="s">
        <v>9</v>
      </c>
      <c r="D386" s="1">
        <v>19650</v>
      </c>
      <c r="E386" s="1">
        <v>0</v>
      </c>
      <c r="F386" s="1">
        <v>62714.68</v>
      </c>
      <c r="G386" s="1" t="s">
        <v>421</v>
      </c>
      <c r="H386" t="str">
        <f t="shared" si="26"/>
        <v>Others</v>
      </c>
      <c r="I386">
        <f t="shared" si="27"/>
        <v>11</v>
      </c>
      <c r="J386" t="str">
        <f t="shared" si="28"/>
        <v>Mar</v>
      </c>
      <c r="K386" t="str">
        <f>IF(MONTH(A386)&lt;=3, "First", IF(MONTH(A386)&lt;=6, "Second", IF(MONTH(A386)&lt;=9, "Third", Fourth)))</f>
        <v>First</v>
      </c>
    </row>
    <row r="387" spans="1:11" x14ac:dyDescent="0.25">
      <c r="A387" s="1" t="s">
        <v>413</v>
      </c>
      <c r="B387" s="1" t="s">
        <v>418</v>
      </c>
      <c r="C387" s="1" t="s">
        <v>15</v>
      </c>
      <c r="D387" s="1">
        <v>0</v>
      </c>
      <c r="E387" s="1">
        <v>500</v>
      </c>
      <c r="F387" s="1">
        <v>62214.68</v>
      </c>
      <c r="G387" s="1" t="s">
        <v>422</v>
      </c>
      <c r="H387" t="str">
        <f t="shared" si="26"/>
        <v>Airtime/Data</v>
      </c>
      <c r="I387">
        <f t="shared" si="27"/>
        <v>11</v>
      </c>
      <c r="J387" t="str">
        <f t="shared" si="28"/>
        <v>Mar</v>
      </c>
      <c r="K387" t="str">
        <f>IF(MONTH(A387)&lt;=3, "First", IF(MONTH(A387)&lt;=6, "Second", IF(MONTH(A387)&lt;=9, "Third", Fourth)))</f>
        <v>First</v>
      </c>
    </row>
    <row r="388" spans="1:11" x14ac:dyDescent="0.25">
      <c r="A388" s="1" t="s">
        <v>413</v>
      </c>
      <c r="B388" s="1" t="s">
        <v>418</v>
      </c>
      <c r="C388" s="1" t="s">
        <v>15</v>
      </c>
      <c r="D388" s="1">
        <v>0</v>
      </c>
      <c r="E388" s="1">
        <v>6.98</v>
      </c>
      <c r="F388" s="1">
        <v>62207.7</v>
      </c>
      <c r="G388" s="1" t="s">
        <v>24</v>
      </c>
      <c r="H388" t="str">
        <f t="shared" si="26"/>
        <v>Airtime/Data</v>
      </c>
      <c r="I388">
        <f t="shared" si="27"/>
        <v>11</v>
      </c>
      <c r="J388" t="str">
        <f t="shared" si="28"/>
        <v>Mar</v>
      </c>
      <c r="K388" t="str">
        <f>IF(MONTH(A388)&lt;=3, "First", IF(MONTH(A388)&lt;=6, "Second", IF(MONTH(A388)&lt;=9, "Third", Fourth)))</f>
        <v>First</v>
      </c>
    </row>
    <row r="389" spans="1:11" x14ac:dyDescent="0.25">
      <c r="A389" s="1" t="s">
        <v>413</v>
      </c>
      <c r="B389" s="1" t="s">
        <v>418</v>
      </c>
      <c r="C389" s="1" t="s">
        <v>138</v>
      </c>
      <c r="D389" s="1">
        <v>0</v>
      </c>
      <c r="E389" s="1">
        <v>433</v>
      </c>
      <c r="F389" s="1">
        <v>61774.7</v>
      </c>
      <c r="G389" s="1" t="s">
        <v>423</v>
      </c>
      <c r="H389" t="str">
        <f t="shared" si="26"/>
        <v>Others</v>
      </c>
      <c r="I389">
        <f t="shared" si="27"/>
        <v>11</v>
      </c>
      <c r="J389" t="str">
        <f t="shared" si="28"/>
        <v>Mar</v>
      </c>
      <c r="K389" t="str">
        <f>IF(MONTH(A389)&lt;=3, "First", IF(MONTH(A389)&lt;=6, "Second", IF(MONTH(A389)&lt;=9, "Third", Fourth)))</f>
        <v>First</v>
      </c>
    </row>
    <row r="390" spans="1:11" x14ac:dyDescent="0.25">
      <c r="A390" s="1" t="s">
        <v>413</v>
      </c>
      <c r="B390" s="1" t="s">
        <v>424</v>
      </c>
      <c r="C390" s="1" t="s">
        <v>15</v>
      </c>
      <c r="D390" s="1">
        <v>0</v>
      </c>
      <c r="E390" s="1">
        <v>4</v>
      </c>
      <c r="F390" s="1">
        <v>61770.7</v>
      </c>
      <c r="G390" s="1" t="s">
        <v>425</v>
      </c>
      <c r="H390" t="str">
        <f t="shared" si="26"/>
        <v>Utility</v>
      </c>
      <c r="I390">
        <f t="shared" si="27"/>
        <v>11</v>
      </c>
      <c r="J390" t="str">
        <f t="shared" si="28"/>
        <v>Mar</v>
      </c>
      <c r="K390" t="str">
        <f>IF(MONTH(A390)&lt;=3, "First", IF(MONTH(A390)&lt;=6, "Second", IF(MONTH(A390)&lt;=9, "Third", Fourth)))</f>
        <v>First</v>
      </c>
    </row>
    <row r="391" spans="1:11" x14ac:dyDescent="0.25">
      <c r="A391" s="1" t="s">
        <v>413</v>
      </c>
      <c r="B391" s="1" t="s">
        <v>424</v>
      </c>
      <c r="C391" s="1" t="s">
        <v>15</v>
      </c>
      <c r="D391" s="1">
        <v>0</v>
      </c>
      <c r="E391" s="1">
        <v>200</v>
      </c>
      <c r="F391" s="1">
        <v>61570.7</v>
      </c>
      <c r="G391" s="1" t="s">
        <v>426</v>
      </c>
      <c r="H391" t="str">
        <f t="shared" si="26"/>
        <v>Airtime/Data</v>
      </c>
      <c r="I391">
        <f t="shared" si="27"/>
        <v>11</v>
      </c>
      <c r="J391" t="str">
        <f t="shared" si="28"/>
        <v>Mar</v>
      </c>
      <c r="K391" t="str">
        <f>IF(MONTH(A391)&lt;=3, "First", IF(MONTH(A391)&lt;=6, "Second", IF(MONTH(A391)&lt;=9, "Third", Fourth)))</f>
        <v>First</v>
      </c>
    </row>
    <row r="392" spans="1:11" x14ac:dyDescent="0.25">
      <c r="A392" s="1" t="s">
        <v>413</v>
      </c>
      <c r="B392" s="1" t="s">
        <v>424</v>
      </c>
      <c r="C392" s="1" t="s">
        <v>15</v>
      </c>
      <c r="D392" s="1">
        <v>0</v>
      </c>
      <c r="E392" s="1">
        <v>6.98</v>
      </c>
      <c r="F392" s="1">
        <v>61563.72</v>
      </c>
      <c r="G392" s="1" t="s">
        <v>24</v>
      </c>
      <c r="H392" t="str">
        <f t="shared" si="26"/>
        <v>Airtime/Data</v>
      </c>
      <c r="I392">
        <f t="shared" si="27"/>
        <v>11</v>
      </c>
      <c r="J392" t="str">
        <f t="shared" si="28"/>
        <v>Mar</v>
      </c>
      <c r="K392" t="str">
        <f>IF(MONTH(A392)&lt;=3, "First", IF(MONTH(A392)&lt;=6, "Second", IF(MONTH(A392)&lt;=9, "Third", Fourth)))</f>
        <v>First</v>
      </c>
    </row>
    <row r="393" spans="1:11" x14ac:dyDescent="0.25">
      <c r="A393" s="1" t="s">
        <v>413</v>
      </c>
      <c r="B393" s="1" t="s">
        <v>424</v>
      </c>
      <c r="C393" s="1" t="s">
        <v>12</v>
      </c>
      <c r="D393" s="1">
        <v>0</v>
      </c>
      <c r="E393" s="1">
        <v>1510.75</v>
      </c>
      <c r="F393" s="1">
        <v>60052.97</v>
      </c>
      <c r="G393" s="1" t="s">
        <v>427</v>
      </c>
      <c r="H393" t="str">
        <f t="shared" si="26"/>
        <v>Household Expenses</v>
      </c>
      <c r="I393">
        <f t="shared" si="27"/>
        <v>11</v>
      </c>
      <c r="J393" t="str">
        <f t="shared" si="28"/>
        <v>Mar</v>
      </c>
      <c r="K393" t="str">
        <f>IF(MONTH(A393)&lt;=3, "First", IF(MONTH(A393)&lt;=6, "Second", IF(MONTH(A393)&lt;=9, "Third", Fourth)))</f>
        <v>First</v>
      </c>
    </row>
    <row r="394" spans="1:11" x14ac:dyDescent="0.25">
      <c r="A394" s="1" t="s">
        <v>413</v>
      </c>
      <c r="B394" s="1" t="s">
        <v>424</v>
      </c>
      <c r="C394" s="1" t="s">
        <v>15</v>
      </c>
      <c r="D394" s="1">
        <v>0</v>
      </c>
      <c r="E394" s="1">
        <v>500</v>
      </c>
      <c r="F394" s="1">
        <v>59552.97</v>
      </c>
      <c r="G394" s="1" t="s">
        <v>428</v>
      </c>
      <c r="H394" t="str">
        <f t="shared" si="26"/>
        <v>Airtime/Data</v>
      </c>
      <c r="I394">
        <f t="shared" si="27"/>
        <v>11</v>
      </c>
      <c r="J394" t="str">
        <f t="shared" si="28"/>
        <v>Mar</v>
      </c>
      <c r="K394" t="str">
        <f>IF(MONTH(A394)&lt;=3, "First", IF(MONTH(A394)&lt;=6, "Second", IF(MONTH(A394)&lt;=9, "Third", Fourth)))</f>
        <v>First</v>
      </c>
    </row>
    <row r="395" spans="1:11" x14ac:dyDescent="0.25">
      <c r="A395" s="1" t="s">
        <v>413</v>
      </c>
      <c r="B395" s="1" t="s">
        <v>424</v>
      </c>
      <c r="C395" s="1" t="s">
        <v>15</v>
      </c>
      <c r="D395" s="1">
        <v>0</v>
      </c>
      <c r="E395" s="1">
        <v>6.98</v>
      </c>
      <c r="F395" s="1">
        <v>59545.99</v>
      </c>
      <c r="G395" s="1" t="s">
        <v>24</v>
      </c>
      <c r="H395" t="str">
        <f t="shared" si="26"/>
        <v>Airtime/Data</v>
      </c>
      <c r="I395">
        <f t="shared" si="27"/>
        <v>11</v>
      </c>
      <c r="J395" t="str">
        <f t="shared" si="28"/>
        <v>Mar</v>
      </c>
      <c r="K395" t="str">
        <f>IF(MONTH(A395)&lt;=3, "First", IF(MONTH(A395)&lt;=6, "Second", IF(MONTH(A395)&lt;=9, "Third", Fourth)))</f>
        <v>First</v>
      </c>
    </row>
    <row r="396" spans="1:11" x14ac:dyDescent="0.25">
      <c r="A396" s="1" t="s">
        <v>413</v>
      </c>
      <c r="B396" s="1" t="s">
        <v>424</v>
      </c>
      <c r="C396" s="1" t="s">
        <v>15</v>
      </c>
      <c r="D396" s="1">
        <v>0</v>
      </c>
      <c r="E396" s="1">
        <v>500</v>
      </c>
      <c r="F396" s="1">
        <v>59045.99</v>
      </c>
      <c r="G396" s="1" t="s">
        <v>429</v>
      </c>
      <c r="H396" t="str">
        <f t="shared" si="26"/>
        <v>Airtime/Data</v>
      </c>
      <c r="I396">
        <f t="shared" si="27"/>
        <v>11</v>
      </c>
      <c r="J396" t="str">
        <f t="shared" si="28"/>
        <v>Mar</v>
      </c>
      <c r="K396" t="str">
        <f>IF(MONTH(A396)&lt;=3, "First", IF(MONTH(A396)&lt;=6, "Second", IF(MONTH(A396)&lt;=9, "Third", Fourth)))</f>
        <v>First</v>
      </c>
    </row>
    <row r="397" spans="1:11" x14ac:dyDescent="0.25">
      <c r="A397" s="1" t="s">
        <v>413</v>
      </c>
      <c r="B397" s="1" t="s">
        <v>424</v>
      </c>
      <c r="C397" s="1" t="s">
        <v>15</v>
      </c>
      <c r="D397" s="1">
        <v>0</v>
      </c>
      <c r="E397" s="1">
        <v>6.98</v>
      </c>
      <c r="F397" s="1">
        <v>59039.01</v>
      </c>
      <c r="G397" s="1" t="s">
        <v>24</v>
      </c>
      <c r="H397" t="str">
        <f t="shared" si="26"/>
        <v>Airtime/Data</v>
      </c>
      <c r="I397">
        <f t="shared" si="27"/>
        <v>11</v>
      </c>
      <c r="J397" t="str">
        <f t="shared" si="28"/>
        <v>Mar</v>
      </c>
      <c r="K397" t="str">
        <f>IF(MONTH(A397)&lt;=3, "First", IF(MONTH(A397)&lt;=6, "Second", IF(MONTH(A397)&lt;=9, "Third", Fourth)))</f>
        <v>First</v>
      </c>
    </row>
    <row r="398" spans="1:11" x14ac:dyDescent="0.25">
      <c r="A398" s="1" t="s">
        <v>413</v>
      </c>
      <c r="B398" s="1" t="s">
        <v>424</v>
      </c>
      <c r="C398" s="1" t="s">
        <v>138</v>
      </c>
      <c r="D398" s="1">
        <v>0</v>
      </c>
      <c r="E398" s="1">
        <v>216.5</v>
      </c>
      <c r="F398" s="1">
        <v>58822.51</v>
      </c>
      <c r="G398" s="1" t="s">
        <v>430</v>
      </c>
      <c r="H398" t="str">
        <f t="shared" si="26"/>
        <v>Others</v>
      </c>
      <c r="I398">
        <f t="shared" si="27"/>
        <v>11</v>
      </c>
      <c r="J398" t="str">
        <f t="shared" si="28"/>
        <v>Mar</v>
      </c>
      <c r="K398" t="str">
        <f>IF(MONTH(A398)&lt;=3, "First", IF(MONTH(A398)&lt;=6, "Second", IF(MONTH(A398)&lt;=9, "Third", Fourth)))</f>
        <v>First</v>
      </c>
    </row>
    <row r="399" spans="1:11" x14ac:dyDescent="0.25">
      <c r="A399" s="1" t="s">
        <v>413</v>
      </c>
      <c r="B399" s="1" t="s">
        <v>424</v>
      </c>
      <c r="C399" s="1" t="s">
        <v>138</v>
      </c>
      <c r="D399" s="1">
        <v>0</v>
      </c>
      <c r="E399" s="1">
        <v>433</v>
      </c>
      <c r="F399" s="1">
        <v>58389.51</v>
      </c>
      <c r="G399" s="1" t="s">
        <v>431</v>
      </c>
      <c r="H399" t="str">
        <f t="shared" si="26"/>
        <v>Others</v>
      </c>
      <c r="I399">
        <f t="shared" si="27"/>
        <v>11</v>
      </c>
      <c r="J399" t="str">
        <f t="shared" si="28"/>
        <v>Mar</v>
      </c>
      <c r="K399" t="str">
        <f>IF(MONTH(A399)&lt;=3, "First", IF(MONTH(A399)&lt;=6, "Second", IF(MONTH(A399)&lt;=9, "Third", Fourth)))</f>
        <v>First</v>
      </c>
    </row>
    <row r="400" spans="1:11" x14ac:dyDescent="0.25">
      <c r="A400" s="1" t="s">
        <v>413</v>
      </c>
      <c r="B400" s="1" t="s">
        <v>424</v>
      </c>
      <c r="C400" s="1" t="s">
        <v>12</v>
      </c>
      <c r="D400" s="1">
        <v>0</v>
      </c>
      <c r="E400" s="1">
        <v>20426.88</v>
      </c>
      <c r="F400" s="1">
        <v>37962.629999999997</v>
      </c>
      <c r="G400" s="1" t="s">
        <v>432</v>
      </c>
      <c r="H400" t="str">
        <f t="shared" si="26"/>
        <v>Household Expenses</v>
      </c>
      <c r="I400">
        <f t="shared" si="27"/>
        <v>11</v>
      </c>
      <c r="J400" t="str">
        <f t="shared" si="28"/>
        <v>Mar</v>
      </c>
      <c r="K400" t="str">
        <f>IF(MONTH(A400)&lt;=3, "First", IF(MONTH(A400)&lt;=6, "Second", IF(MONTH(A400)&lt;=9, "Third", Fourth)))</f>
        <v>First</v>
      </c>
    </row>
    <row r="401" spans="1:11" x14ac:dyDescent="0.25">
      <c r="A401" s="1" t="s">
        <v>413</v>
      </c>
      <c r="B401" s="1" t="s">
        <v>424</v>
      </c>
      <c r="C401" s="1" t="s">
        <v>138</v>
      </c>
      <c r="D401" s="1">
        <v>0</v>
      </c>
      <c r="E401" s="1">
        <v>216.5</v>
      </c>
      <c r="F401" s="1">
        <v>37746.129999999997</v>
      </c>
      <c r="G401" s="1" t="s">
        <v>433</v>
      </c>
      <c r="H401" t="str">
        <f t="shared" si="26"/>
        <v>Others</v>
      </c>
      <c r="I401">
        <f t="shared" si="27"/>
        <v>11</v>
      </c>
      <c r="J401" t="str">
        <f t="shared" si="28"/>
        <v>Mar</v>
      </c>
      <c r="K401" t="str">
        <f>IF(MONTH(A401)&lt;=3, "First", IF(MONTH(A401)&lt;=6, "Second", IF(MONTH(A401)&lt;=9, "Third", Fourth)))</f>
        <v>First</v>
      </c>
    </row>
    <row r="402" spans="1:11" x14ac:dyDescent="0.25">
      <c r="A402" s="1" t="s">
        <v>413</v>
      </c>
      <c r="B402" s="1" t="s">
        <v>424</v>
      </c>
      <c r="C402" s="1" t="s">
        <v>15</v>
      </c>
      <c r="D402" s="1">
        <v>0</v>
      </c>
      <c r="E402" s="1">
        <v>50</v>
      </c>
      <c r="F402" s="1">
        <v>37696.129999999997</v>
      </c>
      <c r="G402" s="1" t="s">
        <v>434</v>
      </c>
      <c r="H402" t="str">
        <f t="shared" si="26"/>
        <v>Bank Charges</v>
      </c>
      <c r="I402">
        <f t="shared" si="27"/>
        <v>11</v>
      </c>
      <c r="J402" t="str">
        <f t="shared" si="28"/>
        <v>Mar</v>
      </c>
      <c r="K402" t="str">
        <f>IF(MONTH(A402)&lt;=3, "First", IF(MONTH(A402)&lt;=6, "Second", IF(MONTH(A402)&lt;=9, "Third", Fourth)))</f>
        <v>First</v>
      </c>
    </row>
    <row r="403" spans="1:11" x14ac:dyDescent="0.25">
      <c r="A403" s="1" t="s">
        <v>413</v>
      </c>
      <c r="B403" s="1" t="s">
        <v>424</v>
      </c>
      <c r="C403" s="1" t="s">
        <v>9</v>
      </c>
      <c r="D403" s="1">
        <v>10000</v>
      </c>
      <c r="E403" s="1">
        <v>0</v>
      </c>
      <c r="F403" s="1">
        <v>47696.13</v>
      </c>
      <c r="G403" s="1" t="s">
        <v>435</v>
      </c>
      <c r="H403" t="str">
        <f t="shared" si="26"/>
        <v>Others</v>
      </c>
      <c r="I403">
        <f t="shared" si="27"/>
        <v>11</v>
      </c>
      <c r="J403" t="str">
        <f t="shared" si="28"/>
        <v>Mar</v>
      </c>
      <c r="K403" t="str">
        <f>IF(MONTH(A403)&lt;=3, "First", IF(MONTH(A403)&lt;=6, "Second", IF(MONTH(A403)&lt;=9, "Third", Fourth)))</f>
        <v>First</v>
      </c>
    </row>
    <row r="404" spans="1:11" x14ac:dyDescent="0.25">
      <c r="A404" s="1" t="s">
        <v>436</v>
      </c>
      <c r="B404" s="1" t="s">
        <v>437</v>
      </c>
      <c r="C404" s="1" t="s">
        <v>15</v>
      </c>
      <c r="D404" s="1">
        <v>0</v>
      </c>
      <c r="E404" s="1">
        <v>28</v>
      </c>
      <c r="F404" s="1">
        <v>47668.13</v>
      </c>
      <c r="G404" s="1" t="s">
        <v>438</v>
      </c>
      <c r="H404" t="str">
        <f t="shared" si="26"/>
        <v>Utility</v>
      </c>
      <c r="I404">
        <f t="shared" si="27"/>
        <v>12</v>
      </c>
      <c r="J404" t="str">
        <f t="shared" si="28"/>
        <v>Mar</v>
      </c>
      <c r="K404" t="str">
        <f>IF(MONTH(A404)&lt;=3, "First", IF(MONTH(A404)&lt;=6, "Second", IF(MONTH(A404)&lt;=9, "Third", Fourth)))</f>
        <v>First</v>
      </c>
    </row>
    <row r="405" spans="1:11" x14ac:dyDescent="0.25">
      <c r="A405" s="1" t="s">
        <v>436</v>
      </c>
      <c r="B405" s="1" t="s">
        <v>437</v>
      </c>
      <c r="C405" s="1" t="s">
        <v>15</v>
      </c>
      <c r="D405" s="1">
        <v>0</v>
      </c>
      <c r="E405" s="1">
        <v>500</v>
      </c>
      <c r="F405" s="1">
        <v>47168.13</v>
      </c>
      <c r="G405" s="1" t="s">
        <v>439</v>
      </c>
      <c r="H405" t="str">
        <f t="shared" si="26"/>
        <v>Airtime/Data</v>
      </c>
      <c r="I405">
        <f t="shared" si="27"/>
        <v>12</v>
      </c>
      <c r="J405" t="str">
        <f t="shared" si="28"/>
        <v>Mar</v>
      </c>
      <c r="K405" t="str">
        <f>IF(MONTH(A405)&lt;=3, "First", IF(MONTH(A405)&lt;=6, "Second", IF(MONTH(A405)&lt;=9, "Third", Fourth)))</f>
        <v>First</v>
      </c>
    </row>
    <row r="406" spans="1:11" x14ac:dyDescent="0.25">
      <c r="A406" s="1" t="s">
        <v>436</v>
      </c>
      <c r="B406" s="1" t="s">
        <v>437</v>
      </c>
      <c r="C406" s="1" t="s">
        <v>15</v>
      </c>
      <c r="D406" s="1">
        <v>0</v>
      </c>
      <c r="E406" s="1">
        <v>6.98</v>
      </c>
      <c r="F406" s="1">
        <v>47161.15</v>
      </c>
      <c r="G406" s="1" t="s">
        <v>24</v>
      </c>
      <c r="H406" t="str">
        <f t="shared" si="26"/>
        <v>Airtime/Data</v>
      </c>
      <c r="I406">
        <f t="shared" si="27"/>
        <v>12</v>
      </c>
      <c r="J406" t="str">
        <f t="shared" si="28"/>
        <v>Mar</v>
      </c>
      <c r="K406" t="str">
        <f>IF(MONTH(A406)&lt;=3, "First", IF(MONTH(A406)&lt;=6, "Second", IF(MONTH(A406)&lt;=9, "Third", Fourth)))</f>
        <v>First</v>
      </c>
    </row>
    <row r="407" spans="1:11" x14ac:dyDescent="0.25">
      <c r="A407" s="1" t="s">
        <v>436</v>
      </c>
      <c r="B407" s="1" t="s">
        <v>437</v>
      </c>
      <c r="C407" s="1" t="s">
        <v>15</v>
      </c>
      <c r="D407" s="1">
        <v>0</v>
      </c>
      <c r="E407" s="1">
        <v>300</v>
      </c>
      <c r="F407" s="1">
        <v>46861.15</v>
      </c>
      <c r="G407" s="1" t="s">
        <v>440</v>
      </c>
      <c r="H407" t="str">
        <f t="shared" si="26"/>
        <v>Airtime/Data</v>
      </c>
      <c r="I407">
        <f t="shared" si="27"/>
        <v>12</v>
      </c>
      <c r="J407" t="str">
        <f t="shared" si="28"/>
        <v>Mar</v>
      </c>
      <c r="K407" t="str">
        <f>IF(MONTH(A407)&lt;=3, "First", IF(MONTH(A407)&lt;=6, "Second", IF(MONTH(A407)&lt;=9, "Third", Fourth)))</f>
        <v>First</v>
      </c>
    </row>
    <row r="408" spans="1:11" x14ac:dyDescent="0.25">
      <c r="A408" s="1" t="s">
        <v>436</v>
      </c>
      <c r="B408" s="1" t="s">
        <v>437</v>
      </c>
      <c r="C408" s="1" t="s">
        <v>15</v>
      </c>
      <c r="D408" s="1">
        <v>0</v>
      </c>
      <c r="E408" s="1">
        <v>6.98</v>
      </c>
      <c r="F408" s="1">
        <v>46854.17</v>
      </c>
      <c r="G408" s="1" t="s">
        <v>24</v>
      </c>
      <c r="H408" t="str">
        <f t="shared" si="26"/>
        <v>Airtime/Data</v>
      </c>
      <c r="I408">
        <f t="shared" si="27"/>
        <v>12</v>
      </c>
      <c r="J408" t="str">
        <f t="shared" si="28"/>
        <v>Mar</v>
      </c>
      <c r="K408" t="str">
        <f>IF(MONTH(A408)&lt;=3, "First", IF(MONTH(A408)&lt;=6, "Second", IF(MONTH(A408)&lt;=9, "Third", Fourth)))</f>
        <v>First</v>
      </c>
    </row>
    <row r="409" spans="1:11" x14ac:dyDescent="0.25">
      <c r="A409" s="1" t="s">
        <v>436</v>
      </c>
      <c r="B409" s="1" t="s">
        <v>437</v>
      </c>
      <c r="C409" s="1" t="s">
        <v>12</v>
      </c>
      <c r="D409" s="1">
        <v>0</v>
      </c>
      <c r="E409" s="1">
        <v>5010.75</v>
      </c>
      <c r="F409" s="1">
        <v>41843.42</v>
      </c>
      <c r="G409" s="1" t="s">
        <v>441</v>
      </c>
      <c r="H409" t="str">
        <f t="shared" si="26"/>
        <v>Household Expenses</v>
      </c>
      <c r="I409">
        <f t="shared" si="27"/>
        <v>12</v>
      </c>
      <c r="J409" t="str">
        <f t="shared" si="28"/>
        <v>Mar</v>
      </c>
      <c r="K409" t="str">
        <f>IF(MONTH(A409)&lt;=3, "First", IF(MONTH(A409)&lt;=6, "Second", IF(MONTH(A409)&lt;=9, "Third", Fourth)))</f>
        <v>First</v>
      </c>
    </row>
    <row r="410" spans="1:11" x14ac:dyDescent="0.25">
      <c r="A410" s="1" t="s">
        <v>436</v>
      </c>
      <c r="B410" s="1" t="s">
        <v>437</v>
      </c>
      <c r="C410" s="1" t="s">
        <v>15</v>
      </c>
      <c r="D410" s="1">
        <v>0</v>
      </c>
      <c r="E410" s="1">
        <v>500</v>
      </c>
      <c r="F410" s="1">
        <v>41343.42</v>
      </c>
      <c r="G410" s="1" t="s">
        <v>442</v>
      </c>
      <c r="H410" t="str">
        <f t="shared" si="26"/>
        <v>Airtime/Data</v>
      </c>
      <c r="I410">
        <f t="shared" si="27"/>
        <v>12</v>
      </c>
      <c r="J410" t="str">
        <f t="shared" si="28"/>
        <v>Mar</v>
      </c>
      <c r="K410" t="str">
        <f>IF(MONTH(A410)&lt;=3, "First", IF(MONTH(A410)&lt;=6, "Second", IF(MONTH(A410)&lt;=9, "Third", Fourth)))</f>
        <v>First</v>
      </c>
    </row>
    <row r="411" spans="1:11" x14ac:dyDescent="0.25">
      <c r="A411" s="1" t="s">
        <v>436</v>
      </c>
      <c r="B411" s="1" t="s">
        <v>437</v>
      </c>
      <c r="C411" s="1" t="s">
        <v>15</v>
      </c>
      <c r="D411" s="1">
        <v>0</v>
      </c>
      <c r="E411" s="1">
        <v>6.98</v>
      </c>
      <c r="F411" s="1">
        <v>41336.44</v>
      </c>
      <c r="G411" s="1" t="s">
        <v>24</v>
      </c>
      <c r="H411" t="str">
        <f t="shared" si="26"/>
        <v>Airtime/Data</v>
      </c>
      <c r="I411">
        <f t="shared" si="27"/>
        <v>12</v>
      </c>
      <c r="J411" t="str">
        <f t="shared" si="28"/>
        <v>Mar</v>
      </c>
      <c r="K411" t="str">
        <f>IF(MONTH(A411)&lt;=3, "First", IF(MONTH(A411)&lt;=6, "Second", IF(MONTH(A411)&lt;=9, "Third", Fourth)))</f>
        <v>First</v>
      </c>
    </row>
    <row r="412" spans="1:11" x14ac:dyDescent="0.25">
      <c r="A412" s="1" t="s">
        <v>436</v>
      </c>
      <c r="B412" s="1" t="s">
        <v>437</v>
      </c>
      <c r="C412" s="1" t="s">
        <v>9</v>
      </c>
      <c r="D412" s="1">
        <v>30000</v>
      </c>
      <c r="E412" s="1">
        <v>0</v>
      </c>
      <c r="F412" s="1">
        <v>71336.44</v>
      </c>
      <c r="G412" s="1" t="s">
        <v>443</v>
      </c>
      <c r="H412" t="str">
        <f t="shared" si="26"/>
        <v>Others</v>
      </c>
      <c r="I412">
        <f t="shared" si="27"/>
        <v>12</v>
      </c>
      <c r="J412" t="str">
        <f t="shared" si="28"/>
        <v>Mar</v>
      </c>
      <c r="K412" t="str">
        <f>IF(MONTH(A412)&lt;=3, "First", IF(MONTH(A412)&lt;=6, "Second", IF(MONTH(A412)&lt;=9, "Third", Fourth)))</f>
        <v>First</v>
      </c>
    </row>
    <row r="413" spans="1:11" x14ac:dyDescent="0.25">
      <c r="A413" s="1" t="s">
        <v>436</v>
      </c>
      <c r="B413" s="1" t="s">
        <v>437</v>
      </c>
      <c r="C413" s="1" t="s">
        <v>15</v>
      </c>
      <c r="D413" s="1">
        <v>0</v>
      </c>
      <c r="E413" s="1">
        <v>50</v>
      </c>
      <c r="F413" s="1">
        <v>71286.44</v>
      </c>
      <c r="G413" s="1" t="s">
        <v>444</v>
      </c>
      <c r="H413" t="str">
        <f t="shared" si="26"/>
        <v>Bank Charges</v>
      </c>
      <c r="I413">
        <f t="shared" si="27"/>
        <v>12</v>
      </c>
      <c r="J413" t="str">
        <f t="shared" si="28"/>
        <v>Mar</v>
      </c>
      <c r="K413" t="str">
        <f>IF(MONTH(A413)&lt;=3, "First", IF(MONTH(A413)&lt;=6, "Second", IF(MONTH(A413)&lt;=9, "Third", Fourth)))</f>
        <v>First</v>
      </c>
    </row>
    <row r="414" spans="1:11" hidden="1" x14ac:dyDescent="0.25">
      <c r="A414" s="1" t="s">
        <v>38</v>
      </c>
      <c r="B414" s="1" t="s">
        <v>38</v>
      </c>
      <c r="C414" s="1" t="s">
        <v>38</v>
      </c>
      <c r="D414" s="1">
        <v>0</v>
      </c>
      <c r="E414" s="1">
        <v>0</v>
      </c>
      <c r="F414" s="1" t="s">
        <v>38</v>
      </c>
      <c r="G414" s="1" t="s">
        <v>445</v>
      </c>
      <c r="H414" t="str">
        <f t="shared" ref="H387:H450" si="29">IF(ISNUMBER(SEARCH("FUEL",G414)),"Fuel",IF(ISNUMBER(SEARCH("INB",G414)),"Airtime/Data", IF(ISNUMBER(SEARCH("VFD",G414)),"Business", IF(ISNUMBER(SEARCH("INB",G414)),"Airtime/Data",IF(ISNUMBER(SEARCH("YULETIDE GIFT",G414)),"Gift",IF(ISNUMBER(SEARCH("/AIRTIME/",G414)),"Airtime/Data",IF(ISNUMBER(SEARCH("AIRTIMESELF",G414)),"Airtime/Data",IF(ISNUMBER(SEARCH("DUES FCM",G414)),"Savings",IF(ISNUMBER(SEARCH("**7489",G414)),"Gift",IF(ISNUMBER(SEARCH("ONB TRF",G414)),"Household Expenses",
IF(ISNUMBER(SEARCH("SMS ALERT",G414)),"Utility",IF(ISNUMBER(SEARCH("MTN USSD",G414)),"Airtime/Data",IF(ISNUMBER(SEARCH("Q",G414)),"Bank Charges",
IF(ISNUMBER(SEARCH("AJOR FBN",G414)),"Savings",IF(ISNUMBER(SEARCH("ELECTRONIC MONEY TRANSFER LEVY",G414)),"Bank Charges",
IF(ISNUMBER(SEARCH("SCHOOL",G414)),"School Fees","Others"))))))))))))))))</f>
        <v>Others</v>
      </c>
    </row>
    <row r="415" spans="1:11" x14ac:dyDescent="0.25">
      <c r="A415" s="1" t="s">
        <v>436</v>
      </c>
      <c r="B415" s="1" t="s">
        <v>437</v>
      </c>
      <c r="C415" s="1" t="s">
        <v>15</v>
      </c>
      <c r="D415" s="1">
        <v>0</v>
      </c>
      <c r="E415" s="1">
        <v>1000</v>
      </c>
      <c r="F415" s="1">
        <v>70286.44</v>
      </c>
      <c r="G415" s="1" t="s">
        <v>446</v>
      </c>
      <c r="H415" t="str">
        <f t="shared" ref="H415:H445" si="30">IF(ISNUMBER(SEARCH("FUEL",G415)),"Fuel",IF(ISNUMBER(SEARCH("**3420",G415)),"Investment",IF(ISNUMBER(SEARCH("INB",G415)),"Airtime/Data",IF(ISNUMBER(SEARCH("VFD",G415)),"Business",IF(ISNUMBER(SEARCH("AJOR",G415)),"Investment",IF(ISNUMBER(SEARCH("LOAN",G415)),"Loan",IF(ISNUMBER(SEARCH("INB",G415)),"Airtime/Data",IF(ISNUMBER(SEARCH("YULETIDE GIFT",G415)),"Gift",IF(ISNUMBER(SEARCH("/AIRTIME/",G415)),"Airtime/Data",IF(ISNUMBER(SEARCH("AIRTIMESELF",G415)),"Airtime/Data",IF(ISNUMBER(SEARCH("DUES FCM",G415)),"Savings",IF(ISNUMBER(SEARCH("**7489",G415)),"Gift",IF(ISNUMBER(SEARCH("ONB TRF",G415)),"Household Expenses",
IF(ISNUMBER(SEARCH("SMS ALERT",G415)),"Utility",IF(ISNUMBER(SEARCH("MTN USSD",G415)),"Airtime/Data",IF(ISNUMBER(SEARCH("Q",G415)),"Bank Charges",
IF(ISNUMBER(SEARCH("ELECTRONIC MONEY TRANSFER LEVY",G415)),"Bank Charges",
IF(ISNUMBER(SEARCH("SCHOOL",G415)),"School Fees","Others"))))))))))))))))))</f>
        <v>Others</v>
      </c>
      <c r="I415">
        <f t="shared" ref="I415:I445" si="31">DAY(A415)</f>
        <v>12</v>
      </c>
      <c r="J415" t="str">
        <f t="shared" ref="J415:J445" si="32">TEXT(A415, "mmm")</f>
        <v>Mar</v>
      </c>
      <c r="K415" t="str">
        <f>IF(MONTH(A415)&lt;=3, "First", IF(MONTH(A415)&lt;=6, "Second", IF(MONTH(A415)&lt;=9, "Third", Fourth)))</f>
        <v>First</v>
      </c>
    </row>
    <row r="416" spans="1:11" x14ac:dyDescent="0.25">
      <c r="A416" s="1" t="s">
        <v>436</v>
      </c>
      <c r="B416" s="1" t="s">
        <v>437</v>
      </c>
      <c r="C416" s="1" t="s">
        <v>15</v>
      </c>
      <c r="D416" s="1">
        <v>0</v>
      </c>
      <c r="E416" s="1">
        <v>6.98</v>
      </c>
      <c r="F416" s="1">
        <v>70279.460000000006</v>
      </c>
      <c r="G416" s="1" t="s">
        <v>24</v>
      </c>
      <c r="H416" t="str">
        <f t="shared" si="30"/>
        <v>Airtime/Data</v>
      </c>
      <c r="I416">
        <f t="shared" si="31"/>
        <v>12</v>
      </c>
      <c r="J416" t="str">
        <f t="shared" si="32"/>
        <v>Mar</v>
      </c>
      <c r="K416" t="str">
        <f>IF(MONTH(A416)&lt;=3, "First", IF(MONTH(A416)&lt;=6, "Second", IF(MONTH(A416)&lt;=9, "Third", Fourth)))</f>
        <v>First</v>
      </c>
    </row>
    <row r="417" spans="1:11" x14ac:dyDescent="0.25">
      <c r="A417" s="1" t="s">
        <v>436</v>
      </c>
      <c r="B417" s="1" t="s">
        <v>437</v>
      </c>
      <c r="C417" s="1" t="s">
        <v>12</v>
      </c>
      <c r="D417" s="1">
        <v>0</v>
      </c>
      <c r="E417" s="1">
        <v>5010.75</v>
      </c>
      <c r="F417" s="1">
        <v>65268.71</v>
      </c>
      <c r="G417" s="1" t="s">
        <v>147</v>
      </c>
      <c r="H417" t="str">
        <f t="shared" si="30"/>
        <v>Household Expenses</v>
      </c>
      <c r="I417">
        <f t="shared" si="31"/>
        <v>12</v>
      </c>
      <c r="J417" t="str">
        <f t="shared" si="32"/>
        <v>Mar</v>
      </c>
      <c r="K417" t="str">
        <f>IF(MONTH(A417)&lt;=3, "First", IF(MONTH(A417)&lt;=6, "Second", IF(MONTH(A417)&lt;=9, "Third", Fourth)))</f>
        <v>First</v>
      </c>
    </row>
    <row r="418" spans="1:11" x14ac:dyDescent="0.25">
      <c r="A418" s="1" t="s">
        <v>447</v>
      </c>
      <c r="B418" s="1" t="s">
        <v>448</v>
      </c>
      <c r="C418" s="1" t="s">
        <v>15</v>
      </c>
      <c r="D418" s="1">
        <v>0</v>
      </c>
      <c r="E418" s="1">
        <v>2100</v>
      </c>
      <c r="F418" s="1">
        <v>63168.71</v>
      </c>
      <c r="G418" s="1" t="s">
        <v>449</v>
      </c>
      <c r="H418" t="str">
        <f t="shared" si="30"/>
        <v>Others</v>
      </c>
      <c r="I418">
        <f t="shared" si="31"/>
        <v>13</v>
      </c>
      <c r="J418" t="str">
        <f t="shared" si="32"/>
        <v>Mar</v>
      </c>
      <c r="K418" t="str">
        <f>IF(MONTH(A418)&lt;=3, "First", IF(MONTH(A418)&lt;=6, "Second", IF(MONTH(A418)&lt;=9, "Third", Fourth)))</f>
        <v>First</v>
      </c>
    </row>
    <row r="419" spans="1:11" x14ac:dyDescent="0.25">
      <c r="A419" s="1" t="s">
        <v>447</v>
      </c>
      <c r="B419" s="1" t="s">
        <v>448</v>
      </c>
      <c r="C419" s="1" t="s">
        <v>138</v>
      </c>
      <c r="D419" s="1">
        <v>0</v>
      </c>
      <c r="E419" s="1">
        <v>216.5</v>
      </c>
      <c r="F419" s="1">
        <v>62952.21</v>
      </c>
      <c r="G419" s="1" t="s">
        <v>450</v>
      </c>
      <c r="H419" t="str">
        <f t="shared" si="30"/>
        <v>Others</v>
      </c>
      <c r="I419">
        <f t="shared" si="31"/>
        <v>13</v>
      </c>
      <c r="J419" t="str">
        <f t="shared" si="32"/>
        <v>Mar</v>
      </c>
      <c r="K419" t="str">
        <f>IF(MONTH(A419)&lt;=3, "First", IF(MONTH(A419)&lt;=6, "Second", IF(MONTH(A419)&lt;=9, "Third", Fourth)))</f>
        <v>First</v>
      </c>
    </row>
    <row r="420" spans="1:11" x14ac:dyDescent="0.25">
      <c r="A420" s="1" t="s">
        <v>447</v>
      </c>
      <c r="B420" s="1" t="s">
        <v>448</v>
      </c>
      <c r="C420" s="1" t="s">
        <v>12</v>
      </c>
      <c r="D420" s="1">
        <v>0</v>
      </c>
      <c r="E420" s="1">
        <v>10026.879999999999</v>
      </c>
      <c r="F420" s="1">
        <v>52925.33</v>
      </c>
      <c r="G420" s="1" t="s">
        <v>451</v>
      </c>
      <c r="H420" t="str">
        <f t="shared" si="30"/>
        <v>Fuel</v>
      </c>
      <c r="I420">
        <f t="shared" si="31"/>
        <v>13</v>
      </c>
      <c r="J420" t="str">
        <f t="shared" si="32"/>
        <v>Mar</v>
      </c>
      <c r="K420" t="str">
        <f>IF(MONTH(A420)&lt;=3, "First", IF(MONTH(A420)&lt;=6, "Second", IF(MONTH(A420)&lt;=9, "Third", Fourth)))</f>
        <v>First</v>
      </c>
    </row>
    <row r="421" spans="1:11" x14ac:dyDescent="0.25">
      <c r="A421" s="1" t="s">
        <v>447</v>
      </c>
      <c r="B421" s="1" t="s">
        <v>448</v>
      </c>
      <c r="C421" s="1" t="s">
        <v>9</v>
      </c>
      <c r="D421" s="1">
        <v>53000</v>
      </c>
      <c r="E421" s="1">
        <v>0</v>
      </c>
      <c r="F421" s="1">
        <v>105925.33</v>
      </c>
      <c r="G421" s="1" t="s">
        <v>452</v>
      </c>
      <c r="H421" t="str">
        <f t="shared" si="30"/>
        <v>Others</v>
      </c>
      <c r="I421">
        <f t="shared" si="31"/>
        <v>13</v>
      </c>
      <c r="J421" t="str">
        <f t="shared" si="32"/>
        <v>Mar</v>
      </c>
      <c r="K421" t="str">
        <f>IF(MONTH(A421)&lt;=3, "First", IF(MONTH(A421)&lt;=6, "Second", IF(MONTH(A421)&lt;=9, "Third", Fourth)))</f>
        <v>First</v>
      </c>
    </row>
    <row r="422" spans="1:11" x14ac:dyDescent="0.25">
      <c r="A422" s="1" t="s">
        <v>447</v>
      </c>
      <c r="B422" s="1" t="s">
        <v>448</v>
      </c>
      <c r="C422" s="1" t="s">
        <v>138</v>
      </c>
      <c r="D422" s="1">
        <v>0</v>
      </c>
      <c r="E422" s="1">
        <v>324.75</v>
      </c>
      <c r="F422" s="1">
        <v>105600.58</v>
      </c>
      <c r="G422" s="1" t="s">
        <v>453</v>
      </c>
      <c r="H422" t="str">
        <f t="shared" si="30"/>
        <v>Others</v>
      </c>
      <c r="I422">
        <f t="shared" si="31"/>
        <v>13</v>
      </c>
      <c r="J422" t="str">
        <f t="shared" si="32"/>
        <v>Mar</v>
      </c>
      <c r="K422" t="str">
        <f>IF(MONTH(A422)&lt;=3, "First", IF(MONTH(A422)&lt;=6, "Second", IF(MONTH(A422)&lt;=9, "Third", Fourth)))</f>
        <v>First</v>
      </c>
    </row>
    <row r="423" spans="1:11" x14ac:dyDescent="0.25">
      <c r="A423" s="1" t="s">
        <v>447</v>
      </c>
      <c r="B423" s="1" t="s">
        <v>448</v>
      </c>
      <c r="C423" s="1" t="s">
        <v>15</v>
      </c>
      <c r="D423" s="1">
        <v>0</v>
      </c>
      <c r="E423" s="1">
        <v>500</v>
      </c>
      <c r="F423" s="1">
        <v>105100.58</v>
      </c>
      <c r="G423" s="1" t="s">
        <v>454</v>
      </c>
      <c r="H423" t="str">
        <f t="shared" si="30"/>
        <v>Airtime/Data</v>
      </c>
      <c r="I423">
        <f t="shared" si="31"/>
        <v>13</v>
      </c>
      <c r="J423" t="str">
        <f t="shared" si="32"/>
        <v>Mar</v>
      </c>
      <c r="K423" t="str">
        <f>IF(MONTH(A423)&lt;=3, "First", IF(MONTH(A423)&lt;=6, "Second", IF(MONTH(A423)&lt;=9, "Third", Fourth)))</f>
        <v>First</v>
      </c>
    </row>
    <row r="424" spans="1:11" x14ac:dyDescent="0.25">
      <c r="A424" s="1" t="s">
        <v>447</v>
      </c>
      <c r="B424" s="1" t="s">
        <v>448</v>
      </c>
      <c r="C424" s="1" t="s">
        <v>15</v>
      </c>
      <c r="D424" s="1">
        <v>0</v>
      </c>
      <c r="E424" s="1">
        <v>6.98</v>
      </c>
      <c r="F424" s="1">
        <v>105093.6</v>
      </c>
      <c r="G424" s="1" t="s">
        <v>24</v>
      </c>
      <c r="H424" t="str">
        <f t="shared" si="30"/>
        <v>Airtime/Data</v>
      </c>
      <c r="I424">
        <f t="shared" si="31"/>
        <v>13</v>
      </c>
      <c r="J424" t="str">
        <f t="shared" si="32"/>
        <v>Mar</v>
      </c>
      <c r="K424" t="str">
        <f>IF(MONTH(A424)&lt;=3, "First", IF(MONTH(A424)&lt;=6, "Second", IF(MONTH(A424)&lt;=9, "Third", Fourth)))</f>
        <v>First</v>
      </c>
    </row>
    <row r="425" spans="1:11" x14ac:dyDescent="0.25">
      <c r="A425" s="1" t="s">
        <v>447</v>
      </c>
      <c r="B425" s="1" t="s">
        <v>448</v>
      </c>
      <c r="C425" s="1" t="s">
        <v>138</v>
      </c>
      <c r="D425" s="1">
        <v>0</v>
      </c>
      <c r="E425" s="1">
        <v>108.25</v>
      </c>
      <c r="F425" s="1">
        <v>104985.35</v>
      </c>
      <c r="G425" s="1" t="s">
        <v>455</v>
      </c>
      <c r="H425" t="str">
        <f t="shared" si="30"/>
        <v>Others</v>
      </c>
      <c r="I425">
        <f t="shared" si="31"/>
        <v>13</v>
      </c>
      <c r="J425" t="str">
        <f t="shared" si="32"/>
        <v>Mar</v>
      </c>
      <c r="K425" t="str">
        <f>IF(MONTH(A425)&lt;=3, "First", IF(MONTH(A425)&lt;=6, "Second", IF(MONTH(A425)&lt;=9, "Third", Fourth)))</f>
        <v>First</v>
      </c>
    </row>
    <row r="426" spans="1:11" x14ac:dyDescent="0.25">
      <c r="A426" s="1" t="s">
        <v>456</v>
      </c>
      <c r="B426" s="1" t="s">
        <v>448</v>
      </c>
      <c r="C426" s="1" t="s">
        <v>15</v>
      </c>
      <c r="D426" s="1">
        <v>0</v>
      </c>
      <c r="E426" s="1">
        <v>16</v>
      </c>
      <c r="F426" s="1">
        <v>104969.35</v>
      </c>
      <c r="G426" s="1" t="s">
        <v>457</v>
      </c>
      <c r="H426" t="str">
        <f t="shared" si="30"/>
        <v>Utility</v>
      </c>
      <c r="I426">
        <f t="shared" si="31"/>
        <v>14</v>
      </c>
      <c r="J426" t="str">
        <f t="shared" si="32"/>
        <v>Mar</v>
      </c>
      <c r="K426" t="str">
        <f>IF(MONTH(A426)&lt;=3, "First", IF(MONTH(A426)&lt;=6, "Second", IF(MONTH(A426)&lt;=9, "Third", Fourth)))</f>
        <v>First</v>
      </c>
    </row>
    <row r="427" spans="1:11" x14ac:dyDescent="0.25">
      <c r="A427" s="1" t="s">
        <v>456</v>
      </c>
      <c r="B427" s="1" t="s">
        <v>458</v>
      </c>
      <c r="C427" s="1" t="s">
        <v>12</v>
      </c>
      <c r="D427" s="1">
        <v>0</v>
      </c>
      <c r="E427" s="1">
        <v>33026.879999999997</v>
      </c>
      <c r="F427" s="1">
        <v>71942.47</v>
      </c>
      <c r="G427" s="1" t="s">
        <v>459</v>
      </c>
      <c r="H427" t="str">
        <f t="shared" si="30"/>
        <v>Household Expenses</v>
      </c>
      <c r="I427">
        <f t="shared" si="31"/>
        <v>14</v>
      </c>
      <c r="J427" t="str">
        <f t="shared" si="32"/>
        <v>Mar</v>
      </c>
      <c r="K427" t="str">
        <f>IF(MONTH(A427)&lt;=3, "First", IF(MONTH(A427)&lt;=6, "Second", IF(MONTH(A427)&lt;=9, "Third", Fourth)))</f>
        <v>First</v>
      </c>
    </row>
    <row r="428" spans="1:11" x14ac:dyDescent="0.25">
      <c r="A428" s="1" t="s">
        <v>456</v>
      </c>
      <c r="B428" s="1" t="s">
        <v>458</v>
      </c>
      <c r="C428" s="1" t="s">
        <v>12</v>
      </c>
      <c r="D428" s="1">
        <v>0</v>
      </c>
      <c r="E428" s="1">
        <v>5226.88</v>
      </c>
      <c r="F428" s="1">
        <v>66715.59</v>
      </c>
      <c r="G428" s="1" t="s">
        <v>460</v>
      </c>
      <c r="H428" t="str">
        <f t="shared" si="30"/>
        <v>Household Expenses</v>
      </c>
      <c r="I428">
        <f t="shared" si="31"/>
        <v>14</v>
      </c>
      <c r="J428" t="str">
        <f t="shared" si="32"/>
        <v>Mar</v>
      </c>
      <c r="K428" t="str">
        <f>IF(MONTH(A428)&lt;=3, "First", IF(MONTH(A428)&lt;=6, "Second", IF(MONTH(A428)&lt;=9, "Third", Fourth)))</f>
        <v>First</v>
      </c>
    </row>
    <row r="429" spans="1:11" x14ac:dyDescent="0.25">
      <c r="A429" s="1" t="s">
        <v>456</v>
      </c>
      <c r="B429" s="1" t="s">
        <v>458</v>
      </c>
      <c r="C429" s="1" t="s">
        <v>138</v>
      </c>
      <c r="D429" s="1">
        <v>0</v>
      </c>
      <c r="E429" s="1">
        <v>974.25</v>
      </c>
      <c r="F429" s="1">
        <v>65741.34</v>
      </c>
      <c r="G429" s="1" t="s">
        <v>461</v>
      </c>
      <c r="H429" t="str">
        <f t="shared" si="30"/>
        <v>Others</v>
      </c>
      <c r="I429">
        <f t="shared" si="31"/>
        <v>14</v>
      </c>
      <c r="J429" t="str">
        <f t="shared" si="32"/>
        <v>Mar</v>
      </c>
      <c r="K429" t="str">
        <f>IF(MONTH(A429)&lt;=3, "First", IF(MONTH(A429)&lt;=6, "Second", IF(MONTH(A429)&lt;=9, "Third", Fourth)))</f>
        <v>First</v>
      </c>
    </row>
    <row r="430" spans="1:11" x14ac:dyDescent="0.25">
      <c r="A430" s="1" t="s">
        <v>456</v>
      </c>
      <c r="B430" s="1" t="s">
        <v>458</v>
      </c>
      <c r="C430" s="1" t="s">
        <v>12</v>
      </c>
      <c r="D430" s="1">
        <v>0</v>
      </c>
      <c r="E430" s="1">
        <v>5226.88</v>
      </c>
      <c r="F430" s="1">
        <v>60514.46</v>
      </c>
      <c r="G430" s="1" t="s">
        <v>462</v>
      </c>
      <c r="H430" t="str">
        <f t="shared" si="30"/>
        <v>Household Expenses</v>
      </c>
      <c r="I430">
        <f t="shared" si="31"/>
        <v>14</v>
      </c>
      <c r="J430" t="str">
        <f t="shared" si="32"/>
        <v>Mar</v>
      </c>
      <c r="K430" t="str">
        <f>IF(MONTH(A430)&lt;=3, "First", IF(MONTH(A430)&lt;=6, "Second", IF(MONTH(A430)&lt;=9, "Third", Fourth)))</f>
        <v>First</v>
      </c>
    </row>
    <row r="431" spans="1:11" x14ac:dyDescent="0.25">
      <c r="A431" s="1" t="s">
        <v>456</v>
      </c>
      <c r="B431" s="1" t="s">
        <v>458</v>
      </c>
      <c r="C431" s="1" t="s">
        <v>15</v>
      </c>
      <c r="D431" s="1">
        <v>0</v>
      </c>
      <c r="E431" s="1">
        <v>500</v>
      </c>
      <c r="F431" s="1">
        <v>60014.46</v>
      </c>
      <c r="G431" s="1" t="s">
        <v>463</v>
      </c>
      <c r="H431" t="str">
        <f t="shared" si="30"/>
        <v>Airtime/Data</v>
      </c>
      <c r="I431">
        <f t="shared" si="31"/>
        <v>14</v>
      </c>
      <c r="J431" t="str">
        <f t="shared" si="32"/>
        <v>Mar</v>
      </c>
      <c r="K431" t="str">
        <f>IF(MONTH(A431)&lt;=3, "First", IF(MONTH(A431)&lt;=6, "Second", IF(MONTH(A431)&lt;=9, "Third", Fourth)))</f>
        <v>First</v>
      </c>
    </row>
    <row r="432" spans="1:11" x14ac:dyDescent="0.25">
      <c r="A432" s="1" t="s">
        <v>456</v>
      </c>
      <c r="B432" s="1" t="s">
        <v>458</v>
      </c>
      <c r="C432" s="1" t="s">
        <v>138</v>
      </c>
      <c r="D432" s="1">
        <v>0</v>
      </c>
      <c r="E432" s="1">
        <v>216.5</v>
      </c>
      <c r="F432" s="1">
        <v>59797.96</v>
      </c>
      <c r="G432" s="1" t="s">
        <v>464</v>
      </c>
      <c r="H432" t="str">
        <f t="shared" si="30"/>
        <v>Others</v>
      </c>
      <c r="I432">
        <f t="shared" si="31"/>
        <v>14</v>
      </c>
      <c r="J432" t="str">
        <f t="shared" si="32"/>
        <v>Mar</v>
      </c>
      <c r="K432" t="str">
        <f>IF(MONTH(A432)&lt;=3, "First", IF(MONTH(A432)&lt;=6, "Second", IF(MONTH(A432)&lt;=9, "Third", Fourth)))</f>
        <v>First</v>
      </c>
    </row>
    <row r="433" spans="1:11" x14ac:dyDescent="0.25">
      <c r="A433" s="1" t="s">
        <v>456</v>
      </c>
      <c r="B433" s="1" t="s">
        <v>458</v>
      </c>
      <c r="C433" s="1" t="s">
        <v>138</v>
      </c>
      <c r="D433" s="1">
        <v>0</v>
      </c>
      <c r="E433" s="1">
        <v>541.25</v>
      </c>
      <c r="F433" s="1">
        <v>59256.71</v>
      </c>
      <c r="G433" s="1" t="s">
        <v>465</v>
      </c>
      <c r="H433" t="str">
        <f t="shared" si="30"/>
        <v>Others</v>
      </c>
      <c r="I433">
        <f t="shared" si="31"/>
        <v>14</v>
      </c>
      <c r="J433" t="str">
        <f t="shared" si="32"/>
        <v>Mar</v>
      </c>
      <c r="K433" t="str">
        <f>IF(MONTH(A433)&lt;=3, "First", IF(MONTH(A433)&lt;=6, "Second", IF(MONTH(A433)&lt;=9, "Third", Fourth)))</f>
        <v>First</v>
      </c>
    </row>
    <row r="434" spans="1:11" x14ac:dyDescent="0.25">
      <c r="A434" s="1" t="s">
        <v>456</v>
      </c>
      <c r="B434" s="1" t="s">
        <v>458</v>
      </c>
      <c r="C434" s="1" t="s">
        <v>138</v>
      </c>
      <c r="D434" s="1">
        <v>0</v>
      </c>
      <c r="E434" s="1">
        <v>324.75</v>
      </c>
      <c r="F434" s="1">
        <v>58931.96</v>
      </c>
      <c r="G434" s="1" t="s">
        <v>466</v>
      </c>
      <c r="H434" t="str">
        <f t="shared" si="30"/>
        <v>Others</v>
      </c>
      <c r="I434">
        <f t="shared" si="31"/>
        <v>14</v>
      </c>
      <c r="J434" t="str">
        <f t="shared" si="32"/>
        <v>Mar</v>
      </c>
      <c r="K434" t="str">
        <f>IF(MONTH(A434)&lt;=3, "First", IF(MONTH(A434)&lt;=6, "Second", IF(MONTH(A434)&lt;=9, "Third", Fourth)))</f>
        <v>First</v>
      </c>
    </row>
    <row r="435" spans="1:11" x14ac:dyDescent="0.25">
      <c r="A435" s="1" t="s">
        <v>456</v>
      </c>
      <c r="B435" s="1" t="s">
        <v>458</v>
      </c>
      <c r="C435" s="1" t="s">
        <v>138</v>
      </c>
      <c r="D435" s="1">
        <v>0</v>
      </c>
      <c r="E435" s="1">
        <v>216.5</v>
      </c>
      <c r="F435" s="1">
        <v>58715.46</v>
      </c>
      <c r="G435" s="1" t="s">
        <v>467</v>
      </c>
      <c r="H435" t="str">
        <f t="shared" si="30"/>
        <v>Others</v>
      </c>
      <c r="I435">
        <f t="shared" si="31"/>
        <v>14</v>
      </c>
      <c r="J435" t="str">
        <f t="shared" si="32"/>
        <v>Mar</v>
      </c>
      <c r="K435" t="str">
        <f>IF(MONTH(A435)&lt;=3, "First", IF(MONTH(A435)&lt;=6, "Second", IF(MONTH(A435)&lt;=9, "Third", Fourth)))</f>
        <v>First</v>
      </c>
    </row>
    <row r="436" spans="1:11" x14ac:dyDescent="0.25">
      <c r="A436" s="1" t="s">
        <v>456</v>
      </c>
      <c r="B436" s="1" t="s">
        <v>458</v>
      </c>
      <c r="C436" s="1" t="s">
        <v>15</v>
      </c>
      <c r="D436" s="1">
        <v>0</v>
      </c>
      <c r="E436" s="1">
        <v>500</v>
      </c>
      <c r="F436" s="1">
        <v>58215.46</v>
      </c>
      <c r="G436" s="1" t="s">
        <v>468</v>
      </c>
      <c r="H436" t="str">
        <f t="shared" si="30"/>
        <v>Airtime/Data</v>
      </c>
      <c r="I436">
        <f t="shared" si="31"/>
        <v>14</v>
      </c>
      <c r="J436" t="str">
        <f t="shared" si="32"/>
        <v>Mar</v>
      </c>
      <c r="K436" t="str">
        <f>IF(MONTH(A436)&lt;=3, "First", IF(MONTH(A436)&lt;=6, "Second", IF(MONTH(A436)&lt;=9, "Third", Fourth)))</f>
        <v>First</v>
      </c>
    </row>
    <row r="437" spans="1:11" x14ac:dyDescent="0.25">
      <c r="A437" s="1" t="s">
        <v>456</v>
      </c>
      <c r="B437" s="1" t="s">
        <v>458</v>
      </c>
      <c r="C437" s="1" t="s">
        <v>15</v>
      </c>
      <c r="D437" s="1">
        <v>0</v>
      </c>
      <c r="E437" s="1">
        <v>6.98</v>
      </c>
      <c r="F437" s="1">
        <v>58208.480000000003</v>
      </c>
      <c r="G437" s="1" t="s">
        <v>24</v>
      </c>
      <c r="H437" t="str">
        <f t="shared" si="30"/>
        <v>Airtime/Data</v>
      </c>
      <c r="I437">
        <f t="shared" si="31"/>
        <v>14</v>
      </c>
      <c r="J437" t="str">
        <f t="shared" si="32"/>
        <v>Mar</v>
      </c>
      <c r="K437" t="str">
        <f>IF(MONTH(A437)&lt;=3, "First", IF(MONTH(A437)&lt;=6, "Second", IF(MONTH(A437)&lt;=9, "Third", Fourth)))</f>
        <v>First</v>
      </c>
    </row>
    <row r="438" spans="1:11" x14ac:dyDescent="0.25">
      <c r="A438" s="1" t="s">
        <v>469</v>
      </c>
      <c r="B438" s="1" t="s">
        <v>470</v>
      </c>
      <c r="C438" s="1" t="s">
        <v>15</v>
      </c>
      <c r="D438" s="1">
        <v>0</v>
      </c>
      <c r="E438" s="1">
        <v>500</v>
      </c>
      <c r="F438" s="1">
        <v>57708.480000000003</v>
      </c>
      <c r="G438" s="1" t="s">
        <v>471</v>
      </c>
      <c r="H438" t="str">
        <f t="shared" si="30"/>
        <v>Airtime/Data</v>
      </c>
      <c r="I438">
        <f t="shared" si="31"/>
        <v>15</v>
      </c>
      <c r="J438" t="str">
        <f t="shared" si="32"/>
        <v>Mar</v>
      </c>
      <c r="K438" t="str">
        <f>IF(MONTH(A438)&lt;=3, "First", IF(MONTH(A438)&lt;=6, "Second", IF(MONTH(A438)&lt;=9, "Third", Fourth)))</f>
        <v>First</v>
      </c>
    </row>
    <row r="439" spans="1:11" x14ac:dyDescent="0.25">
      <c r="A439" s="1" t="s">
        <v>469</v>
      </c>
      <c r="B439" s="1" t="s">
        <v>470</v>
      </c>
      <c r="C439" s="1" t="s">
        <v>15</v>
      </c>
      <c r="D439" s="1">
        <v>0</v>
      </c>
      <c r="E439" s="1">
        <v>6.98</v>
      </c>
      <c r="F439" s="1">
        <v>57701.5</v>
      </c>
      <c r="G439" s="1" t="s">
        <v>24</v>
      </c>
      <c r="H439" t="str">
        <f t="shared" si="30"/>
        <v>Airtime/Data</v>
      </c>
      <c r="I439">
        <f t="shared" si="31"/>
        <v>15</v>
      </c>
      <c r="J439" t="str">
        <f t="shared" si="32"/>
        <v>Mar</v>
      </c>
      <c r="K439" t="str">
        <f>IF(MONTH(A439)&lt;=3, "First", IF(MONTH(A439)&lt;=6, "Second", IF(MONTH(A439)&lt;=9, "Third", Fourth)))</f>
        <v>First</v>
      </c>
    </row>
    <row r="440" spans="1:11" x14ac:dyDescent="0.25">
      <c r="A440" s="1" t="s">
        <v>469</v>
      </c>
      <c r="B440" s="1" t="s">
        <v>470</v>
      </c>
      <c r="C440" s="1" t="s">
        <v>138</v>
      </c>
      <c r="D440" s="1">
        <v>0</v>
      </c>
      <c r="E440" s="1">
        <v>974.25</v>
      </c>
      <c r="F440" s="1">
        <v>56727.25</v>
      </c>
      <c r="G440" s="1" t="s">
        <v>472</v>
      </c>
      <c r="H440" t="str">
        <f t="shared" si="30"/>
        <v>Others</v>
      </c>
      <c r="I440">
        <f t="shared" si="31"/>
        <v>15</v>
      </c>
      <c r="J440" t="str">
        <f t="shared" si="32"/>
        <v>Mar</v>
      </c>
      <c r="K440" t="str">
        <f>IF(MONTH(A440)&lt;=3, "First", IF(MONTH(A440)&lt;=6, "Second", IF(MONTH(A440)&lt;=9, "Third", Fourth)))</f>
        <v>First</v>
      </c>
    </row>
    <row r="441" spans="1:11" x14ac:dyDescent="0.25">
      <c r="A441" s="1" t="s">
        <v>469</v>
      </c>
      <c r="B441" s="1" t="s">
        <v>470</v>
      </c>
      <c r="C441" s="1" t="s">
        <v>15</v>
      </c>
      <c r="D441" s="1">
        <v>0</v>
      </c>
      <c r="E441" s="1">
        <v>20</v>
      </c>
      <c r="F441" s="1">
        <v>56707.25</v>
      </c>
      <c r="G441" s="1" t="s">
        <v>473</v>
      </c>
      <c r="H441" t="str">
        <f t="shared" si="30"/>
        <v>Utility</v>
      </c>
      <c r="I441">
        <f t="shared" si="31"/>
        <v>15</v>
      </c>
      <c r="J441" t="str">
        <f t="shared" si="32"/>
        <v>Mar</v>
      </c>
      <c r="K441" t="str">
        <f>IF(MONTH(A441)&lt;=3, "First", IF(MONTH(A441)&lt;=6, "Second", IF(MONTH(A441)&lt;=9, "Third", Fourth)))</f>
        <v>First</v>
      </c>
    </row>
    <row r="442" spans="1:11" x14ac:dyDescent="0.25">
      <c r="A442" s="1" t="s">
        <v>469</v>
      </c>
      <c r="B442" s="1" t="s">
        <v>470</v>
      </c>
      <c r="C442" s="1" t="s">
        <v>15</v>
      </c>
      <c r="D442" s="1">
        <v>0</v>
      </c>
      <c r="E442" s="1">
        <v>28</v>
      </c>
      <c r="F442" s="1">
        <v>56679.25</v>
      </c>
      <c r="G442" s="1" t="s">
        <v>474</v>
      </c>
      <c r="H442" t="str">
        <f t="shared" si="30"/>
        <v>Utility</v>
      </c>
      <c r="I442">
        <f t="shared" si="31"/>
        <v>15</v>
      </c>
      <c r="J442" t="str">
        <f t="shared" si="32"/>
        <v>Mar</v>
      </c>
      <c r="K442" t="str">
        <f>IF(MONTH(A442)&lt;=3, "First", IF(MONTH(A442)&lt;=6, "Second", IF(MONTH(A442)&lt;=9, "Third", Fourth)))</f>
        <v>First</v>
      </c>
    </row>
    <row r="443" spans="1:11" x14ac:dyDescent="0.25">
      <c r="A443" s="1" t="s">
        <v>469</v>
      </c>
      <c r="B443" s="1" t="s">
        <v>470</v>
      </c>
      <c r="C443" s="1" t="s">
        <v>15</v>
      </c>
      <c r="D443" s="1">
        <v>0</v>
      </c>
      <c r="E443" s="1">
        <v>500</v>
      </c>
      <c r="F443" s="1">
        <v>56179.25</v>
      </c>
      <c r="G443" s="1" t="s">
        <v>475</v>
      </c>
      <c r="H443" t="str">
        <f t="shared" si="30"/>
        <v>Airtime/Data</v>
      </c>
      <c r="I443">
        <f t="shared" si="31"/>
        <v>15</v>
      </c>
      <c r="J443" t="str">
        <f t="shared" si="32"/>
        <v>Mar</v>
      </c>
      <c r="K443" t="str">
        <f>IF(MONTH(A443)&lt;=3, "First", IF(MONTH(A443)&lt;=6, "Second", IF(MONTH(A443)&lt;=9, "Third", Fourth)))</f>
        <v>First</v>
      </c>
    </row>
    <row r="444" spans="1:11" x14ac:dyDescent="0.25">
      <c r="A444" s="1" t="s">
        <v>469</v>
      </c>
      <c r="B444" s="1" t="s">
        <v>470</v>
      </c>
      <c r="C444" s="1" t="s">
        <v>15</v>
      </c>
      <c r="D444" s="1">
        <v>0</v>
      </c>
      <c r="E444" s="1">
        <v>50</v>
      </c>
      <c r="F444" s="1">
        <v>56129.25</v>
      </c>
      <c r="G444" s="1" t="s">
        <v>476</v>
      </c>
      <c r="H444" t="str">
        <f t="shared" si="30"/>
        <v>Bank Charges</v>
      </c>
      <c r="I444">
        <f t="shared" si="31"/>
        <v>15</v>
      </c>
      <c r="J444" t="str">
        <f t="shared" si="32"/>
        <v>Mar</v>
      </c>
      <c r="K444" t="str">
        <f>IF(MONTH(A444)&lt;=3, "First", IF(MONTH(A444)&lt;=6, "Second", IF(MONTH(A444)&lt;=9, "Third", Fourth)))</f>
        <v>First</v>
      </c>
    </row>
    <row r="445" spans="1:11" x14ac:dyDescent="0.25">
      <c r="A445" s="1" t="s">
        <v>469</v>
      </c>
      <c r="B445" s="1" t="s">
        <v>470</v>
      </c>
      <c r="C445" s="1" t="s">
        <v>15</v>
      </c>
      <c r="D445" s="1">
        <v>0</v>
      </c>
      <c r="E445" s="1">
        <v>50</v>
      </c>
      <c r="F445" s="1">
        <v>56079.25</v>
      </c>
      <c r="G445" s="1" t="s">
        <v>444</v>
      </c>
      <c r="H445" t="str">
        <f t="shared" si="30"/>
        <v>Bank Charges</v>
      </c>
      <c r="I445">
        <f t="shared" si="31"/>
        <v>15</v>
      </c>
      <c r="J445" t="str">
        <f t="shared" si="32"/>
        <v>Mar</v>
      </c>
      <c r="K445" t="str">
        <f>IF(MONTH(A445)&lt;=3, "First", IF(MONTH(A445)&lt;=6, "Second", IF(MONTH(A445)&lt;=9, "Third", Fourth)))</f>
        <v>First</v>
      </c>
    </row>
    <row r="446" spans="1:11" hidden="1" x14ac:dyDescent="0.25">
      <c r="A446" s="1" t="s">
        <v>38</v>
      </c>
      <c r="B446" s="1" t="s">
        <v>38</v>
      </c>
      <c r="C446" s="1" t="s">
        <v>38</v>
      </c>
      <c r="D446" s="1">
        <v>0</v>
      </c>
      <c r="E446" s="1">
        <v>0</v>
      </c>
      <c r="F446" s="1" t="s">
        <v>38</v>
      </c>
      <c r="G446" s="1" t="s">
        <v>477</v>
      </c>
      <c r="H446" t="str">
        <f t="shared" si="29"/>
        <v>Others</v>
      </c>
    </row>
    <row r="447" spans="1:11" x14ac:dyDescent="0.25">
      <c r="A447" s="1" t="s">
        <v>469</v>
      </c>
      <c r="B447" s="1" t="s">
        <v>470</v>
      </c>
      <c r="C447" s="1" t="s">
        <v>138</v>
      </c>
      <c r="D447" s="1">
        <v>0</v>
      </c>
      <c r="E447" s="1">
        <v>1520</v>
      </c>
      <c r="F447" s="1">
        <v>54559.25</v>
      </c>
      <c r="G447" s="1" t="s">
        <v>478</v>
      </c>
      <c r="H447" t="str">
        <f t="shared" ref="H447:H509" si="33">IF(ISNUMBER(SEARCH("FUEL",G447)),"Fuel",IF(ISNUMBER(SEARCH("**3420",G447)),"Investment",IF(ISNUMBER(SEARCH("INB",G447)),"Airtime/Data",IF(ISNUMBER(SEARCH("VFD",G447)),"Business",IF(ISNUMBER(SEARCH("AJOR",G447)),"Investment",IF(ISNUMBER(SEARCH("LOAN",G447)),"Loan",IF(ISNUMBER(SEARCH("INB",G447)),"Airtime/Data",IF(ISNUMBER(SEARCH("YULETIDE GIFT",G447)),"Gift",IF(ISNUMBER(SEARCH("/AIRTIME/",G447)),"Airtime/Data",IF(ISNUMBER(SEARCH("AIRTIMESELF",G447)),"Airtime/Data",IF(ISNUMBER(SEARCH("DUES FCM",G447)),"Savings",IF(ISNUMBER(SEARCH("**7489",G447)),"Gift",IF(ISNUMBER(SEARCH("ONB TRF",G447)),"Household Expenses",
IF(ISNUMBER(SEARCH("SMS ALERT",G447)),"Utility",IF(ISNUMBER(SEARCH("MTN USSD",G447)),"Airtime/Data",IF(ISNUMBER(SEARCH("Q",G447)),"Bank Charges",
IF(ISNUMBER(SEARCH("ELECTRONIC MONEY TRANSFER LEVY",G447)),"Bank Charges",
IF(ISNUMBER(SEARCH("SCHOOL",G447)),"School Fees","Others"))))))))))))))))))</f>
        <v>Others</v>
      </c>
      <c r="I447">
        <f t="shared" ref="I447:I509" si="34">DAY(A447)</f>
        <v>15</v>
      </c>
      <c r="J447" t="str">
        <f t="shared" ref="J447:J509" si="35">TEXT(A447, "mmm")</f>
        <v>Mar</v>
      </c>
      <c r="K447" t="str">
        <f>IF(MONTH(A447)&lt;=3, "First", IF(MONTH(A447)&lt;=6, "Second", IF(MONTH(A447)&lt;=9, "Third", Fourth)))</f>
        <v>First</v>
      </c>
    </row>
    <row r="448" spans="1:11" x14ac:dyDescent="0.25">
      <c r="A448" s="1" t="s">
        <v>469</v>
      </c>
      <c r="B448" s="1" t="s">
        <v>470</v>
      </c>
      <c r="C448" s="1" t="s">
        <v>138</v>
      </c>
      <c r="D448" s="1">
        <v>0</v>
      </c>
      <c r="E448" s="1">
        <v>1520</v>
      </c>
      <c r="F448" s="1">
        <v>53039.25</v>
      </c>
      <c r="G448" s="1" t="s">
        <v>479</v>
      </c>
      <c r="H448" t="str">
        <f t="shared" si="33"/>
        <v>Others</v>
      </c>
      <c r="I448">
        <f t="shared" si="34"/>
        <v>15</v>
      </c>
      <c r="J448" t="str">
        <f t="shared" si="35"/>
        <v>Mar</v>
      </c>
      <c r="K448" t="str">
        <f>IF(MONTH(A448)&lt;=3, "First", IF(MONTH(A448)&lt;=6, "Second", IF(MONTH(A448)&lt;=9, "Third", Fourth)))</f>
        <v>First</v>
      </c>
    </row>
    <row r="449" spans="1:11" x14ac:dyDescent="0.25">
      <c r="A449" s="1" t="s">
        <v>469</v>
      </c>
      <c r="B449" s="1" t="s">
        <v>470</v>
      </c>
      <c r="C449" s="1" t="s">
        <v>138</v>
      </c>
      <c r="D449" s="1">
        <v>0</v>
      </c>
      <c r="E449" s="1">
        <v>108.25</v>
      </c>
      <c r="F449" s="1">
        <v>52931</v>
      </c>
      <c r="G449" s="1" t="s">
        <v>480</v>
      </c>
      <c r="H449" t="str">
        <f t="shared" si="33"/>
        <v>Others</v>
      </c>
      <c r="I449">
        <f t="shared" si="34"/>
        <v>15</v>
      </c>
      <c r="J449" t="str">
        <f t="shared" si="35"/>
        <v>Mar</v>
      </c>
      <c r="K449" t="str">
        <f>IF(MONTH(A449)&lt;=3, "First", IF(MONTH(A449)&lt;=6, "Second", IF(MONTH(A449)&lt;=9, "Third", Fourth)))</f>
        <v>First</v>
      </c>
    </row>
    <row r="450" spans="1:11" x14ac:dyDescent="0.25">
      <c r="A450" s="1" t="s">
        <v>481</v>
      </c>
      <c r="B450" s="1" t="s">
        <v>482</v>
      </c>
      <c r="C450" s="1" t="s">
        <v>138</v>
      </c>
      <c r="D450" s="1">
        <v>0</v>
      </c>
      <c r="E450" s="1">
        <v>974.25</v>
      </c>
      <c r="F450" s="1">
        <v>51956.75</v>
      </c>
      <c r="G450" s="1" t="s">
        <v>483</v>
      </c>
      <c r="H450" t="str">
        <f t="shared" si="33"/>
        <v>Others</v>
      </c>
      <c r="I450">
        <f t="shared" si="34"/>
        <v>18</v>
      </c>
      <c r="J450" t="str">
        <f t="shared" si="35"/>
        <v>Mar</v>
      </c>
      <c r="K450" t="str">
        <f>IF(MONTH(A450)&lt;=3, "First", IF(MONTH(A450)&lt;=6, "Second", IF(MONTH(A450)&lt;=9, "Third", Fourth)))</f>
        <v>First</v>
      </c>
    </row>
    <row r="451" spans="1:11" x14ac:dyDescent="0.25">
      <c r="A451" s="1" t="s">
        <v>481</v>
      </c>
      <c r="B451" s="1" t="s">
        <v>482</v>
      </c>
      <c r="C451" s="1" t="s">
        <v>9</v>
      </c>
      <c r="D451" s="1">
        <v>10000</v>
      </c>
      <c r="E451" s="1">
        <v>0</v>
      </c>
      <c r="F451" s="1">
        <v>61956.75</v>
      </c>
      <c r="G451" s="1" t="s">
        <v>11</v>
      </c>
      <c r="H451" t="str">
        <f t="shared" si="33"/>
        <v>Others</v>
      </c>
      <c r="I451">
        <f t="shared" si="34"/>
        <v>18</v>
      </c>
      <c r="J451" t="str">
        <f t="shared" si="35"/>
        <v>Mar</v>
      </c>
      <c r="K451" t="str">
        <f>IF(MONTH(A451)&lt;=3, "First", IF(MONTH(A451)&lt;=6, "Second", IF(MONTH(A451)&lt;=9, "Third", Fourth)))</f>
        <v>First</v>
      </c>
    </row>
    <row r="452" spans="1:11" x14ac:dyDescent="0.25">
      <c r="A452" s="1" t="s">
        <v>481</v>
      </c>
      <c r="B452" s="1" t="s">
        <v>482</v>
      </c>
      <c r="C452" s="1" t="s">
        <v>22</v>
      </c>
      <c r="D452" s="1">
        <v>0</v>
      </c>
      <c r="E452" s="1">
        <v>10226.879999999999</v>
      </c>
      <c r="F452" s="1">
        <v>51729.87</v>
      </c>
      <c r="G452" s="1" t="s">
        <v>484</v>
      </c>
      <c r="H452" t="str">
        <f t="shared" si="33"/>
        <v>Others</v>
      </c>
      <c r="I452">
        <f t="shared" si="34"/>
        <v>18</v>
      </c>
      <c r="J452" t="str">
        <f t="shared" si="35"/>
        <v>Mar</v>
      </c>
      <c r="K452" t="str">
        <f>IF(MONTH(A452)&lt;=3, "First", IF(MONTH(A452)&lt;=6, "Second", IF(MONTH(A452)&lt;=9, "Third", Fourth)))</f>
        <v>First</v>
      </c>
    </row>
    <row r="453" spans="1:11" x14ac:dyDescent="0.25">
      <c r="A453" s="1" t="s">
        <v>481</v>
      </c>
      <c r="B453" s="1" t="s">
        <v>482</v>
      </c>
      <c r="C453" s="1" t="s">
        <v>15</v>
      </c>
      <c r="D453" s="1">
        <v>0</v>
      </c>
      <c r="E453" s="1">
        <v>6.98</v>
      </c>
      <c r="F453" s="1">
        <v>51722.89</v>
      </c>
      <c r="G453" s="1" t="s">
        <v>24</v>
      </c>
      <c r="H453" t="str">
        <f t="shared" si="33"/>
        <v>Airtime/Data</v>
      </c>
      <c r="I453">
        <f t="shared" si="34"/>
        <v>18</v>
      </c>
      <c r="J453" t="str">
        <f t="shared" si="35"/>
        <v>Mar</v>
      </c>
      <c r="K453" t="str">
        <f>IF(MONTH(A453)&lt;=3, "First", IF(MONTH(A453)&lt;=6, "Second", IF(MONTH(A453)&lt;=9, "Third", Fourth)))</f>
        <v>First</v>
      </c>
    </row>
    <row r="454" spans="1:11" x14ac:dyDescent="0.25">
      <c r="A454" s="1" t="s">
        <v>481</v>
      </c>
      <c r="B454" s="1" t="s">
        <v>485</v>
      </c>
      <c r="C454" s="1" t="s">
        <v>15</v>
      </c>
      <c r="D454" s="1">
        <v>0</v>
      </c>
      <c r="E454" s="1">
        <v>4</v>
      </c>
      <c r="F454" s="1">
        <v>51718.89</v>
      </c>
      <c r="G454" s="1" t="s">
        <v>486</v>
      </c>
      <c r="H454" t="str">
        <f t="shared" si="33"/>
        <v>Utility</v>
      </c>
      <c r="I454">
        <f t="shared" si="34"/>
        <v>18</v>
      </c>
      <c r="J454" t="str">
        <f t="shared" si="35"/>
        <v>Mar</v>
      </c>
      <c r="K454" t="str">
        <f>IF(MONTH(A454)&lt;=3, "First", IF(MONTH(A454)&lt;=6, "Second", IF(MONTH(A454)&lt;=9, "Third", Fourth)))</f>
        <v>First</v>
      </c>
    </row>
    <row r="455" spans="1:11" x14ac:dyDescent="0.25">
      <c r="A455" s="1" t="s">
        <v>481</v>
      </c>
      <c r="B455" s="1" t="s">
        <v>485</v>
      </c>
      <c r="C455" s="1" t="s">
        <v>15</v>
      </c>
      <c r="D455" s="1">
        <v>0</v>
      </c>
      <c r="E455" s="1">
        <v>12</v>
      </c>
      <c r="F455" s="1">
        <v>51706.89</v>
      </c>
      <c r="G455" s="1" t="s">
        <v>487</v>
      </c>
      <c r="H455" t="str">
        <f t="shared" si="33"/>
        <v>Utility</v>
      </c>
      <c r="I455">
        <f t="shared" si="34"/>
        <v>18</v>
      </c>
      <c r="J455" t="str">
        <f t="shared" si="35"/>
        <v>Mar</v>
      </c>
      <c r="K455" t="str">
        <f>IF(MONTH(A455)&lt;=3, "First", IF(MONTH(A455)&lt;=6, "Second", IF(MONTH(A455)&lt;=9, "Third", Fourth)))</f>
        <v>First</v>
      </c>
    </row>
    <row r="456" spans="1:11" x14ac:dyDescent="0.25">
      <c r="A456" s="1" t="s">
        <v>481</v>
      </c>
      <c r="B456" s="1" t="s">
        <v>485</v>
      </c>
      <c r="C456" s="1" t="s">
        <v>12</v>
      </c>
      <c r="D456" s="1">
        <v>0</v>
      </c>
      <c r="E456" s="1">
        <v>10026.879999999999</v>
      </c>
      <c r="F456" s="1">
        <v>41680.01</v>
      </c>
      <c r="G456" s="1" t="s">
        <v>238</v>
      </c>
      <c r="H456" t="str">
        <f t="shared" si="33"/>
        <v>Household Expenses</v>
      </c>
      <c r="I456">
        <f t="shared" si="34"/>
        <v>18</v>
      </c>
      <c r="J456" t="str">
        <f t="shared" si="35"/>
        <v>Mar</v>
      </c>
      <c r="K456" t="str">
        <f>IF(MONTH(A456)&lt;=3, "First", IF(MONTH(A456)&lt;=6, "Second", IF(MONTH(A456)&lt;=9, "Third", Fourth)))</f>
        <v>First</v>
      </c>
    </row>
    <row r="457" spans="1:11" x14ac:dyDescent="0.25">
      <c r="A457" s="1" t="s">
        <v>481</v>
      </c>
      <c r="B457" s="1" t="s">
        <v>488</v>
      </c>
      <c r="C457" s="1" t="s">
        <v>138</v>
      </c>
      <c r="D457" s="1">
        <v>0</v>
      </c>
      <c r="E457" s="1">
        <v>1520</v>
      </c>
      <c r="F457" s="1">
        <v>40160.01</v>
      </c>
      <c r="G457" s="1" t="s">
        <v>489</v>
      </c>
      <c r="H457" t="str">
        <f t="shared" si="33"/>
        <v>Others</v>
      </c>
      <c r="I457">
        <f t="shared" si="34"/>
        <v>18</v>
      </c>
      <c r="J457" t="str">
        <f t="shared" si="35"/>
        <v>Mar</v>
      </c>
      <c r="K457" t="str">
        <f>IF(MONTH(A457)&lt;=3, "First", IF(MONTH(A457)&lt;=6, "Second", IF(MONTH(A457)&lt;=9, "Third", Fourth)))</f>
        <v>First</v>
      </c>
    </row>
    <row r="458" spans="1:11" x14ac:dyDescent="0.25">
      <c r="A458" s="1" t="s">
        <v>481</v>
      </c>
      <c r="B458" s="1" t="s">
        <v>488</v>
      </c>
      <c r="C458" s="1" t="s">
        <v>15</v>
      </c>
      <c r="D458" s="1">
        <v>0</v>
      </c>
      <c r="E458" s="1">
        <v>50</v>
      </c>
      <c r="F458" s="1">
        <v>40110.01</v>
      </c>
      <c r="G458" s="1" t="s">
        <v>490</v>
      </c>
      <c r="H458" t="str">
        <f t="shared" si="33"/>
        <v>Bank Charges</v>
      </c>
      <c r="I458">
        <f t="shared" si="34"/>
        <v>18</v>
      </c>
      <c r="J458" t="str">
        <f t="shared" si="35"/>
        <v>Mar</v>
      </c>
      <c r="K458" t="str">
        <f>IF(MONTH(A458)&lt;=3, "First", IF(MONTH(A458)&lt;=6, "Second", IF(MONTH(A458)&lt;=9, "Third", Fourth)))</f>
        <v>First</v>
      </c>
    </row>
    <row r="459" spans="1:11" x14ac:dyDescent="0.25">
      <c r="A459" s="1" t="s">
        <v>481</v>
      </c>
      <c r="B459" s="1" t="s">
        <v>488</v>
      </c>
      <c r="C459" s="1" t="s">
        <v>15</v>
      </c>
      <c r="D459" s="1">
        <v>0</v>
      </c>
      <c r="E459" s="1">
        <v>500</v>
      </c>
      <c r="F459" s="1">
        <v>39610.01</v>
      </c>
      <c r="G459" s="1" t="s">
        <v>491</v>
      </c>
      <c r="H459" t="str">
        <f t="shared" si="33"/>
        <v>Airtime/Data</v>
      </c>
      <c r="I459">
        <f t="shared" si="34"/>
        <v>18</v>
      </c>
      <c r="J459" t="str">
        <f t="shared" si="35"/>
        <v>Mar</v>
      </c>
      <c r="K459" t="str">
        <f>IF(MONTH(A459)&lt;=3, "First", IF(MONTH(A459)&lt;=6, "Second", IF(MONTH(A459)&lt;=9, "Third", Fourth)))</f>
        <v>First</v>
      </c>
    </row>
    <row r="460" spans="1:11" x14ac:dyDescent="0.25">
      <c r="A460" s="1" t="s">
        <v>481</v>
      </c>
      <c r="B460" s="1" t="s">
        <v>488</v>
      </c>
      <c r="C460" s="1" t="s">
        <v>15</v>
      </c>
      <c r="D460" s="1">
        <v>0</v>
      </c>
      <c r="E460" s="1">
        <v>6.98</v>
      </c>
      <c r="F460" s="1">
        <v>39603.03</v>
      </c>
      <c r="G460" s="1" t="s">
        <v>24</v>
      </c>
      <c r="H460" t="str">
        <f t="shared" si="33"/>
        <v>Airtime/Data</v>
      </c>
      <c r="I460">
        <f t="shared" si="34"/>
        <v>18</v>
      </c>
      <c r="J460" t="str">
        <f t="shared" si="35"/>
        <v>Mar</v>
      </c>
      <c r="K460" t="str">
        <f>IF(MONTH(A460)&lt;=3, "First", IF(MONTH(A460)&lt;=6, "Second", IF(MONTH(A460)&lt;=9, "Third", Fourth)))</f>
        <v>First</v>
      </c>
    </row>
    <row r="461" spans="1:11" x14ac:dyDescent="0.25">
      <c r="A461" s="1" t="s">
        <v>492</v>
      </c>
      <c r="B461" s="1" t="s">
        <v>488</v>
      </c>
      <c r="C461" s="1" t="s">
        <v>15</v>
      </c>
      <c r="D461" s="1">
        <v>0</v>
      </c>
      <c r="E461" s="1">
        <v>500</v>
      </c>
      <c r="F461" s="1">
        <v>39103.03</v>
      </c>
      <c r="G461" s="1" t="s">
        <v>493</v>
      </c>
      <c r="H461" t="str">
        <f t="shared" si="33"/>
        <v>Others</v>
      </c>
      <c r="I461">
        <f t="shared" si="34"/>
        <v>19</v>
      </c>
      <c r="J461" t="str">
        <f t="shared" si="35"/>
        <v>Mar</v>
      </c>
      <c r="K461" t="str">
        <f>IF(MONTH(A461)&lt;=3, "First", IF(MONTH(A461)&lt;=6, "Second", IF(MONTH(A461)&lt;=9, "Third", Fourth)))</f>
        <v>First</v>
      </c>
    </row>
    <row r="462" spans="1:11" x14ac:dyDescent="0.25">
      <c r="A462" s="1" t="s">
        <v>492</v>
      </c>
      <c r="B462" s="1" t="s">
        <v>488</v>
      </c>
      <c r="C462" s="1" t="s">
        <v>15</v>
      </c>
      <c r="D462" s="1">
        <v>0</v>
      </c>
      <c r="E462" s="1">
        <v>6.98</v>
      </c>
      <c r="F462" s="1">
        <v>39096.050000000003</v>
      </c>
      <c r="G462" s="1" t="s">
        <v>24</v>
      </c>
      <c r="H462" t="str">
        <f t="shared" si="33"/>
        <v>Airtime/Data</v>
      </c>
      <c r="I462">
        <f t="shared" si="34"/>
        <v>19</v>
      </c>
      <c r="J462" t="str">
        <f t="shared" si="35"/>
        <v>Mar</v>
      </c>
      <c r="K462" t="str">
        <f>IF(MONTH(A462)&lt;=3, "First", IF(MONTH(A462)&lt;=6, "Second", IF(MONTH(A462)&lt;=9, "Third", Fourth)))</f>
        <v>First</v>
      </c>
    </row>
    <row r="463" spans="1:11" x14ac:dyDescent="0.25">
      <c r="A463" s="1" t="s">
        <v>492</v>
      </c>
      <c r="B463" s="1" t="s">
        <v>494</v>
      </c>
      <c r="C463" s="1" t="s">
        <v>22</v>
      </c>
      <c r="D463" s="1">
        <v>0</v>
      </c>
      <c r="E463" s="1">
        <v>4060.75</v>
      </c>
      <c r="F463" s="1">
        <v>35035.300000000003</v>
      </c>
      <c r="G463" s="1" t="s">
        <v>495</v>
      </c>
      <c r="H463" t="str">
        <f t="shared" si="33"/>
        <v>Others</v>
      </c>
      <c r="I463">
        <f t="shared" si="34"/>
        <v>19</v>
      </c>
      <c r="J463" t="str">
        <f t="shared" si="35"/>
        <v>Mar</v>
      </c>
      <c r="K463" t="str">
        <f>IF(MONTH(A463)&lt;=3, "First", IF(MONTH(A463)&lt;=6, "Second", IF(MONTH(A463)&lt;=9, "Third", Fourth)))</f>
        <v>First</v>
      </c>
    </row>
    <row r="464" spans="1:11" x14ac:dyDescent="0.25">
      <c r="A464" s="1" t="s">
        <v>492</v>
      </c>
      <c r="B464" s="1" t="s">
        <v>494</v>
      </c>
      <c r="C464" s="1" t="s">
        <v>15</v>
      </c>
      <c r="D464" s="1">
        <v>0</v>
      </c>
      <c r="E464" s="1">
        <v>6.98</v>
      </c>
      <c r="F464" s="1">
        <v>35028.32</v>
      </c>
      <c r="G464" s="1" t="s">
        <v>24</v>
      </c>
      <c r="H464" t="str">
        <f t="shared" si="33"/>
        <v>Airtime/Data</v>
      </c>
      <c r="I464">
        <f t="shared" si="34"/>
        <v>19</v>
      </c>
      <c r="J464" t="str">
        <f t="shared" si="35"/>
        <v>Mar</v>
      </c>
      <c r="K464" t="str">
        <f>IF(MONTH(A464)&lt;=3, "First", IF(MONTH(A464)&lt;=6, "Second", IF(MONTH(A464)&lt;=9, "Third", Fourth)))</f>
        <v>First</v>
      </c>
    </row>
    <row r="465" spans="1:11" x14ac:dyDescent="0.25">
      <c r="A465" s="1" t="s">
        <v>492</v>
      </c>
      <c r="B465" s="1" t="s">
        <v>494</v>
      </c>
      <c r="C465" s="1" t="s">
        <v>12</v>
      </c>
      <c r="D465" s="1">
        <v>0</v>
      </c>
      <c r="E465" s="1">
        <v>10026.879999999999</v>
      </c>
      <c r="F465" s="1">
        <v>25001.439999999999</v>
      </c>
      <c r="G465" s="1" t="s">
        <v>496</v>
      </c>
      <c r="H465" t="str">
        <f t="shared" si="33"/>
        <v>Household Expenses</v>
      </c>
      <c r="I465">
        <f t="shared" si="34"/>
        <v>19</v>
      </c>
      <c r="J465" t="str">
        <f t="shared" si="35"/>
        <v>Mar</v>
      </c>
      <c r="K465" t="str">
        <f>IF(MONTH(A465)&lt;=3, "First", IF(MONTH(A465)&lt;=6, "Second", IF(MONTH(A465)&lt;=9, "Third", Fourth)))</f>
        <v>First</v>
      </c>
    </row>
    <row r="466" spans="1:11" x14ac:dyDescent="0.25">
      <c r="A466" s="1" t="s">
        <v>492</v>
      </c>
      <c r="B466" s="1" t="s">
        <v>497</v>
      </c>
      <c r="C466" s="1" t="s">
        <v>138</v>
      </c>
      <c r="D466" s="1">
        <v>0</v>
      </c>
      <c r="E466" s="1">
        <v>108.25</v>
      </c>
      <c r="F466" s="1">
        <v>24893.19</v>
      </c>
      <c r="G466" s="1" t="s">
        <v>498</v>
      </c>
      <c r="H466" t="str">
        <f t="shared" si="33"/>
        <v>Others</v>
      </c>
      <c r="I466">
        <f t="shared" si="34"/>
        <v>19</v>
      </c>
      <c r="J466" t="str">
        <f t="shared" si="35"/>
        <v>Mar</v>
      </c>
      <c r="K466" t="str">
        <f>IF(MONTH(A466)&lt;=3, "First", IF(MONTH(A466)&lt;=6, "Second", IF(MONTH(A466)&lt;=9, "Third", Fourth)))</f>
        <v>First</v>
      </c>
    </row>
    <row r="467" spans="1:11" x14ac:dyDescent="0.25">
      <c r="A467" s="1" t="s">
        <v>499</v>
      </c>
      <c r="B467" s="1" t="s">
        <v>497</v>
      </c>
      <c r="C467" s="1" t="s">
        <v>15</v>
      </c>
      <c r="D467" s="1">
        <v>0</v>
      </c>
      <c r="E467" s="1">
        <v>8</v>
      </c>
      <c r="F467" s="1">
        <v>24885.19</v>
      </c>
      <c r="G467" s="1" t="s">
        <v>500</v>
      </c>
      <c r="H467" t="str">
        <f t="shared" si="33"/>
        <v>Utility</v>
      </c>
      <c r="I467">
        <f t="shared" si="34"/>
        <v>20</v>
      </c>
      <c r="J467" t="str">
        <f t="shared" si="35"/>
        <v>Mar</v>
      </c>
      <c r="K467" t="str">
        <f>IF(MONTH(A467)&lt;=3, "First", IF(MONTH(A467)&lt;=6, "Second", IF(MONTH(A467)&lt;=9, "Third", Fourth)))</f>
        <v>First</v>
      </c>
    </row>
    <row r="468" spans="1:11" x14ac:dyDescent="0.25">
      <c r="A468" s="1" t="s">
        <v>499</v>
      </c>
      <c r="B468" s="1" t="s">
        <v>497</v>
      </c>
      <c r="C468" s="1" t="s">
        <v>9</v>
      </c>
      <c r="D468" s="1">
        <v>5000</v>
      </c>
      <c r="E468" s="1">
        <v>0</v>
      </c>
      <c r="F468" s="1">
        <v>29885.19</v>
      </c>
      <c r="G468" s="1" t="s">
        <v>11</v>
      </c>
      <c r="H468" t="str">
        <f t="shared" si="33"/>
        <v>Others</v>
      </c>
      <c r="I468">
        <f t="shared" si="34"/>
        <v>20</v>
      </c>
      <c r="J468" t="str">
        <f t="shared" si="35"/>
        <v>Mar</v>
      </c>
      <c r="K468" t="str">
        <f>IF(MONTH(A468)&lt;=3, "First", IF(MONTH(A468)&lt;=6, "Second", IF(MONTH(A468)&lt;=9, "Third", Fourth)))</f>
        <v>First</v>
      </c>
    </row>
    <row r="469" spans="1:11" x14ac:dyDescent="0.25">
      <c r="A469" s="1" t="s">
        <v>499</v>
      </c>
      <c r="B469" s="1" t="s">
        <v>497</v>
      </c>
      <c r="C469" s="1" t="s">
        <v>15</v>
      </c>
      <c r="D469" s="1">
        <v>0</v>
      </c>
      <c r="E469" s="1">
        <v>8</v>
      </c>
      <c r="F469" s="1">
        <v>29877.19</v>
      </c>
      <c r="G469" s="1" t="s">
        <v>501</v>
      </c>
      <c r="H469" t="str">
        <f t="shared" si="33"/>
        <v>Utility</v>
      </c>
      <c r="I469">
        <f t="shared" si="34"/>
        <v>20</v>
      </c>
      <c r="J469" t="str">
        <f t="shared" si="35"/>
        <v>Mar</v>
      </c>
      <c r="K469" t="str">
        <f>IF(MONTH(A469)&lt;=3, "First", IF(MONTH(A469)&lt;=6, "Second", IF(MONTH(A469)&lt;=9, "Third", Fourth)))</f>
        <v>First</v>
      </c>
    </row>
    <row r="470" spans="1:11" x14ac:dyDescent="0.25">
      <c r="A470" s="1" t="s">
        <v>499</v>
      </c>
      <c r="B470" s="1" t="s">
        <v>497</v>
      </c>
      <c r="C470" s="1" t="s">
        <v>12</v>
      </c>
      <c r="D470" s="1">
        <v>0</v>
      </c>
      <c r="E470" s="1">
        <v>1060.75</v>
      </c>
      <c r="F470" s="1">
        <v>28816.44</v>
      </c>
      <c r="G470" s="1" t="s">
        <v>502</v>
      </c>
      <c r="H470" t="str">
        <f t="shared" si="33"/>
        <v>Household Expenses</v>
      </c>
      <c r="I470">
        <f t="shared" si="34"/>
        <v>20</v>
      </c>
      <c r="J470" t="str">
        <f t="shared" si="35"/>
        <v>Mar</v>
      </c>
      <c r="K470" t="str">
        <f>IF(MONTH(A470)&lt;=3, "First", IF(MONTH(A470)&lt;=6, "Second", IF(MONTH(A470)&lt;=9, "Third", Fourth)))</f>
        <v>First</v>
      </c>
    </row>
    <row r="471" spans="1:11" x14ac:dyDescent="0.25">
      <c r="A471" s="1" t="s">
        <v>499</v>
      </c>
      <c r="B471" s="1" t="s">
        <v>497</v>
      </c>
      <c r="C471" s="1" t="s">
        <v>12</v>
      </c>
      <c r="D471" s="1">
        <v>0</v>
      </c>
      <c r="E471" s="1">
        <v>4010.75</v>
      </c>
      <c r="F471" s="1">
        <v>24805.69</v>
      </c>
      <c r="G471" s="1" t="s">
        <v>147</v>
      </c>
      <c r="H471" t="str">
        <f t="shared" si="33"/>
        <v>Household Expenses</v>
      </c>
      <c r="I471">
        <f t="shared" si="34"/>
        <v>20</v>
      </c>
      <c r="J471" t="str">
        <f t="shared" si="35"/>
        <v>Mar</v>
      </c>
      <c r="K471" t="str">
        <f>IF(MONTH(A471)&lt;=3, "First", IF(MONTH(A471)&lt;=6, "Second", IF(MONTH(A471)&lt;=9, "Third", Fourth)))</f>
        <v>First</v>
      </c>
    </row>
    <row r="472" spans="1:11" x14ac:dyDescent="0.25">
      <c r="A472" s="1" t="s">
        <v>499</v>
      </c>
      <c r="B472" s="1" t="s">
        <v>497</v>
      </c>
      <c r="C472" s="1" t="s">
        <v>15</v>
      </c>
      <c r="D472" s="1">
        <v>0</v>
      </c>
      <c r="E472" s="1">
        <v>1000</v>
      </c>
      <c r="F472" s="1">
        <v>23805.69</v>
      </c>
      <c r="G472" s="1" t="s">
        <v>503</v>
      </c>
      <c r="H472" t="str">
        <f t="shared" si="33"/>
        <v>Airtime/Data</v>
      </c>
      <c r="I472">
        <f t="shared" si="34"/>
        <v>20</v>
      </c>
      <c r="J472" t="str">
        <f t="shared" si="35"/>
        <v>Mar</v>
      </c>
      <c r="K472" t="str">
        <f>IF(MONTH(A472)&lt;=3, "First", IF(MONTH(A472)&lt;=6, "Second", IF(MONTH(A472)&lt;=9, "Third", Fourth)))</f>
        <v>First</v>
      </c>
    </row>
    <row r="473" spans="1:11" x14ac:dyDescent="0.25">
      <c r="A473" s="1" t="s">
        <v>499</v>
      </c>
      <c r="B473" s="1" t="s">
        <v>497</v>
      </c>
      <c r="C473" s="1" t="s">
        <v>15</v>
      </c>
      <c r="D473" s="1">
        <v>0</v>
      </c>
      <c r="E473" s="1">
        <v>6.98</v>
      </c>
      <c r="F473" s="1">
        <v>23798.71</v>
      </c>
      <c r="G473" s="1" t="s">
        <v>24</v>
      </c>
      <c r="H473" t="str">
        <f t="shared" si="33"/>
        <v>Airtime/Data</v>
      </c>
      <c r="I473">
        <f t="shared" si="34"/>
        <v>20</v>
      </c>
      <c r="J473" t="str">
        <f t="shared" si="35"/>
        <v>Mar</v>
      </c>
      <c r="K473" t="str">
        <f>IF(MONTH(A473)&lt;=3, "First", IF(MONTH(A473)&lt;=6, "Second", IF(MONTH(A473)&lt;=9, "Third", Fourth)))</f>
        <v>First</v>
      </c>
    </row>
    <row r="474" spans="1:11" x14ac:dyDescent="0.25">
      <c r="A474" s="1" t="s">
        <v>499</v>
      </c>
      <c r="B474" s="1" t="s">
        <v>497</v>
      </c>
      <c r="C474" s="1" t="s">
        <v>138</v>
      </c>
      <c r="D474" s="1">
        <v>0</v>
      </c>
      <c r="E474" s="1">
        <v>216.5</v>
      </c>
      <c r="F474" s="1">
        <v>23582.21</v>
      </c>
      <c r="G474" s="1" t="s">
        <v>504</v>
      </c>
      <c r="H474" t="str">
        <f t="shared" si="33"/>
        <v>Others</v>
      </c>
      <c r="I474">
        <f t="shared" si="34"/>
        <v>20</v>
      </c>
      <c r="J474" t="str">
        <f t="shared" si="35"/>
        <v>Mar</v>
      </c>
      <c r="K474" t="str">
        <f>IF(MONTH(A474)&lt;=3, "First", IF(MONTH(A474)&lt;=6, "Second", IF(MONTH(A474)&lt;=9, "Third", Fourth)))</f>
        <v>First</v>
      </c>
    </row>
    <row r="475" spans="1:11" x14ac:dyDescent="0.25">
      <c r="A475" s="1" t="s">
        <v>499</v>
      </c>
      <c r="B475" s="1" t="s">
        <v>497</v>
      </c>
      <c r="C475" s="1" t="s">
        <v>138</v>
      </c>
      <c r="D475" s="1">
        <v>0</v>
      </c>
      <c r="E475" s="1">
        <v>1520</v>
      </c>
      <c r="F475" s="1">
        <v>22062.21</v>
      </c>
      <c r="G475" s="1" t="s">
        <v>505</v>
      </c>
      <c r="H475" t="str">
        <f t="shared" si="33"/>
        <v>Others</v>
      </c>
      <c r="I475">
        <f t="shared" si="34"/>
        <v>20</v>
      </c>
      <c r="J475" t="str">
        <f t="shared" si="35"/>
        <v>Mar</v>
      </c>
      <c r="K475" t="str">
        <f>IF(MONTH(A475)&lt;=3, "First", IF(MONTH(A475)&lt;=6, "Second", IF(MONTH(A475)&lt;=9, "Third", Fourth)))</f>
        <v>First</v>
      </c>
    </row>
    <row r="476" spans="1:11" x14ac:dyDescent="0.25">
      <c r="A476" s="1" t="s">
        <v>499</v>
      </c>
      <c r="B476" s="1" t="s">
        <v>497</v>
      </c>
      <c r="C476" s="1" t="s">
        <v>138</v>
      </c>
      <c r="D476" s="1">
        <v>0</v>
      </c>
      <c r="E476" s="1">
        <v>541.25</v>
      </c>
      <c r="F476" s="1">
        <v>21520.959999999999</v>
      </c>
      <c r="G476" s="1" t="s">
        <v>506</v>
      </c>
      <c r="H476" t="str">
        <f t="shared" si="33"/>
        <v>Others</v>
      </c>
      <c r="I476">
        <f t="shared" si="34"/>
        <v>20</v>
      </c>
      <c r="J476" t="str">
        <f t="shared" si="35"/>
        <v>Mar</v>
      </c>
      <c r="K476" t="str">
        <f>IF(MONTH(A476)&lt;=3, "First", IF(MONTH(A476)&lt;=6, "Second", IF(MONTH(A476)&lt;=9, "Third", Fourth)))</f>
        <v>First</v>
      </c>
    </row>
    <row r="477" spans="1:11" x14ac:dyDescent="0.25">
      <c r="A477" s="1" t="s">
        <v>507</v>
      </c>
      <c r="B477" s="1" t="s">
        <v>497</v>
      </c>
      <c r="C477" s="1" t="s">
        <v>138</v>
      </c>
      <c r="D477" s="1">
        <v>0</v>
      </c>
      <c r="E477" s="1">
        <v>1082.5</v>
      </c>
      <c r="F477" s="1">
        <v>20438.46</v>
      </c>
      <c r="G477" s="1" t="s">
        <v>508</v>
      </c>
      <c r="H477" t="str">
        <f t="shared" si="33"/>
        <v>Others</v>
      </c>
      <c r="I477">
        <f t="shared" si="34"/>
        <v>21</v>
      </c>
      <c r="J477" t="str">
        <f t="shared" si="35"/>
        <v>Mar</v>
      </c>
      <c r="K477" t="str">
        <f>IF(MONTH(A477)&lt;=3, "First", IF(MONTH(A477)&lt;=6, "Second", IF(MONTH(A477)&lt;=9, "Third", Fourth)))</f>
        <v>First</v>
      </c>
    </row>
    <row r="478" spans="1:11" x14ac:dyDescent="0.25">
      <c r="A478" s="1" t="s">
        <v>507</v>
      </c>
      <c r="B478" s="1" t="s">
        <v>509</v>
      </c>
      <c r="C478" s="1" t="s">
        <v>15</v>
      </c>
      <c r="D478" s="1">
        <v>0</v>
      </c>
      <c r="E478" s="1">
        <v>32</v>
      </c>
      <c r="F478" s="1">
        <v>20406.46</v>
      </c>
      <c r="G478" s="1" t="s">
        <v>510</v>
      </c>
      <c r="H478" t="str">
        <f t="shared" si="33"/>
        <v>Utility</v>
      </c>
      <c r="I478">
        <f t="shared" si="34"/>
        <v>21</v>
      </c>
      <c r="J478" t="str">
        <f t="shared" si="35"/>
        <v>Mar</v>
      </c>
      <c r="K478" t="str">
        <f>IF(MONTH(A478)&lt;=3, "First", IF(MONTH(A478)&lt;=6, "Second", IF(MONTH(A478)&lt;=9, "Third", Fourth)))</f>
        <v>First</v>
      </c>
    </row>
    <row r="479" spans="1:11" x14ac:dyDescent="0.25">
      <c r="A479" s="1" t="s">
        <v>507</v>
      </c>
      <c r="B479" s="1" t="s">
        <v>509</v>
      </c>
      <c r="C479" s="1" t="s">
        <v>9</v>
      </c>
      <c r="D479" s="1">
        <v>10000</v>
      </c>
      <c r="E479" s="1">
        <v>0</v>
      </c>
      <c r="F479" s="1">
        <v>30406.46</v>
      </c>
      <c r="G479" s="1" t="s">
        <v>511</v>
      </c>
      <c r="H479" t="str">
        <f t="shared" si="33"/>
        <v>Others</v>
      </c>
      <c r="I479">
        <f t="shared" si="34"/>
        <v>21</v>
      </c>
      <c r="J479" t="str">
        <f t="shared" si="35"/>
        <v>Mar</v>
      </c>
      <c r="K479" t="str">
        <f>IF(MONTH(A479)&lt;=3, "First", IF(MONTH(A479)&lt;=6, "Second", IF(MONTH(A479)&lt;=9, "Third", Fourth)))</f>
        <v>First</v>
      </c>
    </row>
    <row r="480" spans="1:11" x14ac:dyDescent="0.25">
      <c r="A480" s="1" t="s">
        <v>507</v>
      </c>
      <c r="B480" s="1" t="s">
        <v>509</v>
      </c>
      <c r="C480" s="1" t="s">
        <v>22</v>
      </c>
      <c r="D480" s="1">
        <v>0</v>
      </c>
      <c r="E480" s="1">
        <v>10026.879999999999</v>
      </c>
      <c r="F480" s="1">
        <v>20379.580000000002</v>
      </c>
      <c r="G480" s="1" t="s">
        <v>512</v>
      </c>
      <c r="H480" t="str">
        <f t="shared" si="33"/>
        <v>Others</v>
      </c>
      <c r="I480">
        <f t="shared" si="34"/>
        <v>21</v>
      </c>
      <c r="J480" t="str">
        <f t="shared" si="35"/>
        <v>Mar</v>
      </c>
      <c r="K480" t="str">
        <f>IF(MONTH(A480)&lt;=3, "First", IF(MONTH(A480)&lt;=6, "Second", IF(MONTH(A480)&lt;=9, "Third", Fourth)))</f>
        <v>First</v>
      </c>
    </row>
    <row r="481" spans="1:11" x14ac:dyDescent="0.25">
      <c r="A481" s="1" t="s">
        <v>507</v>
      </c>
      <c r="B481" s="1" t="s">
        <v>509</v>
      </c>
      <c r="C481" s="1" t="s">
        <v>15</v>
      </c>
      <c r="D481" s="1">
        <v>0</v>
      </c>
      <c r="E481" s="1">
        <v>6.98</v>
      </c>
      <c r="F481" s="1">
        <v>20372.599999999999</v>
      </c>
      <c r="G481" s="1" t="s">
        <v>24</v>
      </c>
      <c r="H481" t="str">
        <f t="shared" si="33"/>
        <v>Airtime/Data</v>
      </c>
      <c r="I481">
        <f t="shared" si="34"/>
        <v>21</v>
      </c>
      <c r="J481" t="str">
        <f t="shared" si="35"/>
        <v>Mar</v>
      </c>
      <c r="K481" t="str">
        <f>IF(MONTH(A481)&lt;=3, "First", IF(MONTH(A481)&lt;=6, "Second", IF(MONTH(A481)&lt;=9, "Third", Fourth)))</f>
        <v>First</v>
      </c>
    </row>
    <row r="482" spans="1:11" x14ac:dyDescent="0.25">
      <c r="A482" s="1" t="s">
        <v>507</v>
      </c>
      <c r="B482" s="1" t="s">
        <v>509</v>
      </c>
      <c r="C482" s="1" t="s">
        <v>9</v>
      </c>
      <c r="D482" s="1">
        <v>2000</v>
      </c>
      <c r="E482" s="1">
        <v>0</v>
      </c>
      <c r="F482" s="1">
        <v>22372.6</v>
      </c>
      <c r="G482" s="1" t="s">
        <v>11</v>
      </c>
      <c r="H482" t="str">
        <f t="shared" si="33"/>
        <v>Others</v>
      </c>
      <c r="I482">
        <f t="shared" si="34"/>
        <v>21</v>
      </c>
      <c r="J482" t="str">
        <f t="shared" si="35"/>
        <v>Mar</v>
      </c>
      <c r="K482" t="str">
        <f>IF(MONTH(A482)&lt;=3, "First", IF(MONTH(A482)&lt;=6, "Second", IF(MONTH(A482)&lt;=9, "Third", Fourth)))</f>
        <v>First</v>
      </c>
    </row>
    <row r="483" spans="1:11" x14ac:dyDescent="0.25">
      <c r="A483" s="1" t="s">
        <v>507</v>
      </c>
      <c r="B483" s="1" t="s">
        <v>509</v>
      </c>
      <c r="C483" s="1" t="s">
        <v>9</v>
      </c>
      <c r="D483" s="1">
        <v>18000</v>
      </c>
      <c r="E483" s="1">
        <v>0</v>
      </c>
      <c r="F483" s="1">
        <v>40372.6</v>
      </c>
      <c r="G483" s="1" t="s">
        <v>513</v>
      </c>
      <c r="H483" t="str">
        <f t="shared" si="33"/>
        <v>Bank Charges</v>
      </c>
      <c r="I483">
        <f t="shared" si="34"/>
        <v>21</v>
      </c>
      <c r="J483" t="str">
        <f t="shared" si="35"/>
        <v>Mar</v>
      </c>
      <c r="K483" t="str">
        <f>IF(MONTH(A483)&lt;=3, "First", IF(MONTH(A483)&lt;=6, "Second", IF(MONTH(A483)&lt;=9, "Third", Fourth)))</f>
        <v>First</v>
      </c>
    </row>
    <row r="484" spans="1:11" x14ac:dyDescent="0.25">
      <c r="A484" s="1" t="s">
        <v>507</v>
      </c>
      <c r="B484" s="1" t="s">
        <v>509</v>
      </c>
      <c r="C484" s="1" t="s">
        <v>9</v>
      </c>
      <c r="D484" s="1">
        <v>8000</v>
      </c>
      <c r="E484" s="1">
        <v>0</v>
      </c>
      <c r="F484" s="1">
        <v>48372.6</v>
      </c>
      <c r="G484" s="1" t="s">
        <v>513</v>
      </c>
      <c r="H484" t="str">
        <f t="shared" si="33"/>
        <v>Bank Charges</v>
      </c>
      <c r="I484">
        <f t="shared" si="34"/>
        <v>21</v>
      </c>
      <c r="J484" t="str">
        <f t="shared" si="35"/>
        <v>Mar</v>
      </c>
      <c r="K484" t="str">
        <f>IF(MONTH(A484)&lt;=3, "First", IF(MONTH(A484)&lt;=6, "Second", IF(MONTH(A484)&lt;=9, "Third", Fourth)))</f>
        <v>First</v>
      </c>
    </row>
    <row r="485" spans="1:11" x14ac:dyDescent="0.25">
      <c r="A485" s="1" t="s">
        <v>507</v>
      </c>
      <c r="B485" s="1" t="s">
        <v>509</v>
      </c>
      <c r="C485" s="1" t="s">
        <v>15</v>
      </c>
      <c r="D485" s="1">
        <v>0</v>
      </c>
      <c r="E485" s="1">
        <v>500</v>
      </c>
      <c r="F485" s="1">
        <v>47872.6</v>
      </c>
      <c r="G485" s="1" t="s">
        <v>514</v>
      </c>
      <c r="H485" t="str">
        <f t="shared" si="33"/>
        <v>Others</v>
      </c>
      <c r="I485">
        <f t="shared" si="34"/>
        <v>21</v>
      </c>
      <c r="J485" t="str">
        <f t="shared" si="35"/>
        <v>Mar</v>
      </c>
      <c r="K485" t="str">
        <f>IF(MONTH(A485)&lt;=3, "First", IF(MONTH(A485)&lt;=6, "Second", IF(MONTH(A485)&lt;=9, "Third", Fourth)))</f>
        <v>First</v>
      </c>
    </row>
    <row r="486" spans="1:11" x14ac:dyDescent="0.25">
      <c r="A486" s="1" t="s">
        <v>507</v>
      </c>
      <c r="B486" s="1" t="s">
        <v>509</v>
      </c>
      <c r="C486" s="1" t="s">
        <v>15</v>
      </c>
      <c r="D486" s="1">
        <v>0</v>
      </c>
      <c r="E486" s="1">
        <v>6.98</v>
      </c>
      <c r="F486" s="1">
        <v>47865.62</v>
      </c>
      <c r="G486" s="1" t="s">
        <v>24</v>
      </c>
      <c r="H486" t="str">
        <f t="shared" si="33"/>
        <v>Airtime/Data</v>
      </c>
      <c r="I486">
        <f t="shared" si="34"/>
        <v>21</v>
      </c>
      <c r="J486" t="str">
        <f t="shared" si="35"/>
        <v>Mar</v>
      </c>
      <c r="K486" t="str">
        <f>IF(MONTH(A486)&lt;=3, "First", IF(MONTH(A486)&lt;=6, "Second", IF(MONTH(A486)&lt;=9, "Third", Fourth)))</f>
        <v>First</v>
      </c>
    </row>
    <row r="487" spans="1:11" x14ac:dyDescent="0.25">
      <c r="A487" s="1" t="s">
        <v>507</v>
      </c>
      <c r="B487" s="1" t="s">
        <v>509</v>
      </c>
      <c r="C487" s="1" t="s">
        <v>15</v>
      </c>
      <c r="D487" s="1">
        <v>0</v>
      </c>
      <c r="E487" s="1">
        <v>500</v>
      </c>
      <c r="F487" s="1">
        <v>47365.62</v>
      </c>
      <c r="G487" s="1" t="s">
        <v>515</v>
      </c>
      <c r="H487" t="str">
        <f t="shared" si="33"/>
        <v>Airtime/Data</v>
      </c>
      <c r="I487">
        <f t="shared" si="34"/>
        <v>21</v>
      </c>
      <c r="J487" t="str">
        <f t="shared" si="35"/>
        <v>Mar</v>
      </c>
      <c r="K487" t="str">
        <f>IF(MONTH(A487)&lt;=3, "First", IF(MONTH(A487)&lt;=6, "Second", IF(MONTH(A487)&lt;=9, "Third", Fourth)))</f>
        <v>First</v>
      </c>
    </row>
    <row r="488" spans="1:11" x14ac:dyDescent="0.25">
      <c r="A488" s="1" t="s">
        <v>507</v>
      </c>
      <c r="B488" s="1" t="s">
        <v>509</v>
      </c>
      <c r="C488" s="1" t="s">
        <v>15</v>
      </c>
      <c r="D488" s="1">
        <v>0</v>
      </c>
      <c r="E488" s="1">
        <v>6.98</v>
      </c>
      <c r="F488" s="1">
        <v>47358.64</v>
      </c>
      <c r="G488" s="1" t="s">
        <v>24</v>
      </c>
      <c r="H488" t="str">
        <f t="shared" si="33"/>
        <v>Airtime/Data</v>
      </c>
      <c r="I488">
        <f t="shared" si="34"/>
        <v>21</v>
      </c>
      <c r="J488" t="str">
        <f t="shared" si="35"/>
        <v>Mar</v>
      </c>
      <c r="K488" t="str">
        <f>IF(MONTH(A488)&lt;=3, "First", IF(MONTH(A488)&lt;=6, "Second", IF(MONTH(A488)&lt;=9, "Third", Fourth)))</f>
        <v>First</v>
      </c>
    </row>
    <row r="489" spans="1:11" x14ac:dyDescent="0.25">
      <c r="A489" s="1" t="s">
        <v>507</v>
      </c>
      <c r="B489" s="1" t="s">
        <v>509</v>
      </c>
      <c r="C489" s="1" t="s">
        <v>15</v>
      </c>
      <c r="D489" s="1">
        <v>0</v>
      </c>
      <c r="E489" s="1">
        <v>500</v>
      </c>
      <c r="F489" s="1">
        <v>46858.64</v>
      </c>
      <c r="G489" s="1" t="s">
        <v>516</v>
      </c>
      <c r="H489" t="str">
        <f t="shared" si="33"/>
        <v>Airtime/Data</v>
      </c>
      <c r="I489">
        <f t="shared" si="34"/>
        <v>21</v>
      </c>
      <c r="J489" t="str">
        <f t="shared" si="35"/>
        <v>Mar</v>
      </c>
      <c r="K489" t="str">
        <f>IF(MONTH(A489)&lt;=3, "First", IF(MONTH(A489)&lt;=6, "Second", IF(MONTH(A489)&lt;=9, "Third", Fourth)))</f>
        <v>First</v>
      </c>
    </row>
    <row r="490" spans="1:11" x14ac:dyDescent="0.25">
      <c r="A490" s="1" t="s">
        <v>507</v>
      </c>
      <c r="B490" s="1" t="s">
        <v>509</v>
      </c>
      <c r="C490" s="1" t="s">
        <v>15</v>
      </c>
      <c r="D490" s="1">
        <v>0</v>
      </c>
      <c r="E490" s="1">
        <v>6.98</v>
      </c>
      <c r="F490" s="1">
        <v>46851.66</v>
      </c>
      <c r="G490" s="1" t="s">
        <v>24</v>
      </c>
      <c r="H490" t="str">
        <f t="shared" si="33"/>
        <v>Airtime/Data</v>
      </c>
      <c r="I490">
        <f t="shared" si="34"/>
        <v>21</v>
      </c>
      <c r="J490" t="str">
        <f t="shared" si="35"/>
        <v>Mar</v>
      </c>
      <c r="K490" t="str">
        <f>IF(MONTH(A490)&lt;=3, "First", IF(MONTH(A490)&lt;=6, "Second", IF(MONTH(A490)&lt;=9, "Third", Fourth)))</f>
        <v>First</v>
      </c>
    </row>
    <row r="491" spans="1:11" x14ac:dyDescent="0.25">
      <c r="A491" s="1" t="s">
        <v>507</v>
      </c>
      <c r="B491" s="1" t="s">
        <v>509</v>
      </c>
      <c r="C491" s="1" t="s">
        <v>138</v>
      </c>
      <c r="D491" s="1">
        <v>0</v>
      </c>
      <c r="E491" s="1">
        <v>1520</v>
      </c>
      <c r="F491" s="1">
        <v>45331.66</v>
      </c>
      <c r="G491" s="1" t="s">
        <v>517</v>
      </c>
      <c r="H491" t="str">
        <f t="shared" si="33"/>
        <v>Others</v>
      </c>
      <c r="I491">
        <f t="shared" si="34"/>
        <v>21</v>
      </c>
      <c r="J491" t="str">
        <f t="shared" si="35"/>
        <v>Mar</v>
      </c>
      <c r="K491" t="str">
        <f>IF(MONTH(A491)&lt;=3, "First", IF(MONTH(A491)&lt;=6, "Second", IF(MONTH(A491)&lt;=9, "Third", Fourth)))</f>
        <v>First</v>
      </c>
    </row>
    <row r="492" spans="1:11" x14ac:dyDescent="0.25">
      <c r="A492" s="1" t="s">
        <v>507</v>
      </c>
      <c r="B492" s="1" t="s">
        <v>509</v>
      </c>
      <c r="C492" s="1" t="s">
        <v>15</v>
      </c>
      <c r="D492" s="1">
        <v>0</v>
      </c>
      <c r="E492" s="1">
        <v>100</v>
      </c>
      <c r="F492" s="1">
        <v>45231.66</v>
      </c>
      <c r="G492" s="1" t="s">
        <v>518</v>
      </c>
      <c r="H492" t="str">
        <f t="shared" si="33"/>
        <v>Bank Charges</v>
      </c>
      <c r="I492">
        <f t="shared" si="34"/>
        <v>21</v>
      </c>
      <c r="J492" t="str">
        <f t="shared" si="35"/>
        <v>Mar</v>
      </c>
      <c r="K492" t="str">
        <f>IF(MONTH(A492)&lt;=3, "First", IF(MONTH(A492)&lt;=6, "Second", IF(MONTH(A492)&lt;=9, "Third", Fourth)))</f>
        <v>First</v>
      </c>
    </row>
    <row r="493" spans="1:11" x14ac:dyDescent="0.25">
      <c r="A493" s="1" t="s">
        <v>519</v>
      </c>
      <c r="B493" s="1" t="s">
        <v>520</v>
      </c>
      <c r="C493" s="1" t="s">
        <v>12</v>
      </c>
      <c r="D493" s="1">
        <v>0</v>
      </c>
      <c r="E493" s="1">
        <v>35026.879999999997</v>
      </c>
      <c r="F493" s="1">
        <v>10204.780000000001</v>
      </c>
      <c r="G493" s="1" t="s">
        <v>521</v>
      </c>
      <c r="H493" t="str">
        <f t="shared" si="33"/>
        <v>Business</v>
      </c>
      <c r="I493">
        <f t="shared" si="34"/>
        <v>22</v>
      </c>
      <c r="J493" t="str">
        <f t="shared" si="35"/>
        <v>Mar</v>
      </c>
      <c r="K493" t="str">
        <f>IF(MONTH(A493)&lt;=3, "First", IF(MONTH(A493)&lt;=6, "Second", IF(MONTH(A493)&lt;=9, "Third", Fourth)))</f>
        <v>First</v>
      </c>
    </row>
    <row r="494" spans="1:11" x14ac:dyDescent="0.25">
      <c r="A494" s="1" t="s">
        <v>519</v>
      </c>
      <c r="B494" s="1" t="s">
        <v>520</v>
      </c>
      <c r="C494" s="1" t="s">
        <v>15</v>
      </c>
      <c r="D494" s="1">
        <v>0</v>
      </c>
      <c r="E494" s="1">
        <v>500</v>
      </c>
      <c r="F494" s="1">
        <v>9704.7800000000007</v>
      </c>
      <c r="G494" s="1" t="s">
        <v>522</v>
      </c>
      <c r="H494" t="str">
        <f t="shared" si="33"/>
        <v>Airtime/Data</v>
      </c>
      <c r="I494">
        <f t="shared" si="34"/>
        <v>22</v>
      </c>
      <c r="J494" t="str">
        <f t="shared" si="35"/>
        <v>Mar</v>
      </c>
      <c r="K494" t="str">
        <f>IF(MONTH(A494)&lt;=3, "First", IF(MONTH(A494)&lt;=6, "Second", IF(MONTH(A494)&lt;=9, "Third", Fourth)))</f>
        <v>First</v>
      </c>
    </row>
    <row r="495" spans="1:11" x14ac:dyDescent="0.25">
      <c r="A495" s="1" t="s">
        <v>519</v>
      </c>
      <c r="B495" s="1" t="s">
        <v>520</v>
      </c>
      <c r="C495" s="1" t="s">
        <v>15</v>
      </c>
      <c r="D495" s="1">
        <v>0</v>
      </c>
      <c r="E495" s="1">
        <v>6.98</v>
      </c>
      <c r="F495" s="1">
        <v>9697.7999999999993</v>
      </c>
      <c r="G495" s="1" t="s">
        <v>24</v>
      </c>
      <c r="H495" t="str">
        <f t="shared" si="33"/>
        <v>Airtime/Data</v>
      </c>
      <c r="I495">
        <f t="shared" si="34"/>
        <v>22</v>
      </c>
      <c r="J495" t="str">
        <f t="shared" si="35"/>
        <v>Mar</v>
      </c>
      <c r="K495" t="str">
        <f>IF(MONTH(A495)&lt;=3, "First", IF(MONTH(A495)&lt;=6, "Second", IF(MONTH(A495)&lt;=9, "Third", Fourth)))</f>
        <v>First</v>
      </c>
    </row>
    <row r="496" spans="1:11" x14ac:dyDescent="0.25">
      <c r="A496" s="1" t="s">
        <v>519</v>
      </c>
      <c r="B496" s="1" t="s">
        <v>520</v>
      </c>
      <c r="C496" s="1" t="s">
        <v>15</v>
      </c>
      <c r="D496" s="1">
        <v>0</v>
      </c>
      <c r="E496" s="1">
        <v>500</v>
      </c>
      <c r="F496" s="1">
        <v>9197.7999999999993</v>
      </c>
      <c r="G496" s="1" t="s">
        <v>523</v>
      </c>
      <c r="H496" t="str">
        <f t="shared" si="33"/>
        <v>Others</v>
      </c>
      <c r="I496">
        <f t="shared" si="34"/>
        <v>22</v>
      </c>
      <c r="J496" t="str">
        <f t="shared" si="35"/>
        <v>Mar</v>
      </c>
      <c r="K496" t="str">
        <f>IF(MONTH(A496)&lt;=3, "First", IF(MONTH(A496)&lt;=6, "Second", IF(MONTH(A496)&lt;=9, "Third", Fourth)))</f>
        <v>First</v>
      </c>
    </row>
    <row r="497" spans="1:11" x14ac:dyDescent="0.25">
      <c r="A497" s="1" t="s">
        <v>519</v>
      </c>
      <c r="B497" s="1" t="s">
        <v>520</v>
      </c>
      <c r="C497" s="1" t="s">
        <v>15</v>
      </c>
      <c r="D497" s="1">
        <v>0</v>
      </c>
      <c r="E497" s="1">
        <v>6.98</v>
      </c>
      <c r="F497" s="1">
        <v>9190.82</v>
      </c>
      <c r="G497" s="1" t="s">
        <v>24</v>
      </c>
      <c r="H497" t="str">
        <f t="shared" si="33"/>
        <v>Airtime/Data</v>
      </c>
      <c r="I497">
        <f t="shared" si="34"/>
        <v>22</v>
      </c>
      <c r="J497" t="str">
        <f t="shared" si="35"/>
        <v>Mar</v>
      </c>
      <c r="K497" t="str">
        <f>IF(MONTH(A497)&lt;=3, "First", IF(MONTH(A497)&lt;=6, "Second", IF(MONTH(A497)&lt;=9, "Third", Fourth)))</f>
        <v>First</v>
      </c>
    </row>
    <row r="498" spans="1:11" x14ac:dyDescent="0.25">
      <c r="A498" s="1" t="s">
        <v>519</v>
      </c>
      <c r="B498" s="1" t="s">
        <v>520</v>
      </c>
      <c r="C498" s="1" t="s">
        <v>15</v>
      </c>
      <c r="D498" s="1">
        <v>0</v>
      </c>
      <c r="E498" s="1">
        <v>500</v>
      </c>
      <c r="F498" s="1">
        <v>8690.82</v>
      </c>
      <c r="G498" s="1" t="s">
        <v>524</v>
      </c>
      <c r="H498" t="str">
        <f t="shared" si="33"/>
        <v>Airtime/Data</v>
      </c>
      <c r="I498">
        <f t="shared" si="34"/>
        <v>22</v>
      </c>
      <c r="J498" t="str">
        <f t="shared" si="35"/>
        <v>Mar</v>
      </c>
      <c r="K498" t="str">
        <f>IF(MONTH(A498)&lt;=3, "First", IF(MONTH(A498)&lt;=6, "Second", IF(MONTH(A498)&lt;=9, "Third", Fourth)))</f>
        <v>First</v>
      </c>
    </row>
    <row r="499" spans="1:11" x14ac:dyDescent="0.25">
      <c r="A499" s="1" t="s">
        <v>519</v>
      </c>
      <c r="B499" s="1" t="s">
        <v>520</v>
      </c>
      <c r="C499" s="1" t="s">
        <v>15</v>
      </c>
      <c r="D499" s="1">
        <v>0</v>
      </c>
      <c r="E499" s="1">
        <v>6.98</v>
      </c>
      <c r="F499" s="1">
        <v>8683.84</v>
      </c>
      <c r="G499" s="1" t="s">
        <v>24</v>
      </c>
      <c r="H499" t="str">
        <f t="shared" si="33"/>
        <v>Airtime/Data</v>
      </c>
      <c r="I499">
        <f t="shared" si="34"/>
        <v>22</v>
      </c>
      <c r="J499" t="str">
        <f t="shared" si="35"/>
        <v>Mar</v>
      </c>
      <c r="K499" t="str">
        <f>IF(MONTH(A499)&lt;=3, "First", IF(MONTH(A499)&lt;=6, "Second", IF(MONTH(A499)&lt;=9, "Third", Fourth)))</f>
        <v>First</v>
      </c>
    </row>
    <row r="500" spans="1:11" x14ac:dyDescent="0.25">
      <c r="A500" s="1" t="s">
        <v>519</v>
      </c>
      <c r="B500" s="1" t="s">
        <v>520</v>
      </c>
      <c r="C500" s="1" t="s">
        <v>9</v>
      </c>
      <c r="D500" s="1">
        <v>25000</v>
      </c>
      <c r="E500" s="1">
        <v>0</v>
      </c>
      <c r="F500" s="1">
        <v>33683.839999999997</v>
      </c>
      <c r="G500" s="1" t="s">
        <v>525</v>
      </c>
      <c r="H500" t="str">
        <f t="shared" si="33"/>
        <v>Others</v>
      </c>
      <c r="I500">
        <f t="shared" si="34"/>
        <v>22</v>
      </c>
      <c r="J500" t="str">
        <f t="shared" si="35"/>
        <v>Mar</v>
      </c>
      <c r="K500" t="str">
        <f>IF(MONTH(A500)&lt;=3, "First", IF(MONTH(A500)&lt;=6, "Second", IF(MONTH(A500)&lt;=9, "Third", Fourth)))</f>
        <v>First</v>
      </c>
    </row>
    <row r="501" spans="1:11" x14ac:dyDescent="0.25">
      <c r="A501" s="1" t="s">
        <v>519</v>
      </c>
      <c r="B501" s="1" t="s">
        <v>520</v>
      </c>
      <c r="C501" s="1" t="s">
        <v>9</v>
      </c>
      <c r="D501" s="1">
        <v>200000</v>
      </c>
      <c r="E501" s="1">
        <v>0</v>
      </c>
      <c r="F501" s="1">
        <v>233683.84</v>
      </c>
      <c r="G501" s="1" t="s">
        <v>526</v>
      </c>
      <c r="H501" t="str">
        <f t="shared" si="33"/>
        <v>Others</v>
      </c>
      <c r="I501">
        <f t="shared" si="34"/>
        <v>22</v>
      </c>
      <c r="J501" t="str">
        <f t="shared" si="35"/>
        <v>Mar</v>
      </c>
      <c r="K501" t="str">
        <f>IF(MONTH(A501)&lt;=3, "First", IF(MONTH(A501)&lt;=6, "Second", IF(MONTH(A501)&lt;=9, "Third", Fourth)))</f>
        <v>First</v>
      </c>
    </row>
    <row r="502" spans="1:11" x14ac:dyDescent="0.25">
      <c r="A502" s="1" t="s">
        <v>519</v>
      </c>
      <c r="B502" s="1" t="s">
        <v>520</v>
      </c>
      <c r="C502" s="1" t="s">
        <v>138</v>
      </c>
      <c r="D502" s="1">
        <v>0</v>
      </c>
      <c r="E502" s="1">
        <v>1520</v>
      </c>
      <c r="F502" s="1">
        <v>232163.84</v>
      </c>
      <c r="G502" s="1" t="s">
        <v>527</v>
      </c>
      <c r="H502" t="str">
        <f t="shared" si="33"/>
        <v>Others</v>
      </c>
      <c r="I502">
        <f t="shared" si="34"/>
        <v>22</v>
      </c>
      <c r="J502" t="str">
        <f t="shared" si="35"/>
        <v>Mar</v>
      </c>
      <c r="K502" t="str">
        <f>IF(MONTH(A502)&lt;=3, "First", IF(MONTH(A502)&lt;=6, "Second", IF(MONTH(A502)&lt;=9, "Third", Fourth)))</f>
        <v>First</v>
      </c>
    </row>
    <row r="503" spans="1:11" x14ac:dyDescent="0.25">
      <c r="A503" s="1" t="s">
        <v>519</v>
      </c>
      <c r="B503" s="1" t="s">
        <v>520</v>
      </c>
      <c r="C503" s="1" t="s">
        <v>15</v>
      </c>
      <c r="D503" s="1">
        <v>0</v>
      </c>
      <c r="E503" s="1">
        <v>100</v>
      </c>
      <c r="F503" s="1">
        <v>232063.84</v>
      </c>
      <c r="G503" s="1" t="s">
        <v>528</v>
      </c>
      <c r="H503" t="str">
        <f t="shared" si="33"/>
        <v>Bank Charges</v>
      </c>
      <c r="I503">
        <f t="shared" si="34"/>
        <v>22</v>
      </c>
      <c r="J503" t="str">
        <f t="shared" si="35"/>
        <v>Mar</v>
      </c>
      <c r="K503" t="str">
        <f>IF(MONTH(A503)&lt;=3, "First", IF(MONTH(A503)&lt;=6, "Second", IF(MONTH(A503)&lt;=9, "Third", Fourth)))</f>
        <v>First</v>
      </c>
    </row>
    <row r="504" spans="1:11" x14ac:dyDescent="0.25">
      <c r="A504" s="1" t="s">
        <v>519</v>
      </c>
      <c r="B504" s="1" t="s">
        <v>520</v>
      </c>
      <c r="C504" s="1" t="s">
        <v>138</v>
      </c>
      <c r="D504" s="1">
        <v>0</v>
      </c>
      <c r="E504" s="1">
        <v>1520</v>
      </c>
      <c r="F504" s="1">
        <v>230543.84</v>
      </c>
      <c r="G504" s="1" t="s">
        <v>529</v>
      </c>
      <c r="H504" t="str">
        <f t="shared" si="33"/>
        <v>Others</v>
      </c>
      <c r="I504">
        <f t="shared" si="34"/>
        <v>22</v>
      </c>
      <c r="J504" t="str">
        <f t="shared" si="35"/>
        <v>Mar</v>
      </c>
      <c r="K504" t="str">
        <f>IF(MONTH(A504)&lt;=3, "First", IF(MONTH(A504)&lt;=6, "Second", IF(MONTH(A504)&lt;=9, "Third", Fourth)))</f>
        <v>First</v>
      </c>
    </row>
    <row r="505" spans="1:11" x14ac:dyDescent="0.25">
      <c r="A505" s="1" t="s">
        <v>519</v>
      </c>
      <c r="B505" s="1" t="s">
        <v>520</v>
      </c>
      <c r="C505" s="1" t="s">
        <v>9</v>
      </c>
      <c r="D505" s="1">
        <v>30000</v>
      </c>
      <c r="E505" s="1">
        <v>0</v>
      </c>
      <c r="F505" s="1">
        <v>260543.84</v>
      </c>
      <c r="G505" s="1" t="s">
        <v>530</v>
      </c>
      <c r="H505" t="str">
        <f t="shared" si="33"/>
        <v>Others</v>
      </c>
      <c r="I505">
        <f t="shared" si="34"/>
        <v>22</v>
      </c>
      <c r="J505" t="str">
        <f t="shared" si="35"/>
        <v>Mar</v>
      </c>
      <c r="K505" t="str">
        <f>IF(MONTH(A505)&lt;=3, "First", IF(MONTH(A505)&lt;=6, "Second", IF(MONTH(A505)&lt;=9, "Third", Fourth)))</f>
        <v>First</v>
      </c>
    </row>
    <row r="506" spans="1:11" x14ac:dyDescent="0.25">
      <c r="A506" s="1" t="s">
        <v>519</v>
      </c>
      <c r="B506" s="1" t="s">
        <v>520</v>
      </c>
      <c r="C506" s="1" t="s">
        <v>138</v>
      </c>
      <c r="D506" s="1">
        <v>0</v>
      </c>
      <c r="E506" s="1">
        <v>1520</v>
      </c>
      <c r="F506" s="1">
        <v>259023.84</v>
      </c>
      <c r="G506" s="1" t="s">
        <v>531</v>
      </c>
      <c r="H506" t="str">
        <f t="shared" si="33"/>
        <v>Others</v>
      </c>
      <c r="I506">
        <f t="shared" si="34"/>
        <v>22</v>
      </c>
      <c r="J506" t="str">
        <f t="shared" si="35"/>
        <v>Mar</v>
      </c>
      <c r="K506" t="str">
        <f>IF(MONTH(A506)&lt;=3, "First", IF(MONTH(A506)&lt;=6, "Second", IF(MONTH(A506)&lt;=9, "Third", Fourth)))</f>
        <v>First</v>
      </c>
    </row>
    <row r="507" spans="1:11" x14ac:dyDescent="0.25">
      <c r="A507" s="1" t="s">
        <v>519</v>
      </c>
      <c r="B507" s="1" t="s">
        <v>520</v>
      </c>
      <c r="C507" s="1" t="s">
        <v>138</v>
      </c>
      <c r="D507" s="1">
        <v>0</v>
      </c>
      <c r="E507" s="1">
        <v>108.25</v>
      </c>
      <c r="F507" s="1">
        <v>258915.59</v>
      </c>
      <c r="G507" s="1" t="s">
        <v>532</v>
      </c>
      <c r="H507" t="str">
        <f t="shared" si="33"/>
        <v>Others</v>
      </c>
      <c r="I507">
        <f t="shared" si="34"/>
        <v>22</v>
      </c>
      <c r="J507" t="str">
        <f t="shared" si="35"/>
        <v>Mar</v>
      </c>
      <c r="K507" t="str">
        <f>IF(MONTH(A507)&lt;=3, "First", IF(MONTH(A507)&lt;=6, "Second", IF(MONTH(A507)&lt;=9, "Third", Fourth)))</f>
        <v>First</v>
      </c>
    </row>
    <row r="508" spans="1:11" x14ac:dyDescent="0.25">
      <c r="A508" s="1" t="s">
        <v>533</v>
      </c>
      <c r="B508" s="1" t="s">
        <v>520</v>
      </c>
      <c r="C508" s="1" t="s">
        <v>138</v>
      </c>
      <c r="D508" s="1">
        <v>0</v>
      </c>
      <c r="E508" s="1">
        <v>1520</v>
      </c>
      <c r="F508" s="1">
        <v>257395.59</v>
      </c>
      <c r="G508" s="1" t="s">
        <v>534</v>
      </c>
      <c r="H508" t="str">
        <f t="shared" si="33"/>
        <v>Others</v>
      </c>
      <c r="I508">
        <f t="shared" si="34"/>
        <v>25</v>
      </c>
      <c r="J508" t="str">
        <f t="shared" si="35"/>
        <v>Mar</v>
      </c>
      <c r="K508" t="str">
        <f>IF(MONTH(A508)&lt;=3, "First", IF(MONTH(A508)&lt;=6, "Second", IF(MONTH(A508)&lt;=9, "Third", Fourth)))</f>
        <v>First</v>
      </c>
    </row>
    <row r="509" spans="1:11" x14ac:dyDescent="0.25">
      <c r="A509" s="1" t="s">
        <v>533</v>
      </c>
      <c r="B509" s="1" t="s">
        <v>535</v>
      </c>
      <c r="C509" s="1" t="s">
        <v>138</v>
      </c>
      <c r="D509" s="1">
        <v>0</v>
      </c>
      <c r="E509" s="1">
        <v>1520</v>
      </c>
      <c r="F509" s="1">
        <v>255875.59</v>
      </c>
      <c r="G509" s="1" t="s">
        <v>536</v>
      </c>
      <c r="H509" t="str">
        <f t="shared" si="33"/>
        <v>Others</v>
      </c>
      <c r="I509">
        <f t="shared" si="34"/>
        <v>25</v>
      </c>
      <c r="J509" t="str">
        <f t="shared" si="35"/>
        <v>Mar</v>
      </c>
      <c r="K509" t="str">
        <f>IF(MONTH(A509)&lt;=3, "First", IF(MONTH(A509)&lt;=6, "Second", IF(MONTH(A509)&lt;=9, "Third", Fourth)))</f>
        <v>First</v>
      </c>
    </row>
    <row r="510" spans="1:11" hidden="1" x14ac:dyDescent="0.25">
      <c r="A510" s="1" t="s">
        <v>38</v>
      </c>
      <c r="B510" s="1" t="s">
        <v>38</v>
      </c>
      <c r="C510" s="1" t="s">
        <v>38</v>
      </c>
      <c r="D510" s="1">
        <v>0</v>
      </c>
      <c r="E510" s="1">
        <v>0</v>
      </c>
      <c r="F510" s="1" t="s">
        <v>38</v>
      </c>
      <c r="G510" s="1" t="s">
        <v>537</v>
      </c>
      <c r="H510" t="str">
        <f t="shared" ref="H451:H514" si="36">IF(ISNUMBER(SEARCH("FUEL",G510)),"Fuel",IF(ISNUMBER(SEARCH("INB",G510)),"Airtime/Data", IF(ISNUMBER(SEARCH("VFD",G510)),"Business", IF(ISNUMBER(SEARCH("INB",G510)),"Airtime/Data",IF(ISNUMBER(SEARCH("YULETIDE GIFT",G510)),"Gift",IF(ISNUMBER(SEARCH("/AIRTIME/",G510)),"Airtime/Data",IF(ISNUMBER(SEARCH("AIRTIMESELF",G510)),"Airtime/Data",IF(ISNUMBER(SEARCH("DUES FCM",G510)),"Savings",IF(ISNUMBER(SEARCH("**7489",G510)),"Gift",IF(ISNUMBER(SEARCH("ONB TRF",G510)),"Household Expenses",
IF(ISNUMBER(SEARCH("SMS ALERT",G510)),"Utility",IF(ISNUMBER(SEARCH("MTN USSD",G510)),"Airtime/Data",IF(ISNUMBER(SEARCH("Q",G510)),"Bank Charges",
IF(ISNUMBER(SEARCH("AJOR FBN",G510)),"Savings",IF(ISNUMBER(SEARCH("ELECTRONIC MONEY TRANSFER LEVY",G510)),"Bank Charges",
IF(ISNUMBER(SEARCH("SCHOOL",G510)),"School Fees","Others"))))))))))))))))</f>
        <v>Others</v>
      </c>
    </row>
    <row r="511" spans="1:11" x14ac:dyDescent="0.25">
      <c r="A511" s="1" t="s">
        <v>533</v>
      </c>
      <c r="B511" s="1" t="s">
        <v>535</v>
      </c>
      <c r="C511" s="1" t="s">
        <v>15</v>
      </c>
      <c r="D511" s="1">
        <v>0</v>
      </c>
      <c r="E511" s="1">
        <v>28</v>
      </c>
      <c r="F511" s="1">
        <v>255847.59</v>
      </c>
      <c r="G511" s="1" t="s">
        <v>538</v>
      </c>
      <c r="H511" t="str">
        <f t="shared" ref="H511:H574" si="37">IF(ISNUMBER(SEARCH("FUEL",G511)),"Fuel",IF(ISNUMBER(SEARCH("**3420",G511)),"Investment",IF(ISNUMBER(SEARCH("INB",G511)),"Airtime/Data",IF(ISNUMBER(SEARCH("VFD",G511)),"Business",IF(ISNUMBER(SEARCH("AJOR",G511)),"Investment",IF(ISNUMBER(SEARCH("LOAN",G511)),"Loan",IF(ISNUMBER(SEARCH("INB",G511)),"Airtime/Data",IF(ISNUMBER(SEARCH("YULETIDE GIFT",G511)),"Gift",IF(ISNUMBER(SEARCH("/AIRTIME/",G511)),"Airtime/Data",IF(ISNUMBER(SEARCH("AIRTIMESELF",G511)),"Airtime/Data",IF(ISNUMBER(SEARCH("DUES FCM",G511)),"Savings",IF(ISNUMBER(SEARCH("**7489",G511)),"Gift",IF(ISNUMBER(SEARCH("ONB TRF",G511)),"Household Expenses",
IF(ISNUMBER(SEARCH("SMS ALERT",G511)),"Utility",IF(ISNUMBER(SEARCH("MTN USSD",G511)),"Airtime/Data",IF(ISNUMBER(SEARCH("Q",G511)),"Bank Charges",
IF(ISNUMBER(SEARCH("ELECTRONIC MONEY TRANSFER LEVY",G511)),"Bank Charges",
IF(ISNUMBER(SEARCH("SCHOOL",G511)),"School Fees","Others"))))))))))))))))))</f>
        <v>Utility</v>
      </c>
      <c r="I511">
        <f t="shared" ref="I511:I574" si="38">DAY(A511)</f>
        <v>25</v>
      </c>
      <c r="J511" t="str">
        <f t="shared" ref="J511:J574" si="39">TEXT(A511, "mmm")</f>
        <v>Mar</v>
      </c>
      <c r="K511" t="str">
        <f>IF(MONTH(A511)&lt;=3, "First", IF(MONTH(A511)&lt;=6, "Second", IF(MONTH(A511)&lt;=9, "Third", Fourth)))</f>
        <v>First</v>
      </c>
    </row>
    <row r="512" spans="1:11" x14ac:dyDescent="0.25">
      <c r="A512" s="1" t="s">
        <v>533</v>
      </c>
      <c r="B512" s="1" t="s">
        <v>535</v>
      </c>
      <c r="C512" s="1" t="s">
        <v>15</v>
      </c>
      <c r="D512" s="1">
        <v>0</v>
      </c>
      <c r="E512" s="1">
        <v>32</v>
      </c>
      <c r="F512" s="1">
        <v>255815.59</v>
      </c>
      <c r="G512" s="1" t="s">
        <v>539</v>
      </c>
      <c r="H512" t="str">
        <f t="shared" si="37"/>
        <v>Utility</v>
      </c>
      <c r="I512">
        <f t="shared" si="38"/>
        <v>25</v>
      </c>
      <c r="J512" t="str">
        <f t="shared" si="39"/>
        <v>Mar</v>
      </c>
      <c r="K512" t="str">
        <f>IF(MONTH(A512)&lt;=3, "First", IF(MONTH(A512)&lt;=6, "Second", IF(MONTH(A512)&lt;=9, "Third", Fourth)))</f>
        <v>First</v>
      </c>
    </row>
    <row r="513" spans="1:11" x14ac:dyDescent="0.25">
      <c r="A513" s="1" t="s">
        <v>533</v>
      </c>
      <c r="B513" s="1" t="s">
        <v>535</v>
      </c>
      <c r="C513" s="1" t="s">
        <v>12</v>
      </c>
      <c r="D513" s="1">
        <v>0</v>
      </c>
      <c r="E513" s="1">
        <v>18026.88</v>
      </c>
      <c r="F513" s="1">
        <v>237788.71</v>
      </c>
      <c r="G513" s="1" t="s">
        <v>540</v>
      </c>
      <c r="H513" t="str">
        <f t="shared" si="37"/>
        <v>Household Expenses</v>
      </c>
      <c r="I513">
        <f t="shared" si="38"/>
        <v>25</v>
      </c>
      <c r="J513" t="str">
        <f t="shared" si="39"/>
        <v>Mar</v>
      </c>
      <c r="K513" t="str">
        <f>IF(MONTH(A513)&lt;=3, "First", IF(MONTH(A513)&lt;=6, "Second", IF(MONTH(A513)&lt;=9, "Third", Fourth)))</f>
        <v>First</v>
      </c>
    </row>
    <row r="514" spans="1:11" x14ac:dyDescent="0.25">
      <c r="A514" s="1" t="s">
        <v>533</v>
      </c>
      <c r="B514" s="1" t="s">
        <v>535</v>
      </c>
      <c r="C514" s="1" t="s">
        <v>12</v>
      </c>
      <c r="D514" s="1">
        <v>0</v>
      </c>
      <c r="E514" s="1">
        <v>1010.75</v>
      </c>
      <c r="F514" s="1">
        <v>236777.96</v>
      </c>
      <c r="G514" s="1" t="s">
        <v>541</v>
      </c>
      <c r="H514" t="str">
        <f t="shared" si="37"/>
        <v>Household Expenses</v>
      </c>
      <c r="I514">
        <f t="shared" si="38"/>
        <v>25</v>
      </c>
      <c r="J514" t="str">
        <f t="shared" si="39"/>
        <v>Mar</v>
      </c>
      <c r="K514" t="str">
        <f>IF(MONTH(A514)&lt;=3, "First", IF(MONTH(A514)&lt;=6, "Second", IF(MONTH(A514)&lt;=9, "Third", Fourth)))</f>
        <v>First</v>
      </c>
    </row>
    <row r="515" spans="1:11" x14ac:dyDescent="0.25">
      <c r="A515" s="1" t="s">
        <v>533</v>
      </c>
      <c r="B515" s="1" t="s">
        <v>535</v>
      </c>
      <c r="C515" s="1" t="s">
        <v>12</v>
      </c>
      <c r="D515" s="1">
        <v>0</v>
      </c>
      <c r="E515" s="1">
        <v>200053.75</v>
      </c>
      <c r="F515" s="1">
        <v>36724.21</v>
      </c>
      <c r="G515" s="1" t="s">
        <v>521</v>
      </c>
      <c r="H515" t="str">
        <f t="shared" si="37"/>
        <v>Business</v>
      </c>
      <c r="I515">
        <f t="shared" si="38"/>
        <v>25</v>
      </c>
      <c r="J515" t="str">
        <f t="shared" si="39"/>
        <v>Mar</v>
      </c>
      <c r="K515" t="str">
        <f>IF(MONTH(A515)&lt;=3, "First", IF(MONTH(A515)&lt;=6, "Second", IF(MONTH(A515)&lt;=9, "Third", Fourth)))</f>
        <v>First</v>
      </c>
    </row>
    <row r="516" spans="1:11" x14ac:dyDescent="0.25">
      <c r="A516" s="1" t="s">
        <v>533</v>
      </c>
      <c r="B516" s="1" t="s">
        <v>535</v>
      </c>
      <c r="C516" s="1" t="s">
        <v>138</v>
      </c>
      <c r="D516" s="1">
        <v>0</v>
      </c>
      <c r="E516" s="1">
        <v>1520</v>
      </c>
      <c r="F516" s="1">
        <v>35204.21</v>
      </c>
      <c r="G516" s="1" t="s">
        <v>542</v>
      </c>
      <c r="H516" t="str">
        <f t="shared" si="37"/>
        <v>Others</v>
      </c>
      <c r="I516">
        <f t="shared" si="38"/>
        <v>25</v>
      </c>
      <c r="J516" t="str">
        <f t="shared" si="39"/>
        <v>Mar</v>
      </c>
      <c r="K516" t="str">
        <f>IF(MONTH(A516)&lt;=3, "First", IF(MONTH(A516)&lt;=6, "Second", IF(MONTH(A516)&lt;=9, "Third", Fourth)))</f>
        <v>First</v>
      </c>
    </row>
    <row r="517" spans="1:11" x14ac:dyDescent="0.25">
      <c r="A517" s="1" t="s">
        <v>533</v>
      </c>
      <c r="B517" s="1" t="s">
        <v>535</v>
      </c>
      <c r="C517" s="1" t="s">
        <v>138</v>
      </c>
      <c r="D517" s="1">
        <v>0</v>
      </c>
      <c r="E517" s="1">
        <v>216.5</v>
      </c>
      <c r="F517" s="1">
        <v>34987.71</v>
      </c>
      <c r="G517" s="1" t="s">
        <v>543</v>
      </c>
      <c r="H517" t="str">
        <f t="shared" si="37"/>
        <v>Others</v>
      </c>
      <c r="I517">
        <f t="shared" si="38"/>
        <v>25</v>
      </c>
      <c r="J517" t="str">
        <f t="shared" si="39"/>
        <v>Mar</v>
      </c>
      <c r="K517" t="str">
        <f>IF(MONTH(A517)&lt;=3, "First", IF(MONTH(A517)&lt;=6, "Second", IF(MONTH(A517)&lt;=9, "Third", Fourth)))</f>
        <v>First</v>
      </c>
    </row>
    <row r="518" spans="1:11" x14ac:dyDescent="0.25">
      <c r="A518" s="1" t="s">
        <v>533</v>
      </c>
      <c r="B518" s="1" t="s">
        <v>535</v>
      </c>
      <c r="C518" s="1" t="s">
        <v>138</v>
      </c>
      <c r="D518" s="1">
        <v>0</v>
      </c>
      <c r="E518" s="1">
        <v>433</v>
      </c>
      <c r="F518" s="1">
        <v>34554.71</v>
      </c>
      <c r="G518" s="1" t="s">
        <v>544</v>
      </c>
      <c r="H518" t="str">
        <f t="shared" si="37"/>
        <v>Others</v>
      </c>
      <c r="I518">
        <f t="shared" si="38"/>
        <v>25</v>
      </c>
      <c r="J518" t="str">
        <f t="shared" si="39"/>
        <v>Mar</v>
      </c>
      <c r="K518" t="str">
        <f>IF(MONTH(A518)&lt;=3, "First", IF(MONTH(A518)&lt;=6, "Second", IF(MONTH(A518)&lt;=9, "Third", Fourth)))</f>
        <v>First</v>
      </c>
    </row>
    <row r="519" spans="1:11" x14ac:dyDescent="0.25">
      <c r="A519" s="1" t="s">
        <v>533</v>
      </c>
      <c r="B519" s="1" t="s">
        <v>535</v>
      </c>
      <c r="C519" s="1" t="s">
        <v>138</v>
      </c>
      <c r="D519" s="1">
        <v>0</v>
      </c>
      <c r="E519" s="1">
        <v>108.25</v>
      </c>
      <c r="F519" s="1">
        <v>34446.46</v>
      </c>
      <c r="G519" s="1" t="s">
        <v>545</v>
      </c>
      <c r="H519" t="str">
        <f t="shared" si="37"/>
        <v>Others</v>
      </c>
      <c r="I519">
        <f t="shared" si="38"/>
        <v>25</v>
      </c>
      <c r="J519" t="str">
        <f t="shared" si="39"/>
        <v>Mar</v>
      </c>
      <c r="K519" t="str">
        <f>IF(MONTH(A519)&lt;=3, "First", IF(MONTH(A519)&lt;=6, "Second", IF(MONTH(A519)&lt;=9, "Third", Fourth)))</f>
        <v>First</v>
      </c>
    </row>
    <row r="520" spans="1:11" x14ac:dyDescent="0.25">
      <c r="A520" s="1" t="s">
        <v>533</v>
      </c>
      <c r="B520" s="1" t="s">
        <v>546</v>
      </c>
      <c r="C520" s="1" t="s">
        <v>15</v>
      </c>
      <c r="D520" s="1">
        <v>0</v>
      </c>
      <c r="E520" s="1">
        <v>16</v>
      </c>
      <c r="F520" s="1">
        <v>34430.46</v>
      </c>
      <c r="G520" s="1" t="s">
        <v>547</v>
      </c>
      <c r="H520" t="str">
        <f t="shared" si="37"/>
        <v>Utility</v>
      </c>
      <c r="I520">
        <f t="shared" si="38"/>
        <v>25</v>
      </c>
      <c r="J520" t="str">
        <f t="shared" si="39"/>
        <v>Mar</v>
      </c>
      <c r="K520" t="str">
        <f>IF(MONTH(A520)&lt;=3, "First", IF(MONTH(A520)&lt;=6, "Second", IF(MONTH(A520)&lt;=9, "Third", Fourth)))</f>
        <v>First</v>
      </c>
    </row>
    <row r="521" spans="1:11" x14ac:dyDescent="0.25">
      <c r="A521" s="1" t="s">
        <v>533</v>
      </c>
      <c r="B521" s="1" t="s">
        <v>546</v>
      </c>
      <c r="C521" s="1" t="s">
        <v>12</v>
      </c>
      <c r="D521" s="1">
        <v>0</v>
      </c>
      <c r="E521" s="1">
        <v>5010.75</v>
      </c>
      <c r="F521" s="1">
        <v>29419.71</v>
      </c>
      <c r="G521" s="1" t="s">
        <v>548</v>
      </c>
      <c r="H521" t="str">
        <f t="shared" si="37"/>
        <v>Household Expenses</v>
      </c>
      <c r="I521">
        <f t="shared" si="38"/>
        <v>25</v>
      </c>
      <c r="J521" t="str">
        <f t="shared" si="39"/>
        <v>Mar</v>
      </c>
      <c r="K521" t="str">
        <f>IF(MONTH(A521)&lt;=3, "First", IF(MONTH(A521)&lt;=6, "Second", IF(MONTH(A521)&lt;=9, "Third", Fourth)))</f>
        <v>First</v>
      </c>
    </row>
    <row r="522" spans="1:11" x14ac:dyDescent="0.25">
      <c r="A522" s="1" t="s">
        <v>533</v>
      </c>
      <c r="B522" s="1" t="s">
        <v>546</v>
      </c>
      <c r="C522" s="1" t="s">
        <v>12</v>
      </c>
      <c r="D522" s="1">
        <v>0</v>
      </c>
      <c r="E522" s="1">
        <v>20026.88</v>
      </c>
      <c r="F522" s="1">
        <v>9392.83</v>
      </c>
      <c r="G522" s="1" t="s">
        <v>78</v>
      </c>
      <c r="H522" t="str">
        <f t="shared" si="37"/>
        <v>Household Expenses</v>
      </c>
      <c r="I522">
        <f t="shared" si="38"/>
        <v>25</v>
      </c>
      <c r="J522" t="str">
        <f t="shared" si="39"/>
        <v>Mar</v>
      </c>
      <c r="K522" t="str">
        <f>IF(MONTH(A522)&lt;=3, "First", IF(MONTH(A522)&lt;=6, "Second", IF(MONTH(A522)&lt;=9, "Third", Fourth)))</f>
        <v>First</v>
      </c>
    </row>
    <row r="523" spans="1:11" x14ac:dyDescent="0.25">
      <c r="A523" s="1" t="s">
        <v>533</v>
      </c>
      <c r="B523" s="1" t="s">
        <v>546</v>
      </c>
      <c r="C523" s="1" t="s">
        <v>138</v>
      </c>
      <c r="D523" s="1">
        <v>0</v>
      </c>
      <c r="E523" s="1">
        <v>1450</v>
      </c>
      <c r="F523" s="1">
        <v>7942.83</v>
      </c>
      <c r="G523" s="1" t="s">
        <v>549</v>
      </c>
      <c r="H523" t="str">
        <f t="shared" si="37"/>
        <v>Others</v>
      </c>
      <c r="I523">
        <f t="shared" si="38"/>
        <v>25</v>
      </c>
      <c r="J523" t="str">
        <f t="shared" si="39"/>
        <v>Mar</v>
      </c>
      <c r="K523" t="str">
        <f>IF(MONTH(A523)&lt;=3, "First", IF(MONTH(A523)&lt;=6, "Second", IF(MONTH(A523)&lt;=9, "Third", Fourth)))</f>
        <v>First</v>
      </c>
    </row>
    <row r="524" spans="1:11" x14ac:dyDescent="0.25">
      <c r="A524" s="1" t="s">
        <v>533</v>
      </c>
      <c r="B524" s="1" t="s">
        <v>550</v>
      </c>
      <c r="C524" s="1" t="s">
        <v>15</v>
      </c>
      <c r="D524" s="1">
        <v>0</v>
      </c>
      <c r="E524" s="1">
        <v>4</v>
      </c>
      <c r="F524" s="1">
        <v>7938.83</v>
      </c>
      <c r="G524" s="1" t="s">
        <v>551</v>
      </c>
      <c r="H524" t="str">
        <f t="shared" si="37"/>
        <v>Utility</v>
      </c>
      <c r="I524">
        <f t="shared" si="38"/>
        <v>25</v>
      </c>
      <c r="J524" t="str">
        <f t="shared" si="39"/>
        <v>Mar</v>
      </c>
      <c r="K524" t="str">
        <f>IF(MONTH(A524)&lt;=3, "First", IF(MONTH(A524)&lt;=6, "Second", IF(MONTH(A524)&lt;=9, "Third", Fourth)))</f>
        <v>First</v>
      </c>
    </row>
    <row r="525" spans="1:11" x14ac:dyDescent="0.25">
      <c r="A525" s="1" t="s">
        <v>533</v>
      </c>
      <c r="B525" s="1" t="s">
        <v>550</v>
      </c>
      <c r="C525" s="1" t="s">
        <v>15</v>
      </c>
      <c r="D525" s="1">
        <v>0</v>
      </c>
      <c r="E525" s="1">
        <v>50</v>
      </c>
      <c r="F525" s="1">
        <v>7888.83</v>
      </c>
      <c r="G525" s="1" t="s">
        <v>528</v>
      </c>
      <c r="H525" t="str">
        <f t="shared" si="37"/>
        <v>Bank Charges</v>
      </c>
      <c r="I525">
        <f t="shared" si="38"/>
        <v>25</v>
      </c>
      <c r="J525" t="str">
        <f t="shared" si="39"/>
        <v>Mar</v>
      </c>
      <c r="K525" t="str">
        <f>IF(MONTH(A525)&lt;=3, "First", IF(MONTH(A525)&lt;=6, "Second", IF(MONTH(A525)&lt;=9, "Third", Fourth)))</f>
        <v>First</v>
      </c>
    </row>
    <row r="526" spans="1:11" x14ac:dyDescent="0.25">
      <c r="A526" s="1" t="s">
        <v>533</v>
      </c>
      <c r="B526" s="1" t="s">
        <v>550</v>
      </c>
      <c r="C526" s="1" t="s">
        <v>138</v>
      </c>
      <c r="D526" s="1">
        <v>0</v>
      </c>
      <c r="E526" s="1">
        <v>1520</v>
      </c>
      <c r="F526" s="1">
        <v>6368.83</v>
      </c>
      <c r="G526" s="1" t="s">
        <v>552</v>
      </c>
      <c r="H526" t="str">
        <f t="shared" si="37"/>
        <v>Others</v>
      </c>
      <c r="I526">
        <f t="shared" si="38"/>
        <v>25</v>
      </c>
      <c r="J526" t="str">
        <f t="shared" si="39"/>
        <v>Mar</v>
      </c>
      <c r="K526" t="str">
        <f>IF(MONTH(A526)&lt;=3, "First", IF(MONTH(A526)&lt;=6, "Second", IF(MONTH(A526)&lt;=9, "Third", Fourth)))</f>
        <v>First</v>
      </c>
    </row>
    <row r="527" spans="1:11" x14ac:dyDescent="0.25">
      <c r="A527" s="1" t="s">
        <v>533</v>
      </c>
      <c r="B527" s="1" t="s">
        <v>550</v>
      </c>
      <c r="C527" s="1" t="s">
        <v>9</v>
      </c>
      <c r="D527" s="1">
        <v>5000</v>
      </c>
      <c r="E527" s="1">
        <v>0</v>
      </c>
      <c r="F527" s="1">
        <v>11368.83</v>
      </c>
      <c r="G527" s="1" t="s">
        <v>553</v>
      </c>
      <c r="H527" t="str">
        <f t="shared" si="37"/>
        <v>Others</v>
      </c>
      <c r="I527">
        <f t="shared" si="38"/>
        <v>25</v>
      </c>
      <c r="J527" t="str">
        <f t="shared" si="39"/>
        <v>Mar</v>
      </c>
      <c r="K527" t="str">
        <f>IF(MONTH(A527)&lt;=3, "First", IF(MONTH(A527)&lt;=6, "Second", IF(MONTH(A527)&lt;=9, "Third", Fourth)))</f>
        <v>First</v>
      </c>
    </row>
    <row r="528" spans="1:11" x14ac:dyDescent="0.25">
      <c r="A528" s="1" t="s">
        <v>533</v>
      </c>
      <c r="B528" s="1" t="s">
        <v>550</v>
      </c>
      <c r="C528" s="1" t="s">
        <v>138</v>
      </c>
      <c r="D528" s="1">
        <v>0</v>
      </c>
      <c r="E528" s="1">
        <v>3020</v>
      </c>
      <c r="F528" s="1">
        <v>8348.83</v>
      </c>
      <c r="G528" s="1" t="s">
        <v>554</v>
      </c>
      <c r="H528" t="str">
        <f t="shared" si="37"/>
        <v>Others</v>
      </c>
      <c r="I528">
        <f t="shared" si="38"/>
        <v>25</v>
      </c>
      <c r="J528" t="str">
        <f t="shared" si="39"/>
        <v>Mar</v>
      </c>
      <c r="K528" t="str">
        <f>IF(MONTH(A528)&lt;=3, "First", IF(MONTH(A528)&lt;=6, "Second", IF(MONTH(A528)&lt;=9, "Third", Fourth)))</f>
        <v>First</v>
      </c>
    </row>
    <row r="529" spans="1:11" x14ac:dyDescent="0.25">
      <c r="A529" s="1" t="s">
        <v>555</v>
      </c>
      <c r="B529" s="1" t="s">
        <v>550</v>
      </c>
      <c r="C529" s="1" t="s">
        <v>138</v>
      </c>
      <c r="D529" s="1">
        <v>0</v>
      </c>
      <c r="E529" s="1">
        <v>1520</v>
      </c>
      <c r="F529" s="1">
        <v>6828.83</v>
      </c>
      <c r="G529" s="1" t="s">
        <v>556</v>
      </c>
      <c r="H529" t="str">
        <f t="shared" si="37"/>
        <v>Others</v>
      </c>
      <c r="I529">
        <f t="shared" si="38"/>
        <v>26</v>
      </c>
      <c r="J529" t="str">
        <f t="shared" si="39"/>
        <v>Mar</v>
      </c>
      <c r="K529" t="str">
        <f>IF(MONTH(A529)&lt;=3, "First", IF(MONTH(A529)&lt;=6, "Second", IF(MONTH(A529)&lt;=9, "Third", Fourth)))</f>
        <v>First</v>
      </c>
    </row>
    <row r="530" spans="1:11" x14ac:dyDescent="0.25">
      <c r="A530" s="1" t="s">
        <v>555</v>
      </c>
      <c r="B530" s="1" t="s">
        <v>557</v>
      </c>
      <c r="C530" s="1" t="s">
        <v>9</v>
      </c>
      <c r="D530" s="1">
        <v>5000</v>
      </c>
      <c r="E530" s="1">
        <v>0</v>
      </c>
      <c r="F530" s="1">
        <v>11828.83</v>
      </c>
      <c r="G530" s="1" t="s">
        <v>553</v>
      </c>
      <c r="H530" t="str">
        <f t="shared" si="37"/>
        <v>Others</v>
      </c>
      <c r="I530">
        <f t="shared" si="38"/>
        <v>26</v>
      </c>
      <c r="J530" t="str">
        <f t="shared" si="39"/>
        <v>Mar</v>
      </c>
      <c r="K530" t="str">
        <f>IF(MONTH(A530)&lt;=3, "First", IF(MONTH(A530)&lt;=6, "Second", IF(MONTH(A530)&lt;=9, "Third", Fourth)))</f>
        <v>First</v>
      </c>
    </row>
    <row r="531" spans="1:11" x14ac:dyDescent="0.25">
      <c r="A531" s="1" t="s">
        <v>555</v>
      </c>
      <c r="B531" s="1" t="s">
        <v>557</v>
      </c>
      <c r="C531" s="1" t="s">
        <v>138</v>
      </c>
      <c r="D531" s="1">
        <v>0</v>
      </c>
      <c r="E531" s="1">
        <v>3040</v>
      </c>
      <c r="F531" s="1">
        <v>8788.83</v>
      </c>
      <c r="G531" s="1" t="s">
        <v>558</v>
      </c>
      <c r="H531" t="str">
        <f t="shared" si="37"/>
        <v>Others</v>
      </c>
      <c r="I531">
        <f t="shared" si="38"/>
        <v>26</v>
      </c>
      <c r="J531" t="str">
        <f t="shared" si="39"/>
        <v>Mar</v>
      </c>
      <c r="K531" t="str">
        <f>IF(MONTH(A531)&lt;=3, "First", IF(MONTH(A531)&lt;=6, "Second", IF(MONTH(A531)&lt;=9, "Third", Fourth)))</f>
        <v>First</v>
      </c>
    </row>
    <row r="532" spans="1:11" x14ac:dyDescent="0.25">
      <c r="A532" s="1" t="s">
        <v>559</v>
      </c>
      <c r="B532" s="1" t="s">
        <v>557</v>
      </c>
      <c r="C532" s="1" t="s">
        <v>138</v>
      </c>
      <c r="D532" s="1">
        <v>0</v>
      </c>
      <c r="E532" s="1">
        <v>1520</v>
      </c>
      <c r="F532" s="1">
        <v>7268.83</v>
      </c>
      <c r="G532" s="1" t="s">
        <v>560</v>
      </c>
      <c r="H532" t="str">
        <f t="shared" si="37"/>
        <v>Others</v>
      </c>
      <c r="I532">
        <f t="shared" si="38"/>
        <v>27</v>
      </c>
      <c r="J532" t="str">
        <f t="shared" si="39"/>
        <v>Mar</v>
      </c>
      <c r="K532" t="str">
        <f>IF(MONTH(A532)&lt;=3, "First", IF(MONTH(A532)&lt;=6, "Second", IF(MONTH(A532)&lt;=9, "Third", Fourth)))</f>
        <v>First</v>
      </c>
    </row>
    <row r="533" spans="1:11" x14ac:dyDescent="0.25">
      <c r="A533" s="1" t="s">
        <v>559</v>
      </c>
      <c r="B533" s="1" t="s">
        <v>557</v>
      </c>
      <c r="C533" s="1" t="s">
        <v>138</v>
      </c>
      <c r="D533" s="1">
        <v>0</v>
      </c>
      <c r="E533" s="1">
        <v>108.25</v>
      </c>
      <c r="F533" s="1">
        <v>7160.58</v>
      </c>
      <c r="G533" s="1" t="s">
        <v>561</v>
      </c>
      <c r="H533" t="str">
        <f t="shared" si="37"/>
        <v>Others</v>
      </c>
      <c r="I533">
        <f t="shared" si="38"/>
        <v>27</v>
      </c>
      <c r="J533" t="str">
        <f t="shared" si="39"/>
        <v>Mar</v>
      </c>
      <c r="K533" t="str">
        <f>IF(MONTH(A533)&lt;=3, "First", IF(MONTH(A533)&lt;=6, "Second", IF(MONTH(A533)&lt;=9, "Third", Fourth)))</f>
        <v>First</v>
      </c>
    </row>
    <row r="534" spans="1:11" x14ac:dyDescent="0.25">
      <c r="A534" s="1" t="s">
        <v>559</v>
      </c>
      <c r="B534" s="1" t="s">
        <v>562</v>
      </c>
      <c r="C534" s="1" t="s">
        <v>9</v>
      </c>
      <c r="D534" s="1">
        <v>20000</v>
      </c>
      <c r="E534" s="1">
        <v>0</v>
      </c>
      <c r="F534" s="1">
        <v>27160.58</v>
      </c>
      <c r="G534" s="1" t="s">
        <v>511</v>
      </c>
      <c r="H534" t="str">
        <f t="shared" si="37"/>
        <v>Others</v>
      </c>
      <c r="I534">
        <f t="shared" si="38"/>
        <v>27</v>
      </c>
      <c r="J534" t="str">
        <f t="shared" si="39"/>
        <v>Mar</v>
      </c>
      <c r="K534" t="str">
        <f>IF(MONTH(A534)&lt;=3, "First", IF(MONTH(A534)&lt;=6, "Second", IF(MONTH(A534)&lt;=9, "Third", Fourth)))</f>
        <v>First</v>
      </c>
    </row>
    <row r="535" spans="1:11" x14ac:dyDescent="0.25">
      <c r="A535" s="1" t="s">
        <v>559</v>
      </c>
      <c r="B535" s="1" t="s">
        <v>562</v>
      </c>
      <c r="C535" s="1" t="s">
        <v>138</v>
      </c>
      <c r="D535" s="1">
        <v>0</v>
      </c>
      <c r="E535" s="1">
        <v>1520</v>
      </c>
      <c r="F535" s="1">
        <v>25640.58</v>
      </c>
      <c r="G535" s="1" t="s">
        <v>563</v>
      </c>
      <c r="H535" t="str">
        <f t="shared" si="37"/>
        <v>Others</v>
      </c>
      <c r="I535">
        <f t="shared" si="38"/>
        <v>27</v>
      </c>
      <c r="J535" t="str">
        <f t="shared" si="39"/>
        <v>Mar</v>
      </c>
      <c r="K535" t="str">
        <f>IF(MONTH(A535)&lt;=3, "First", IF(MONTH(A535)&lt;=6, "Second", IF(MONTH(A535)&lt;=9, "Third", Fourth)))</f>
        <v>First</v>
      </c>
    </row>
    <row r="536" spans="1:11" x14ac:dyDescent="0.25">
      <c r="A536" s="1" t="s">
        <v>559</v>
      </c>
      <c r="B536" s="1" t="s">
        <v>562</v>
      </c>
      <c r="C536" s="1" t="s">
        <v>15</v>
      </c>
      <c r="D536" s="1">
        <v>0</v>
      </c>
      <c r="E536" s="1">
        <v>50</v>
      </c>
      <c r="F536" s="1">
        <v>25590.58</v>
      </c>
      <c r="G536" s="1" t="s">
        <v>564</v>
      </c>
      <c r="H536" t="str">
        <f t="shared" si="37"/>
        <v>Bank Charges</v>
      </c>
      <c r="I536">
        <f t="shared" si="38"/>
        <v>27</v>
      </c>
      <c r="J536" t="str">
        <f t="shared" si="39"/>
        <v>Mar</v>
      </c>
      <c r="K536" t="str">
        <f>IF(MONTH(A536)&lt;=3, "First", IF(MONTH(A536)&lt;=6, "Second", IF(MONTH(A536)&lt;=9, "Third", Fourth)))</f>
        <v>First</v>
      </c>
    </row>
    <row r="537" spans="1:11" x14ac:dyDescent="0.25">
      <c r="A537" s="1" t="s">
        <v>565</v>
      </c>
      <c r="B537" s="1" t="s">
        <v>566</v>
      </c>
      <c r="C537" s="1" t="s">
        <v>15</v>
      </c>
      <c r="D537" s="1">
        <v>0</v>
      </c>
      <c r="E537" s="1">
        <v>16</v>
      </c>
      <c r="F537" s="1">
        <v>25574.58</v>
      </c>
      <c r="G537" s="1" t="s">
        <v>567</v>
      </c>
      <c r="H537" t="str">
        <f t="shared" si="37"/>
        <v>Utility</v>
      </c>
      <c r="I537">
        <f t="shared" si="38"/>
        <v>28</v>
      </c>
      <c r="J537" t="str">
        <f t="shared" si="39"/>
        <v>Mar</v>
      </c>
      <c r="K537" t="str">
        <f>IF(MONTH(A537)&lt;=3, "First", IF(MONTH(A537)&lt;=6, "Second", IF(MONTH(A537)&lt;=9, "Third", Fourth)))</f>
        <v>First</v>
      </c>
    </row>
    <row r="538" spans="1:11" x14ac:dyDescent="0.25">
      <c r="A538" s="1" t="s">
        <v>565</v>
      </c>
      <c r="B538" s="1" t="s">
        <v>566</v>
      </c>
      <c r="C538" s="1" t="s">
        <v>15</v>
      </c>
      <c r="D538" s="1">
        <v>0</v>
      </c>
      <c r="E538" s="1">
        <v>8</v>
      </c>
      <c r="F538" s="1">
        <v>25566.58</v>
      </c>
      <c r="G538" s="1" t="s">
        <v>568</v>
      </c>
      <c r="H538" t="str">
        <f t="shared" si="37"/>
        <v>Utility</v>
      </c>
      <c r="I538">
        <f t="shared" si="38"/>
        <v>28</v>
      </c>
      <c r="J538" t="str">
        <f t="shared" si="39"/>
        <v>Mar</v>
      </c>
      <c r="K538" t="str">
        <f>IF(MONTH(A538)&lt;=3, "First", IF(MONTH(A538)&lt;=6, "Second", IF(MONTH(A538)&lt;=9, "Third", Fourth)))</f>
        <v>First</v>
      </c>
    </row>
    <row r="539" spans="1:11" x14ac:dyDescent="0.25">
      <c r="A539" s="1" t="s">
        <v>569</v>
      </c>
      <c r="B539" s="1" t="s">
        <v>570</v>
      </c>
      <c r="C539" s="1" t="s">
        <v>12</v>
      </c>
      <c r="D539" s="1">
        <v>0</v>
      </c>
      <c r="E539" s="1">
        <v>3610.75</v>
      </c>
      <c r="F539" s="1">
        <v>21955.83</v>
      </c>
      <c r="G539" s="1" t="s">
        <v>571</v>
      </c>
      <c r="H539" t="str">
        <f t="shared" si="37"/>
        <v>Household Expenses</v>
      </c>
      <c r="I539">
        <f t="shared" si="38"/>
        <v>2</v>
      </c>
      <c r="J539" t="str">
        <f t="shared" si="39"/>
        <v>Apr</v>
      </c>
      <c r="K539" t="str">
        <f>IF(MONTH(A539)&lt;=3, "First", IF(MONTH(A539)&lt;=6, "Second", IF(MONTH(A539)&lt;=9, "Third", Fourth)))</f>
        <v>Second</v>
      </c>
    </row>
    <row r="540" spans="1:11" x14ac:dyDescent="0.25">
      <c r="A540" s="1" t="s">
        <v>569</v>
      </c>
      <c r="B540" s="1" t="s">
        <v>570</v>
      </c>
      <c r="C540" s="1" t="s">
        <v>12</v>
      </c>
      <c r="D540" s="1">
        <v>0</v>
      </c>
      <c r="E540" s="1">
        <v>2010.75</v>
      </c>
      <c r="F540" s="1">
        <v>19945.080000000002</v>
      </c>
      <c r="G540" s="1" t="s">
        <v>572</v>
      </c>
      <c r="H540" t="str">
        <f t="shared" si="37"/>
        <v>Household Expenses</v>
      </c>
      <c r="I540">
        <f t="shared" si="38"/>
        <v>2</v>
      </c>
      <c r="J540" t="str">
        <f t="shared" si="39"/>
        <v>Apr</v>
      </c>
      <c r="K540" t="str">
        <f>IF(MONTH(A540)&lt;=3, "First", IF(MONTH(A540)&lt;=6, "Second", IF(MONTH(A540)&lt;=9, "Third", Fourth)))</f>
        <v>Second</v>
      </c>
    </row>
    <row r="541" spans="1:11" x14ac:dyDescent="0.25">
      <c r="A541" s="1" t="s">
        <v>569</v>
      </c>
      <c r="B541" s="1" t="s">
        <v>573</v>
      </c>
      <c r="C541" s="1" t="s">
        <v>9</v>
      </c>
      <c r="D541" s="1">
        <v>40000</v>
      </c>
      <c r="E541" s="1">
        <v>0</v>
      </c>
      <c r="F541" s="1">
        <v>59945.08</v>
      </c>
      <c r="G541" s="1" t="s">
        <v>511</v>
      </c>
      <c r="H541" t="str">
        <f t="shared" si="37"/>
        <v>Others</v>
      </c>
      <c r="I541">
        <f t="shared" si="38"/>
        <v>2</v>
      </c>
      <c r="J541" t="str">
        <f t="shared" si="39"/>
        <v>Apr</v>
      </c>
      <c r="K541" t="str">
        <f>IF(MONTH(A541)&lt;=3, "First", IF(MONTH(A541)&lt;=6, "Second", IF(MONTH(A541)&lt;=9, "Third", Fourth)))</f>
        <v>Second</v>
      </c>
    </row>
    <row r="542" spans="1:11" x14ac:dyDescent="0.25">
      <c r="A542" s="1" t="s">
        <v>569</v>
      </c>
      <c r="B542" s="1" t="s">
        <v>573</v>
      </c>
      <c r="C542" s="1" t="s">
        <v>12</v>
      </c>
      <c r="D542" s="1">
        <v>0</v>
      </c>
      <c r="E542" s="1">
        <v>30526.880000000001</v>
      </c>
      <c r="F542" s="1">
        <v>29418.2</v>
      </c>
      <c r="G542" s="1" t="s">
        <v>574</v>
      </c>
      <c r="H542" t="str">
        <f t="shared" si="37"/>
        <v>Household Expenses</v>
      </c>
      <c r="I542">
        <f t="shared" si="38"/>
        <v>2</v>
      </c>
      <c r="J542" t="str">
        <f t="shared" si="39"/>
        <v>Apr</v>
      </c>
      <c r="K542" t="str">
        <f>IF(MONTH(A542)&lt;=3, "First", IF(MONTH(A542)&lt;=6, "Second", IF(MONTH(A542)&lt;=9, "Third", Fourth)))</f>
        <v>Second</v>
      </c>
    </row>
    <row r="543" spans="1:11" x14ac:dyDescent="0.25">
      <c r="A543" s="1" t="s">
        <v>569</v>
      </c>
      <c r="B543" s="1" t="s">
        <v>573</v>
      </c>
      <c r="C543" s="1" t="s">
        <v>15</v>
      </c>
      <c r="D543" s="1">
        <v>0</v>
      </c>
      <c r="E543" s="1">
        <v>2500</v>
      </c>
      <c r="F543" s="1">
        <v>26918.2</v>
      </c>
      <c r="G543" s="1" t="s">
        <v>575</v>
      </c>
      <c r="H543" t="str">
        <f t="shared" si="37"/>
        <v>Others</v>
      </c>
      <c r="I543">
        <f t="shared" si="38"/>
        <v>2</v>
      </c>
      <c r="J543" t="str">
        <f t="shared" si="39"/>
        <v>Apr</v>
      </c>
      <c r="K543" t="str">
        <f>IF(MONTH(A543)&lt;=3, "First", IF(MONTH(A543)&lt;=6, "Second", IF(MONTH(A543)&lt;=9, "Third", Fourth)))</f>
        <v>Second</v>
      </c>
    </row>
    <row r="544" spans="1:11" x14ac:dyDescent="0.25">
      <c r="A544" s="1" t="s">
        <v>569</v>
      </c>
      <c r="B544" s="1" t="s">
        <v>573</v>
      </c>
      <c r="C544" s="1" t="s">
        <v>138</v>
      </c>
      <c r="D544" s="1">
        <v>0</v>
      </c>
      <c r="E544" s="1">
        <v>1520</v>
      </c>
      <c r="F544" s="1">
        <v>25398.2</v>
      </c>
      <c r="G544" s="1" t="s">
        <v>576</v>
      </c>
      <c r="H544" t="str">
        <f t="shared" si="37"/>
        <v>Others</v>
      </c>
      <c r="I544">
        <f t="shared" si="38"/>
        <v>2</v>
      </c>
      <c r="J544" t="str">
        <f t="shared" si="39"/>
        <v>Apr</v>
      </c>
      <c r="K544" t="str">
        <f>IF(MONTH(A544)&lt;=3, "First", IF(MONTH(A544)&lt;=6, "Second", IF(MONTH(A544)&lt;=9, "Third", Fourth)))</f>
        <v>Second</v>
      </c>
    </row>
    <row r="545" spans="1:11" x14ac:dyDescent="0.25">
      <c r="A545" s="1" t="s">
        <v>569</v>
      </c>
      <c r="B545" s="1" t="s">
        <v>577</v>
      </c>
      <c r="C545" s="1" t="s">
        <v>15</v>
      </c>
      <c r="D545" s="1">
        <v>0</v>
      </c>
      <c r="E545" s="1">
        <v>8</v>
      </c>
      <c r="F545" s="1">
        <v>25390.2</v>
      </c>
      <c r="G545" s="1" t="s">
        <v>578</v>
      </c>
      <c r="H545" t="str">
        <f t="shared" si="37"/>
        <v>Utility</v>
      </c>
      <c r="I545">
        <f t="shared" si="38"/>
        <v>2</v>
      </c>
      <c r="J545" t="str">
        <f t="shared" si="39"/>
        <v>Apr</v>
      </c>
      <c r="K545" t="str">
        <f>IF(MONTH(A545)&lt;=3, "First", IF(MONTH(A545)&lt;=6, "Second", IF(MONTH(A545)&lt;=9, "Third", Fourth)))</f>
        <v>Second</v>
      </c>
    </row>
    <row r="546" spans="1:11" x14ac:dyDescent="0.25">
      <c r="A546" s="1" t="s">
        <v>569</v>
      </c>
      <c r="B546" s="1" t="s">
        <v>577</v>
      </c>
      <c r="C546" s="1" t="s">
        <v>15</v>
      </c>
      <c r="D546" s="1">
        <v>0</v>
      </c>
      <c r="E546" s="1">
        <v>16</v>
      </c>
      <c r="F546" s="1">
        <v>25374.2</v>
      </c>
      <c r="G546" s="1" t="s">
        <v>579</v>
      </c>
      <c r="H546" t="str">
        <f t="shared" si="37"/>
        <v>Utility</v>
      </c>
      <c r="I546">
        <f t="shared" si="38"/>
        <v>2</v>
      </c>
      <c r="J546" t="str">
        <f t="shared" si="39"/>
        <v>Apr</v>
      </c>
      <c r="K546" t="str">
        <f>IF(MONTH(A546)&lt;=3, "First", IF(MONTH(A546)&lt;=6, "Second", IF(MONTH(A546)&lt;=9, "Third", Fourth)))</f>
        <v>Second</v>
      </c>
    </row>
    <row r="547" spans="1:11" x14ac:dyDescent="0.25">
      <c r="A547" s="1" t="s">
        <v>569</v>
      </c>
      <c r="B547" s="1" t="s">
        <v>577</v>
      </c>
      <c r="C547" s="1" t="s">
        <v>138</v>
      </c>
      <c r="D547" s="1">
        <v>0</v>
      </c>
      <c r="E547" s="1">
        <v>757.75</v>
      </c>
      <c r="F547" s="1">
        <v>24616.45</v>
      </c>
      <c r="G547" s="1" t="s">
        <v>580</v>
      </c>
      <c r="H547" t="str">
        <f t="shared" si="37"/>
        <v>Others</v>
      </c>
      <c r="I547">
        <f t="shared" si="38"/>
        <v>2</v>
      </c>
      <c r="J547" t="str">
        <f t="shared" si="39"/>
        <v>Apr</v>
      </c>
      <c r="K547" t="str">
        <f>IF(MONTH(A547)&lt;=3, "First", IF(MONTH(A547)&lt;=6, "Second", IF(MONTH(A547)&lt;=9, "Third", Fourth)))</f>
        <v>Second</v>
      </c>
    </row>
    <row r="548" spans="1:11" x14ac:dyDescent="0.25">
      <c r="A548" s="1" t="s">
        <v>569</v>
      </c>
      <c r="B548" s="1" t="s">
        <v>577</v>
      </c>
      <c r="C548" s="1" t="s">
        <v>138</v>
      </c>
      <c r="D548" s="1">
        <v>0</v>
      </c>
      <c r="E548" s="1">
        <v>433</v>
      </c>
      <c r="F548" s="1">
        <v>24183.45</v>
      </c>
      <c r="G548" s="1" t="s">
        <v>581</v>
      </c>
      <c r="H548" t="str">
        <f t="shared" si="37"/>
        <v>Others</v>
      </c>
      <c r="I548">
        <f t="shared" si="38"/>
        <v>2</v>
      </c>
      <c r="J548" t="str">
        <f t="shared" si="39"/>
        <v>Apr</v>
      </c>
      <c r="K548" t="str">
        <f>IF(MONTH(A548)&lt;=3, "First", IF(MONTH(A548)&lt;=6, "Second", IF(MONTH(A548)&lt;=9, "Third", Fourth)))</f>
        <v>Second</v>
      </c>
    </row>
    <row r="549" spans="1:11" x14ac:dyDescent="0.25">
      <c r="A549" s="1" t="s">
        <v>569</v>
      </c>
      <c r="B549" s="1" t="s">
        <v>577</v>
      </c>
      <c r="C549" s="1" t="s">
        <v>138</v>
      </c>
      <c r="D549" s="1">
        <v>0</v>
      </c>
      <c r="E549" s="1">
        <v>433</v>
      </c>
      <c r="F549" s="1">
        <v>23750.45</v>
      </c>
      <c r="G549" s="1" t="s">
        <v>582</v>
      </c>
      <c r="H549" t="str">
        <f t="shared" si="37"/>
        <v>Others</v>
      </c>
      <c r="I549">
        <f t="shared" si="38"/>
        <v>2</v>
      </c>
      <c r="J549" t="str">
        <f t="shared" si="39"/>
        <v>Apr</v>
      </c>
      <c r="K549" t="str">
        <f>IF(MONTH(A549)&lt;=3, "First", IF(MONTH(A549)&lt;=6, "Second", IF(MONTH(A549)&lt;=9, "Third", Fourth)))</f>
        <v>Second</v>
      </c>
    </row>
    <row r="550" spans="1:11" x14ac:dyDescent="0.25">
      <c r="A550" s="1" t="s">
        <v>569</v>
      </c>
      <c r="B550" s="1" t="s">
        <v>577</v>
      </c>
      <c r="C550" s="1" t="s">
        <v>138</v>
      </c>
      <c r="D550" s="1">
        <v>0</v>
      </c>
      <c r="E550" s="1">
        <v>216.5</v>
      </c>
      <c r="F550" s="1">
        <v>23533.95</v>
      </c>
      <c r="G550" s="1" t="s">
        <v>583</v>
      </c>
      <c r="H550" t="str">
        <f t="shared" si="37"/>
        <v>Others</v>
      </c>
      <c r="I550">
        <f t="shared" si="38"/>
        <v>2</v>
      </c>
      <c r="J550" t="str">
        <f t="shared" si="39"/>
        <v>Apr</v>
      </c>
      <c r="K550" t="str">
        <f>IF(MONTH(A550)&lt;=3, "First", IF(MONTH(A550)&lt;=6, "Second", IF(MONTH(A550)&lt;=9, "Third", Fourth)))</f>
        <v>Second</v>
      </c>
    </row>
    <row r="551" spans="1:11" x14ac:dyDescent="0.25">
      <c r="A551" s="1" t="s">
        <v>569</v>
      </c>
      <c r="B551" s="1" t="s">
        <v>584</v>
      </c>
      <c r="C551" s="1" t="s">
        <v>15</v>
      </c>
      <c r="D551" s="1">
        <v>0</v>
      </c>
      <c r="E551" s="1">
        <v>4</v>
      </c>
      <c r="F551" s="1">
        <v>23529.95</v>
      </c>
      <c r="G551" s="1" t="s">
        <v>585</v>
      </c>
      <c r="H551" t="str">
        <f t="shared" si="37"/>
        <v>Utility</v>
      </c>
      <c r="I551">
        <f t="shared" si="38"/>
        <v>2</v>
      </c>
      <c r="J551" t="str">
        <f t="shared" si="39"/>
        <v>Apr</v>
      </c>
      <c r="K551" t="str">
        <f>IF(MONTH(A551)&lt;=3, "First", IF(MONTH(A551)&lt;=6, "Second", IF(MONTH(A551)&lt;=9, "Third", Fourth)))</f>
        <v>Second</v>
      </c>
    </row>
    <row r="552" spans="1:11" x14ac:dyDescent="0.25">
      <c r="A552" s="1" t="s">
        <v>569</v>
      </c>
      <c r="B552" s="1" t="s">
        <v>584</v>
      </c>
      <c r="C552" s="1" t="s">
        <v>138</v>
      </c>
      <c r="D552" s="1">
        <v>0</v>
      </c>
      <c r="E552" s="1">
        <v>1520</v>
      </c>
      <c r="F552" s="1">
        <v>22009.95</v>
      </c>
      <c r="G552" s="1" t="s">
        <v>586</v>
      </c>
      <c r="H552" t="str">
        <f t="shared" si="37"/>
        <v>Gift</v>
      </c>
      <c r="I552">
        <f t="shared" si="38"/>
        <v>2</v>
      </c>
      <c r="J552" t="str">
        <f t="shared" si="39"/>
        <v>Apr</v>
      </c>
      <c r="K552" t="str">
        <f>IF(MONTH(A552)&lt;=3, "First", IF(MONTH(A552)&lt;=6, "Second", IF(MONTH(A552)&lt;=9, "Third", Fourth)))</f>
        <v>Second</v>
      </c>
    </row>
    <row r="553" spans="1:11" x14ac:dyDescent="0.25">
      <c r="A553" s="1" t="s">
        <v>569</v>
      </c>
      <c r="B553" s="1" t="s">
        <v>584</v>
      </c>
      <c r="C553" s="1" t="s">
        <v>138</v>
      </c>
      <c r="D553" s="1">
        <v>0</v>
      </c>
      <c r="E553" s="1">
        <v>649.5</v>
      </c>
      <c r="F553" s="1">
        <v>21360.45</v>
      </c>
      <c r="G553" s="1" t="s">
        <v>587</v>
      </c>
      <c r="H553" t="str">
        <f t="shared" si="37"/>
        <v>Others</v>
      </c>
      <c r="I553">
        <f t="shared" si="38"/>
        <v>2</v>
      </c>
      <c r="J553" t="str">
        <f t="shared" si="39"/>
        <v>Apr</v>
      </c>
      <c r="K553" t="str">
        <f>IF(MONTH(A553)&lt;=3, "First", IF(MONTH(A553)&lt;=6, "Second", IF(MONTH(A553)&lt;=9, "Third", Fourth)))</f>
        <v>Second</v>
      </c>
    </row>
    <row r="554" spans="1:11" x14ac:dyDescent="0.25">
      <c r="A554" s="1" t="s">
        <v>569</v>
      </c>
      <c r="B554" s="1" t="s">
        <v>584</v>
      </c>
      <c r="C554" s="1" t="s">
        <v>138</v>
      </c>
      <c r="D554" s="1">
        <v>0</v>
      </c>
      <c r="E554" s="1">
        <v>541.25</v>
      </c>
      <c r="F554" s="1">
        <v>20819.2</v>
      </c>
      <c r="G554" s="1" t="s">
        <v>588</v>
      </c>
      <c r="H554" t="str">
        <f t="shared" si="37"/>
        <v>Others</v>
      </c>
      <c r="I554">
        <f t="shared" si="38"/>
        <v>2</v>
      </c>
      <c r="J554" t="str">
        <f t="shared" si="39"/>
        <v>Apr</v>
      </c>
      <c r="K554" t="str">
        <f>IF(MONTH(A554)&lt;=3, "First", IF(MONTH(A554)&lt;=6, "Second", IF(MONTH(A554)&lt;=9, "Third", Fourth)))</f>
        <v>Second</v>
      </c>
    </row>
    <row r="555" spans="1:11" x14ac:dyDescent="0.25">
      <c r="A555" s="1" t="s">
        <v>569</v>
      </c>
      <c r="B555" s="1" t="s">
        <v>584</v>
      </c>
      <c r="C555" s="1" t="s">
        <v>138</v>
      </c>
      <c r="D555" s="1">
        <v>0</v>
      </c>
      <c r="E555" s="1">
        <v>108.25</v>
      </c>
      <c r="F555" s="1">
        <v>20710.95</v>
      </c>
      <c r="G555" s="1" t="s">
        <v>589</v>
      </c>
      <c r="H555" t="str">
        <f t="shared" si="37"/>
        <v>Others</v>
      </c>
      <c r="I555">
        <f t="shared" si="38"/>
        <v>2</v>
      </c>
      <c r="J555" t="str">
        <f t="shared" si="39"/>
        <v>Apr</v>
      </c>
      <c r="K555" t="str">
        <f>IF(MONTH(A555)&lt;=3, "First", IF(MONTH(A555)&lt;=6, "Second", IF(MONTH(A555)&lt;=9, "Third", Fourth)))</f>
        <v>Second</v>
      </c>
    </row>
    <row r="556" spans="1:11" x14ac:dyDescent="0.25">
      <c r="A556" s="1" t="s">
        <v>569</v>
      </c>
      <c r="B556" s="1" t="s">
        <v>590</v>
      </c>
      <c r="C556" s="1" t="s">
        <v>138</v>
      </c>
      <c r="D556" s="1">
        <v>0</v>
      </c>
      <c r="E556" s="1">
        <v>1520</v>
      </c>
      <c r="F556" s="1">
        <v>19190.95</v>
      </c>
      <c r="G556" s="1" t="s">
        <v>591</v>
      </c>
      <c r="H556" t="str">
        <f t="shared" si="37"/>
        <v>Others</v>
      </c>
      <c r="I556">
        <f t="shared" si="38"/>
        <v>2</v>
      </c>
      <c r="J556" t="str">
        <f t="shared" si="39"/>
        <v>Apr</v>
      </c>
      <c r="K556" t="str">
        <f>IF(MONTH(A556)&lt;=3, "First", IF(MONTH(A556)&lt;=6, "Second", IF(MONTH(A556)&lt;=9, "Third", Fourth)))</f>
        <v>Second</v>
      </c>
    </row>
    <row r="557" spans="1:11" x14ac:dyDescent="0.25">
      <c r="A557" s="1" t="s">
        <v>569</v>
      </c>
      <c r="B557" s="1" t="s">
        <v>590</v>
      </c>
      <c r="C557" s="1" t="s">
        <v>138</v>
      </c>
      <c r="D557" s="1">
        <v>0</v>
      </c>
      <c r="E557" s="1">
        <v>216.5</v>
      </c>
      <c r="F557" s="1">
        <v>18974.45</v>
      </c>
      <c r="G557" s="1" t="s">
        <v>592</v>
      </c>
      <c r="H557" t="str">
        <f t="shared" si="37"/>
        <v>Others</v>
      </c>
      <c r="I557">
        <f t="shared" si="38"/>
        <v>2</v>
      </c>
      <c r="J557" t="str">
        <f t="shared" si="39"/>
        <v>Apr</v>
      </c>
      <c r="K557" t="str">
        <f>IF(MONTH(A557)&lt;=3, "First", IF(MONTH(A557)&lt;=6, "Second", IF(MONTH(A557)&lt;=9, "Third", Fourth)))</f>
        <v>Second</v>
      </c>
    </row>
    <row r="558" spans="1:11" x14ac:dyDescent="0.25">
      <c r="A558" s="1" t="s">
        <v>569</v>
      </c>
      <c r="B558" s="1" t="s">
        <v>590</v>
      </c>
      <c r="C558" s="1" t="s">
        <v>15</v>
      </c>
      <c r="D558" s="1">
        <v>0</v>
      </c>
      <c r="E558" s="1">
        <v>50</v>
      </c>
      <c r="F558" s="1">
        <v>18924.45</v>
      </c>
      <c r="G558" s="1" t="s">
        <v>593</v>
      </c>
      <c r="H558" t="str">
        <f t="shared" si="37"/>
        <v>Bank Charges</v>
      </c>
      <c r="I558">
        <f t="shared" si="38"/>
        <v>2</v>
      </c>
      <c r="J558" t="str">
        <f t="shared" si="39"/>
        <v>Apr</v>
      </c>
      <c r="K558" t="str">
        <f>IF(MONTH(A558)&lt;=3, "First", IF(MONTH(A558)&lt;=6, "Second", IF(MONTH(A558)&lt;=9, "Third", Fourth)))</f>
        <v>Second</v>
      </c>
    </row>
    <row r="559" spans="1:11" x14ac:dyDescent="0.25">
      <c r="A559" s="1" t="s">
        <v>569</v>
      </c>
      <c r="B559" s="1" t="s">
        <v>590</v>
      </c>
      <c r="C559" s="1" t="s">
        <v>138</v>
      </c>
      <c r="D559" s="1">
        <v>0</v>
      </c>
      <c r="E559" s="1">
        <v>649.5</v>
      </c>
      <c r="F559" s="1">
        <v>18274.95</v>
      </c>
      <c r="G559" s="1" t="s">
        <v>594</v>
      </c>
      <c r="H559" t="str">
        <f t="shared" si="37"/>
        <v>Others</v>
      </c>
      <c r="I559">
        <f t="shared" si="38"/>
        <v>2</v>
      </c>
      <c r="J559" t="str">
        <f t="shared" si="39"/>
        <v>Apr</v>
      </c>
      <c r="K559" t="str">
        <f>IF(MONTH(A559)&lt;=3, "First", IF(MONTH(A559)&lt;=6, "Second", IF(MONTH(A559)&lt;=9, "Third", Fourth)))</f>
        <v>Second</v>
      </c>
    </row>
    <row r="560" spans="1:11" x14ac:dyDescent="0.25">
      <c r="A560" s="1" t="s">
        <v>595</v>
      </c>
      <c r="B560" s="1" t="s">
        <v>596</v>
      </c>
      <c r="C560" s="1" t="s">
        <v>9</v>
      </c>
      <c r="D560" s="1">
        <v>300000</v>
      </c>
      <c r="E560" s="1">
        <v>0</v>
      </c>
      <c r="F560" s="1">
        <v>318274.95</v>
      </c>
      <c r="G560" s="1" t="s">
        <v>597</v>
      </c>
      <c r="H560" t="str">
        <f t="shared" si="37"/>
        <v>Loan</v>
      </c>
      <c r="I560">
        <f t="shared" si="38"/>
        <v>3</v>
      </c>
      <c r="J560" t="str">
        <f t="shared" si="39"/>
        <v>Apr</v>
      </c>
      <c r="K560" t="str">
        <f>IF(MONTH(A560)&lt;=3, "First", IF(MONTH(A560)&lt;=6, "Second", IF(MONTH(A560)&lt;=9, "Third", Fourth)))</f>
        <v>Second</v>
      </c>
    </row>
    <row r="561" spans="1:11" x14ac:dyDescent="0.25">
      <c r="A561" s="1" t="s">
        <v>595</v>
      </c>
      <c r="B561" s="1" t="s">
        <v>596</v>
      </c>
      <c r="C561" s="1" t="s">
        <v>138</v>
      </c>
      <c r="D561" s="1">
        <v>0</v>
      </c>
      <c r="E561" s="1">
        <v>108.25</v>
      </c>
      <c r="F561" s="1">
        <v>318166.7</v>
      </c>
      <c r="G561" s="1" t="s">
        <v>598</v>
      </c>
      <c r="H561" t="str">
        <f t="shared" si="37"/>
        <v>Others</v>
      </c>
      <c r="I561">
        <f t="shared" si="38"/>
        <v>3</v>
      </c>
      <c r="J561" t="str">
        <f t="shared" si="39"/>
        <v>Apr</v>
      </c>
      <c r="K561" t="str">
        <f>IF(MONTH(A561)&lt;=3, "First", IF(MONTH(A561)&lt;=6, "Second", IF(MONTH(A561)&lt;=9, "Third", Fourth)))</f>
        <v>Second</v>
      </c>
    </row>
    <row r="562" spans="1:11" x14ac:dyDescent="0.25">
      <c r="A562" s="1" t="s">
        <v>595</v>
      </c>
      <c r="B562" s="1" t="s">
        <v>596</v>
      </c>
      <c r="C562" s="1" t="s">
        <v>12</v>
      </c>
      <c r="D562" s="1">
        <v>0</v>
      </c>
      <c r="E562" s="1">
        <v>300053.75</v>
      </c>
      <c r="F562" s="1">
        <v>18112.95</v>
      </c>
      <c r="G562" s="1" t="s">
        <v>599</v>
      </c>
      <c r="H562" t="str">
        <f t="shared" si="37"/>
        <v>Loan</v>
      </c>
      <c r="I562">
        <f t="shared" si="38"/>
        <v>3</v>
      </c>
      <c r="J562" t="str">
        <f t="shared" si="39"/>
        <v>Apr</v>
      </c>
      <c r="K562" t="str">
        <f>IF(MONTH(A562)&lt;=3, "First", IF(MONTH(A562)&lt;=6, "Second", IF(MONTH(A562)&lt;=9, "Third", Fourth)))</f>
        <v>Second</v>
      </c>
    </row>
    <row r="563" spans="1:11" x14ac:dyDescent="0.25">
      <c r="A563" s="1" t="s">
        <v>595</v>
      </c>
      <c r="B563" s="1" t="s">
        <v>596</v>
      </c>
      <c r="C563" s="1" t="s">
        <v>15</v>
      </c>
      <c r="D563" s="1">
        <v>0</v>
      </c>
      <c r="E563" s="1">
        <v>50</v>
      </c>
      <c r="F563" s="1">
        <v>18062.95</v>
      </c>
      <c r="G563" s="1" t="s">
        <v>600</v>
      </c>
      <c r="H563" t="str">
        <f t="shared" si="37"/>
        <v>Bank Charges</v>
      </c>
      <c r="I563">
        <f t="shared" si="38"/>
        <v>3</v>
      </c>
      <c r="J563" t="str">
        <f t="shared" si="39"/>
        <v>Apr</v>
      </c>
      <c r="K563" t="str">
        <f>IF(MONTH(A563)&lt;=3, "First", IF(MONTH(A563)&lt;=6, "Second", IF(MONTH(A563)&lt;=9, "Third", Fourth)))</f>
        <v>Second</v>
      </c>
    </row>
    <row r="564" spans="1:11" x14ac:dyDescent="0.25">
      <c r="A564" s="1" t="s">
        <v>601</v>
      </c>
      <c r="B564" s="1" t="s">
        <v>602</v>
      </c>
      <c r="C564" s="1" t="s">
        <v>15</v>
      </c>
      <c r="D564" s="1">
        <v>0</v>
      </c>
      <c r="E564" s="1">
        <v>2500</v>
      </c>
      <c r="F564" s="1">
        <v>15562.95</v>
      </c>
      <c r="G564" s="1" t="s">
        <v>603</v>
      </c>
      <c r="H564" t="str">
        <f t="shared" si="37"/>
        <v>Others</v>
      </c>
      <c r="I564">
        <f t="shared" si="38"/>
        <v>4</v>
      </c>
      <c r="J564" t="str">
        <f t="shared" si="39"/>
        <v>Apr</v>
      </c>
      <c r="K564" t="str">
        <f>IF(MONTH(A564)&lt;=3, "First", IF(MONTH(A564)&lt;=6, "Second", IF(MONTH(A564)&lt;=9, "Third", Fourth)))</f>
        <v>Second</v>
      </c>
    </row>
    <row r="565" spans="1:11" x14ac:dyDescent="0.25">
      <c r="A565" s="1" t="s">
        <v>601</v>
      </c>
      <c r="B565" s="1" t="s">
        <v>602</v>
      </c>
      <c r="C565" s="1" t="s">
        <v>15</v>
      </c>
      <c r="D565" s="1">
        <v>0</v>
      </c>
      <c r="E565" s="1">
        <v>6.98</v>
      </c>
      <c r="F565" s="1">
        <v>15555.97</v>
      </c>
      <c r="G565" s="1" t="s">
        <v>24</v>
      </c>
      <c r="H565" t="str">
        <f t="shared" si="37"/>
        <v>Airtime/Data</v>
      </c>
      <c r="I565">
        <f t="shared" si="38"/>
        <v>4</v>
      </c>
      <c r="J565" t="str">
        <f t="shared" si="39"/>
        <v>Apr</v>
      </c>
      <c r="K565" t="str">
        <f>IF(MONTH(A565)&lt;=3, "First", IF(MONTH(A565)&lt;=6, "Second", IF(MONTH(A565)&lt;=9, "Third", Fourth)))</f>
        <v>Second</v>
      </c>
    </row>
    <row r="566" spans="1:11" x14ac:dyDescent="0.25">
      <c r="A566" s="1" t="s">
        <v>604</v>
      </c>
      <c r="B566" s="1" t="s">
        <v>602</v>
      </c>
      <c r="C566" s="1" t="s">
        <v>138</v>
      </c>
      <c r="D566" s="1">
        <v>0</v>
      </c>
      <c r="E566" s="1">
        <v>1520</v>
      </c>
      <c r="F566" s="1">
        <v>14035.97</v>
      </c>
      <c r="G566" s="1" t="s">
        <v>605</v>
      </c>
      <c r="H566" t="str">
        <f t="shared" si="37"/>
        <v>Others</v>
      </c>
      <c r="I566">
        <f t="shared" si="38"/>
        <v>5</v>
      </c>
      <c r="J566" t="str">
        <f t="shared" si="39"/>
        <v>Apr</v>
      </c>
      <c r="K566" t="str">
        <f>IF(MONTH(A566)&lt;=3, "First", IF(MONTH(A566)&lt;=6, "Second", IF(MONTH(A566)&lt;=9, "Third", Fourth)))</f>
        <v>Second</v>
      </c>
    </row>
    <row r="567" spans="1:11" x14ac:dyDescent="0.25">
      <c r="A567" s="1" t="s">
        <v>604</v>
      </c>
      <c r="B567" s="1" t="s">
        <v>602</v>
      </c>
      <c r="C567" s="1" t="s">
        <v>138</v>
      </c>
      <c r="D567" s="1">
        <v>0</v>
      </c>
      <c r="E567" s="1">
        <v>649.5</v>
      </c>
      <c r="F567" s="1">
        <v>13386.47</v>
      </c>
      <c r="G567" s="1" t="s">
        <v>606</v>
      </c>
      <c r="H567" t="str">
        <f t="shared" si="37"/>
        <v>Others</v>
      </c>
      <c r="I567">
        <f t="shared" si="38"/>
        <v>5</v>
      </c>
      <c r="J567" t="str">
        <f t="shared" si="39"/>
        <v>Apr</v>
      </c>
      <c r="K567" t="str">
        <f>IF(MONTH(A567)&lt;=3, "First", IF(MONTH(A567)&lt;=6, "Second", IF(MONTH(A567)&lt;=9, "Third", Fourth)))</f>
        <v>Second</v>
      </c>
    </row>
    <row r="568" spans="1:11" x14ac:dyDescent="0.25">
      <c r="A568" s="1" t="s">
        <v>607</v>
      </c>
      <c r="B568" s="1" t="s">
        <v>608</v>
      </c>
      <c r="C568" s="1" t="s">
        <v>138</v>
      </c>
      <c r="D568" s="1">
        <v>0</v>
      </c>
      <c r="E568" s="1">
        <v>1082.5</v>
      </c>
      <c r="F568" s="1">
        <v>12303.97</v>
      </c>
      <c r="G568" s="1" t="s">
        <v>609</v>
      </c>
      <c r="H568" t="str">
        <f t="shared" si="37"/>
        <v>Others</v>
      </c>
      <c r="I568">
        <f t="shared" si="38"/>
        <v>8</v>
      </c>
      <c r="J568" t="str">
        <f t="shared" si="39"/>
        <v>Apr</v>
      </c>
      <c r="K568" t="str">
        <f>IF(MONTH(A568)&lt;=3, "First", IF(MONTH(A568)&lt;=6, "Second", IF(MONTH(A568)&lt;=9, "Third", Fourth)))</f>
        <v>Second</v>
      </c>
    </row>
    <row r="569" spans="1:11" x14ac:dyDescent="0.25">
      <c r="A569" s="1" t="s">
        <v>607</v>
      </c>
      <c r="B569" s="1" t="s">
        <v>608</v>
      </c>
      <c r="C569" s="1" t="s">
        <v>138</v>
      </c>
      <c r="D569" s="1">
        <v>0</v>
      </c>
      <c r="E569" s="1">
        <v>649.5</v>
      </c>
      <c r="F569" s="1">
        <v>11654.47</v>
      </c>
      <c r="G569" s="1" t="s">
        <v>610</v>
      </c>
      <c r="H569" t="str">
        <f t="shared" si="37"/>
        <v>Others</v>
      </c>
      <c r="I569">
        <f t="shared" si="38"/>
        <v>8</v>
      </c>
      <c r="J569" t="str">
        <f t="shared" si="39"/>
        <v>Apr</v>
      </c>
      <c r="K569" t="str">
        <f>IF(MONTH(A569)&lt;=3, "First", IF(MONTH(A569)&lt;=6, "Second", IF(MONTH(A569)&lt;=9, "Third", Fourth)))</f>
        <v>Second</v>
      </c>
    </row>
    <row r="570" spans="1:11" x14ac:dyDescent="0.25">
      <c r="A570" s="1" t="s">
        <v>607</v>
      </c>
      <c r="B570" s="1" t="s">
        <v>611</v>
      </c>
      <c r="C570" s="1" t="s">
        <v>138</v>
      </c>
      <c r="D570" s="1">
        <v>0</v>
      </c>
      <c r="E570" s="1">
        <v>1520</v>
      </c>
      <c r="F570" s="1">
        <v>10134.469999999999</v>
      </c>
      <c r="G570" s="1" t="s">
        <v>612</v>
      </c>
      <c r="H570" t="str">
        <f t="shared" si="37"/>
        <v>Others</v>
      </c>
      <c r="I570">
        <f t="shared" si="38"/>
        <v>8</v>
      </c>
      <c r="J570" t="str">
        <f t="shared" si="39"/>
        <v>Apr</v>
      </c>
      <c r="K570" t="str">
        <f>IF(MONTH(A570)&lt;=3, "First", IF(MONTH(A570)&lt;=6, "Second", IF(MONTH(A570)&lt;=9, "Third", Fourth)))</f>
        <v>Second</v>
      </c>
    </row>
    <row r="571" spans="1:11" x14ac:dyDescent="0.25">
      <c r="A571" s="1" t="s">
        <v>607</v>
      </c>
      <c r="B571" s="1" t="s">
        <v>611</v>
      </c>
      <c r="C571" s="1" t="s">
        <v>9</v>
      </c>
      <c r="D571" s="1">
        <v>203000</v>
      </c>
      <c r="E571" s="1">
        <v>0</v>
      </c>
      <c r="F571" s="1">
        <v>213134.47</v>
      </c>
      <c r="G571" s="1" t="s">
        <v>613</v>
      </c>
      <c r="H571" t="str">
        <f t="shared" si="37"/>
        <v>Others</v>
      </c>
      <c r="I571">
        <f t="shared" si="38"/>
        <v>8</v>
      </c>
      <c r="J571" t="str">
        <f t="shared" si="39"/>
        <v>Apr</v>
      </c>
      <c r="K571" t="str">
        <f>IF(MONTH(A571)&lt;=3, "First", IF(MONTH(A571)&lt;=6, "Second", IF(MONTH(A571)&lt;=9, "Third", Fourth)))</f>
        <v>Second</v>
      </c>
    </row>
    <row r="572" spans="1:11" x14ac:dyDescent="0.25">
      <c r="A572" s="1" t="s">
        <v>607</v>
      </c>
      <c r="B572" s="1" t="s">
        <v>611</v>
      </c>
      <c r="C572" s="1" t="s">
        <v>9</v>
      </c>
      <c r="D572" s="1">
        <v>60000</v>
      </c>
      <c r="E572" s="1">
        <v>0</v>
      </c>
      <c r="F572" s="1">
        <v>273134.46999999997</v>
      </c>
      <c r="G572" s="1" t="s">
        <v>613</v>
      </c>
      <c r="H572" t="str">
        <f t="shared" si="37"/>
        <v>Others</v>
      </c>
      <c r="I572">
        <f t="shared" si="38"/>
        <v>8</v>
      </c>
      <c r="J572" t="str">
        <f t="shared" si="39"/>
        <v>Apr</v>
      </c>
      <c r="K572" t="str">
        <f>IF(MONTH(A572)&lt;=3, "First", IF(MONTH(A572)&lt;=6, "Second", IF(MONTH(A572)&lt;=9, "Third", Fourth)))</f>
        <v>Second</v>
      </c>
    </row>
    <row r="573" spans="1:11" x14ac:dyDescent="0.25">
      <c r="A573" s="1" t="s">
        <v>607</v>
      </c>
      <c r="B573" s="1" t="s">
        <v>611</v>
      </c>
      <c r="C573" s="1" t="s">
        <v>15</v>
      </c>
      <c r="D573" s="1">
        <v>0</v>
      </c>
      <c r="E573" s="1">
        <v>100</v>
      </c>
      <c r="F573" s="1">
        <v>273034.46999999997</v>
      </c>
      <c r="G573" s="1" t="s">
        <v>614</v>
      </c>
      <c r="H573" t="str">
        <f t="shared" si="37"/>
        <v>Bank Charges</v>
      </c>
      <c r="I573">
        <f t="shared" si="38"/>
        <v>8</v>
      </c>
      <c r="J573" t="str">
        <f t="shared" si="39"/>
        <v>Apr</v>
      </c>
      <c r="K573" t="str">
        <f>IF(MONTH(A573)&lt;=3, "First", IF(MONTH(A573)&lt;=6, "Second", IF(MONTH(A573)&lt;=9, "Third", Fourth)))</f>
        <v>Second</v>
      </c>
    </row>
    <row r="574" spans="1:11" x14ac:dyDescent="0.25">
      <c r="A574" s="1" t="s">
        <v>615</v>
      </c>
      <c r="B574" s="1" t="s">
        <v>616</v>
      </c>
      <c r="C574" s="1" t="s">
        <v>138</v>
      </c>
      <c r="D574" s="1">
        <v>0</v>
      </c>
      <c r="E574" s="1">
        <v>433</v>
      </c>
      <c r="F574" s="1">
        <v>272601.46999999997</v>
      </c>
      <c r="G574" s="1" t="s">
        <v>617</v>
      </c>
      <c r="H574" t="str">
        <f t="shared" si="37"/>
        <v>Others</v>
      </c>
      <c r="I574">
        <f t="shared" si="38"/>
        <v>11</v>
      </c>
      <c r="J574" t="str">
        <f t="shared" si="39"/>
        <v>Apr</v>
      </c>
      <c r="K574" t="str">
        <f>IF(MONTH(A574)&lt;=3, "First", IF(MONTH(A574)&lt;=6, "Second", IF(MONTH(A574)&lt;=9, "Third", Fourth)))</f>
        <v>Second</v>
      </c>
    </row>
    <row r="575" spans="1:11" x14ac:dyDescent="0.25">
      <c r="A575" s="1" t="s">
        <v>615</v>
      </c>
      <c r="B575" s="1" t="s">
        <v>616</v>
      </c>
      <c r="C575" s="1" t="s">
        <v>138</v>
      </c>
      <c r="D575" s="1">
        <v>0</v>
      </c>
      <c r="E575" s="1">
        <v>974.25</v>
      </c>
      <c r="F575" s="1">
        <v>271627.21999999997</v>
      </c>
      <c r="G575" s="1" t="s">
        <v>618</v>
      </c>
      <c r="H575" t="str">
        <f t="shared" ref="H575:H638" si="40">IF(ISNUMBER(SEARCH("FUEL",G575)),"Fuel",IF(ISNUMBER(SEARCH("**3420",G575)),"Investment",IF(ISNUMBER(SEARCH("INB",G575)),"Airtime/Data",IF(ISNUMBER(SEARCH("VFD",G575)),"Business",IF(ISNUMBER(SEARCH("AJOR",G575)),"Investment",IF(ISNUMBER(SEARCH("LOAN",G575)),"Loan",IF(ISNUMBER(SEARCH("INB",G575)),"Airtime/Data",IF(ISNUMBER(SEARCH("YULETIDE GIFT",G575)),"Gift",IF(ISNUMBER(SEARCH("/AIRTIME/",G575)),"Airtime/Data",IF(ISNUMBER(SEARCH("AIRTIMESELF",G575)),"Airtime/Data",IF(ISNUMBER(SEARCH("DUES FCM",G575)),"Savings",IF(ISNUMBER(SEARCH("**7489",G575)),"Gift",IF(ISNUMBER(SEARCH("ONB TRF",G575)),"Household Expenses",
IF(ISNUMBER(SEARCH("SMS ALERT",G575)),"Utility",IF(ISNUMBER(SEARCH("MTN USSD",G575)),"Airtime/Data",IF(ISNUMBER(SEARCH("Q",G575)),"Bank Charges",
IF(ISNUMBER(SEARCH("ELECTRONIC MONEY TRANSFER LEVY",G575)),"Bank Charges",
IF(ISNUMBER(SEARCH("SCHOOL",G575)),"School Fees","Others"))))))))))))))))))</f>
        <v>Others</v>
      </c>
      <c r="I575">
        <f t="shared" ref="I575:I638" si="41">DAY(A575)</f>
        <v>11</v>
      </c>
      <c r="J575" t="str">
        <f t="shared" ref="J575:J638" si="42">TEXT(A575, "mmm")</f>
        <v>Apr</v>
      </c>
      <c r="K575" t="str">
        <f>IF(MONTH(A575)&lt;=3, "First", IF(MONTH(A575)&lt;=6, "Second", IF(MONTH(A575)&lt;=9, "Third", Fourth)))</f>
        <v>Second</v>
      </c>
    </row>
    <row r="576" spans="1:11" x14ac:dyDescent="0.25">
      <c r="A576" s="1" t="s">
        <v>615</v>
      </c>
      <c r="B576" s="1" t="s">
        <v>616</v>
      </c>
      <c r="C576" s="1" t="s">
        <v>12</v>
      </c>
      <c r="D576" s="1">
        <v>0</v>
      </c>
      <c r="E576" s="1">
        <v>263053.75</v>
      </c>
      <c r="F576" s="1">
        <v>8573.4699999999993</v>
      </c>
      <c r="G576" s="1" t="s">
        <v>619</v>
      </c>
      <c r="H576" t="str">
        <f t="shared" si="40"/>
        <v>Household Expenses</v>
      </c>
      <c r="I576">
        <f t="shared" si="41"/>
        <v>11</v>
      </c>
      <c r="J576" t="str">
        <f t="shared" si="42"/>
        <v>Apr</v>
      </c>
      <c r="K576" t="str">
        <f>IF(MONTH(A576)&lt;=3, "First", IF(MONTH(A576)&lt;=6, "Second", IF(MONTH(A576)&lt;=9, "Third", Fourth)))</f>
        <v>Second</v>
      </c>
    </row>
    <row r="577" spans="1:11" x14ac:dyDescent="0.25">
      <c r="A577" s="1" t="s">
        <v>615</v>
      </c>
      <c r="B577" s="1" t="s">
        <v>616</v>
      </c>
      <c r="C577" s="1" t="s">
        <v>9</v>
      </c>
      <c r="D577" s="1">
        <v>10000</v>
      </c>
      <c r="E577" s="1">
        <v>0</v>
      </c>
      <c r="F577" s="1">
        <v>18573.47</v>
      </c>
      <c r="G577" s="1" t="s">
        <v>620</v>
      </c>
      <c r="H577" t="str">
        <f t="shared" si="40"/>
        <v>Others</v>
      </c>
      <c r="I577">
        <f t="shared" si="41"/>
        <v>11</v>
      </c>
      <c r="J577" t="str">
        <f t="shared" si="42"/>
        <v>Apr</v>
      </c>
      <c r="K577" t="str">
        <f>IF(MONTH(A577)&lt;=3, "First", IF(MONTH(A577)&lt;=6, "Second", IF(MONTH(A577)&lt;=9, "Third", Fourth)))</f>
        <v>Second</v>
      </c>
    </row>
    <row r="578" spans="1:11" x14ac:dyDescent="0.25">
      <c r="A578" s="1" t="s">
        <v>615</v>
      </c>
      <c r="B578" s="1" t="s">
        <v>616</v>
      </c>
      <c r="C578" s="1" t="s">
        <v>138</v>
      </c>
      <c r="D578" s="1">
        <v>0</v>
      </c>
      <c r="E578" s="1">
        <v>324.75</v>
      </c>
      <c r="F578" s="1">
        <v>18248.72</v>
      </c>
      <c r="G578" s="1" t="s">
        <v>621</v>
      </c>
      <c r="H578" t="str">
        <f t="shared" si="40"/>
        <v>Others</v>
      </c>
      <c r="I578">
        <f t="shared" si="41"/>
        <v>11</v>
      </c>
      <c r="J578" t="str">
        <f t="shared" si="42"/>
        <v>Apr</v>
      </c>
      <c r="K578" t="str">
        <f>IF(MONTH(A578)&lt;=3, "First", IF(MONTH(A578)&lt;=6, "Second", IF(MONTH(A578)&lt;=9, "Third", Fourth)))</f>
        <v>Second</v>
      </c>
    </row>
    <row r="579" spans="1:11" x14ac:dyDescent="0.25">
      <c r="A579" s="1" t="s">
        <v>615</v>
      </c>
      <c r="B579" s="1" t="s">
        <v>616</v>
      </c>
      <c r="C579" s="1" t="s">
        <v>138</v>
      </c>
      <c r="D579" s="1">
        <v>0</v>
      </c>
      <c r="E579" s="1">
        <v>433</v>
      </c>
      <c r="F579" s="1">
        <v>17815.72</v>
      </c>
      <c r="G579" s="1" t="s">
        <v>622</v>
      </c>
      <c r="H579" t="str">
        <f t="shared" si="40"/>
        <v>Others</v>
      </c>
      <c r="I579">
        <f t="shared" si="41"/>
        <v>11</v>
      </c>
      <c r="J579" t="str">
        <f t="shared" si="42"/>
        <v>Apr</v>
      </c>
      <c r="K579" t="str">
        <f>IF(MONTH(A579)&lt;=3, "First", IF(MONTH(A579)&lt;=6, "Second", IF(MONTH(A579)&lt;=9, "Third", Fourth)))</f>
        <v>Second</v>
      </c>
    </row>
    <row r="580" spans="1:11" x14ac:dyDescent="0.25">
      <c r="A580" s="1" t="s">
        <v>615</v>
      </c>
      <c r="B580" s="1" t="s">
        <v>616</v>
      </c>
      <c r="C580" s="1" t="s">
        <v>138</v>
      </c>
      <c r="D580" s="1">
        <v>0</v>
      </c>
      <c r="E580" s="1">
        <v>108.25</v>
      </c>
      <c r="F580" s="1">
        <v>17707.47</v>
      </c>
      <c r="G580" s="1" t="s">
        <v>623</v>
      </c>
      <c r="H580" t="str">
        <f t="shared" si="40"/>
        <v>Others</v>
      </c>
      <c r="I580">
        <f t="shared" si="41"/>
        <v>11</v>
      </c>
      <c r="J580" t="str">
        <f t="shared" si="42"/>
        <v>Apr</v>
      </c>
      <c r="K580" t="str">
        <f>IF(MONTH(A580)&lt;=3, "First", IF(MONTH(A580)&lt;=6, "Second", IF(MONTH(A580)&lt;=9, "Third", Fourth)))</f>
        <v>Second</v>
      </c>
    </row>
    <row r="581" spans="1:11" x14ac:dyDescent="0.25">
      <c r="A581" s="1" t="s">
        <v>615</v>
      </c>
      <c r="B581" s="1" t="s">
        <v>616</v>
      </c>
      <c r="C581" s="1" t="s">
        <v>138</v>
      </c>
      <c r="D581" s="1">
        <v>0</v>
      </c>
      <c r="E581" s="1">
        <v>216.5</v>
      </c>
      <c r="F581" s="1">
        <v>17490.97</v>
      </c>
      <c r="G581" s="1" t="s">
        <v>624</v>
      </c>
      <c r="H581" t="str">
        <f t="shared" si="40"/>
        <v>Others</v>
      </c>
      <c r="I581">
        <f t="shared" si="41"/>
        <v>11</v>
      </c>
      <c r="J581" t="str">
        <f t="shared" si="42"/>
        <v>Apr</v>
      </c>
      <c r="K581" t="str">
        <f>IF(MONTH(A581)&lt;=3, "First", IF(MONTH(A581)&lt;=6, "Second", IF(MONTH(A581)&lt;=9, "Third", Fourth)))</f>
        <v>Second</v>
      </c>
    </row>
    <row r="582" spans="1:11" x14ac:dyDescent="0.25">
      <c r="A582" s="1" t="s">
        <v>615</v>
      </c>
      <c r="B582" s="1" t="s">
        <v>616</v>
      </c>
      <c r="C582" s="1" t="s">
        <v>138</v>
      </c>
      <c r="D582" s="1">
        <v>0</v>
      </c>
      <c r="E582" s="1">
        <v>1520</v>
      </c>
      <c r="F582" s="1">
        <v>15970.97</v>
      </c>
      <c r="G582" s="1" t="s">
        <v>625</v>
      </c>
      <c r="H582" t="str">
        <f t="shared" si="40"/>
        <v>Others</v>
      </c>
      <c r="I582">
        <f t="shared" si="41"/>
        <v>11</v>
      </c>
      <c r="J582" t="str">
        <f t="shared" si="42"/>
        <v>Apr</v>
      </c>
      <c r="K582" t="str">
        <f>IF(MONTH(A582)&lt;=3, "First", IF(MONTH(A582)&lt;=6, "Second", IF(MONTH(A582)&lt;=9, "Third", Fourth)))</f>
        <v>Second</v>
      </c>
    </row>
    <row r="583" spans="1:11" x14ac:dyDescent="0.25">
      <c r="A583" s="1" t="s">
        <v>615</v>
      </c>
      <c r="B583" s="1" t="s">
        <v>616</v>
      </c>
      <c r="C583" s="1" t="s">
        <v>15</v>
      </c>
      <c r="D583" s="1">
        <v>0</v>
      </c>
      <c r="E583" s="1">
        <v>3580</v>
      </c>
      <c r="F583" s="1">
        <v>12390.97</v>
      </c>
      <c r="G583" s="1" t="s">
        <v>626</v>
      </c>
      <c r="H583" t="str">
        <f t="shared" si="40"/>
        <v>Airtime/Data</v>
      </c>
      <c r="I583">
        <f t="shared" si="41"/>
        <v>11</v>
      </c>
      <c r="J583" t="str">
        <f t="shared" si="42"/>
        <v>Apr</v>
      </c>
      <c r="K583" t="str">
        <f>IF(MONTH(A583)&lt;=3, "First", IF(MONTH(A583)&lt;=6, "Second", IF(MONTH(A583)&lt;=9, "Third", Fourth)))</f>
        <v>Second</v>
      </c>
    </row>
    <row r="584" spans="1:11" x14ac:dyDescent="0.25">
      <c r="A584" s="1" t="s">
        <v>615</v>
      </c>
      <c r="B584" s="1" t="s">
        <v>616</v>
      </c>
      <c r="C584" s="1" t="s">
        <v>15</v>
      </c>
      <c r="D584" s="1">
        <v>0</v>
      </c>
      <c r="E584" s="1">
        <v>6.98</v>
      </c>
      <c r="F584" s="1">
        <v>12383.99</v>
      </c>
      <c r="G584" s="1" t="s">
        <v>24</v>
      </c>
      <c r="H584" t="str">
        <f t="shared" si="40"/>
        <v>Airtime/Data</v>
      </c>
      <c r="I584">
        <f t="shared" si="41"/>
        <v>11</v>
      </c>
      <c r="J584" t="str">
        <f t="shared" si="42"/>
        <v>Apr</v>
      </c>
      <c r="K584" t="str">
        <f>IF(MONTH(A584)&lt;=3, "First", IF(MONTH(A584)&lt;=6, "Second", IF(MONTH(A584)&lt;=9, "Third", Fourth)))</f>
        <v>Second</v>
      </c>
    </row>
    <row r="585" spans="1:11" x14ac:dyDescent="0.25">
      <c r="A585" s="1" t="s">
        <v>615</v>
      </c>
      <c r="B585" s="1" t="s">
        <v>627</v>
      </c>
      <c r="C585" s="1" t="s">
        <v>15</v>
      </c>
      <c r="D585" s="1">
        <v>0</v>
      </c>
      <c r="E585" s="1">
        <v>3500</v>
      </c>
      <c r="F585" s="1">
        <v>8883.99</v>
      </c>
      <c r="G585" s="1" t="s">
        <v>628</v>
      </c>
      <c r="H585" t="str">
        <f t="shared" si="40"/>
        <v>Airtime/Data</v>
      </c>
      <c r="I585">
        <f t="shared" si="41"/>
        <v>11</v>
      </c>
      <c r="J585" t="str">
        <f t="shared" si="42"/>
        <v>Apr</v>
      </c>
      <c r="K585" t="str">
        <f>IF(MONTH(A585)&lt;=3, "First", IF(MONTH(A585)&lt;=6, "Second", IF(MONTH(A585)&lt;=9, "Third", Fourth)))</f>
        <v>Second</v>
      </c>
    </row>
    <row r="586" spans="1:11" x14ac:dyDescent="0.25">
      <c r="A586" s="1" t="s">
        <v>615</v>
      </c>
      <c r="B586" s="1" t="s">
        <v>627</v>
      </c>
      <c r="C586" s="1" t="s">
        <v>15</v>
      </c>
      <c r="D586" s="1">
        <v>0</v>
      </c>
      <c r="E586" s="1">
        <v>6.98</v>
      </c>
      <c r="F586" s="1">
        <v>8877.01</v>
      </c>
      <c r="G586" s="1" t="s">
        <v>24</v>
      </c>
      <c r="H586" t="str">
        <f t="shared" si="40"/>
        <v>Airtime/Data</v>
      </c>
      <c r="I586">
        <f t="shared" si="41"/>
        <v>11</v>
      </c>
      <c r="J586" t="str">
        <f t="shared" si="42"/>
        <v>Apr</v>
      </c>
      <c r="K586" t="str">
        <f>IF(MONTH(A586)&lt;=3, "First", IF(MONTH(A586)&lt;=6, "Second", IF(MONTH(A586)&lt;=9, "Third", Fourth)))</f>
        <v>Second</v>
      </c>
    </row>
    <row r="587" spans="1:11" x14ac:dyDescent="0.25">
      <c r="A587" s="1" t="s">
        <v>615</v>
      </c>
      <c r="B587" s="1" t="s">
        <v>629</v>
      </c>
      <c r="C587" s="1" t="s">
        <v>138</v>
      </c>
      <c r="D587" s="1">
        <v>0</v>
      </c>
      <c r="E587" s="1">
        <v>70</v>
      </c>
      <c r="F587" s="1">
        <v>8807.01</v>
      </c>
      <c r="G587" s="1" t="s">
        <v>630</v>
      </c>
      <c r="H587" t="str">
        <f t="shared" si="40"/>
        <v>Others</v>
      </c>
      <c r="I587">
        <f t="shared" si="41"/>
        <v>11</v>
      </c>
      <c r="J587" t="str">
        <f t="shared" si="42"/>
        <v>Apr</v>
      </c>
      <c r="K587" t="str">
        <f>IF(MONTH(A587)&lt;=3, "First", IF(MONTH(A587)&lt;=6, "Second", IF(MONTH(A587)&lt;=9, "Third", Fourth)))</f>
        <v>Second</v>
      </c>
    </row>
    <row r="588" spans="1:11" x14ac:dyDescent="0.25">
      <c r="A588" s="1" t="s">
        <v>615</v>
      </c>
      <c r="B588" s="1" t="s">
        <v>629</v>
      </c>
      <c r="C588" s="1" t="s">
        <v>9</v>
      </c>
      <c r="D588" s="1">
        <v>153120</v>
      </c>
      <c r="E588" s="1">
        <v>0</v>
      </c>
      <c r="F588" s="1">
        <v>161927.01</v>
      </c>
      <c r="G588" s="1" t="s">
        <v>631</v>
      </c>
      <c r="H588" t="str">
        <f t="shared" si="40"/>
        <v>Bank Charges</v>
      </c>
      <c r="I588">
        <f t="shared" si="41"/>
        <v>11</v>
      </c>
      <c r="J588" t="str">
        <f t="shared" si="42"/>
        <v>Apr</v>
      </c>
      <c r="K588" t="str">
        <f>IF(MONTH(A588)&lt;=3, "First", IF(MONTH(A588)&lt;=6, "Second", IF(MONTH(A588)&lt;=9, "Third", Fourth)))</f>
        <v>Second</v>
      </c>
    </row>
    <row r="589" spans="1:11" x14ac:dyDescent="0.25">
      <c r="A589" s="1" t="s">
        <v>615</v>
      </c>
      <c r="B589" s="1" t="s">
        <v>629</v>
      </c>
      <c r="C589" s="1" t="s">
        <v>12</v>
      </c>
      <c r="D589" s="1">
        <v>0</v>
      </c>
      <c r="E589" s="1">
        <v>100000</v>
      </c>
      <c r="F589" s="1">
        <v>61927.01</v>
      </c>
      <c r="G589" s="1" t="s">
        <v>632</v>
      </c>
      <c r="H589" t="str">
        <f t="shared" si="40"/>
        <v>Household Expenses</v>
      </c>
      <c r="I589">
        <f t="shared" si="41"/>
        <v>11</v>
      </c>
      <c r="J589" t="str">
        <f t="shared" si="42"/>
        <v>Apr</v>
      </c>
      <c r="K589" t="str">
        <f>IF(MONTH(A589)&lt;=3, "First", IF(MONTH(A589)&lt;=6, "Second", IF(MONTH(A589)&lt;=9, "Third", Fourth)))</f>
        <v>Second</v>
      </c>
    </row>
    <row r="590" spans="1:11" x14ac:dyDescent="0.25">
      <c r="A590" s="1" t="s">
        <v>615</v>
      </c>
      <c r="B590" s="1" t="s">
        <v>629</v>
      </c>
      <c r="C590" s="1" t="s">
        <v>12</v>
      </c>
      <c r="D590" s="1">
        <v>0</v>
      </c>
      <c r="E590" s="1">
        <v>30026.880000000001</v>
      </c>
      <c r="F590" s="1">
        <v>31900.13</v>
      </c>
      <c r="G590" s="1" t="s">
        <v>633</v>
      </c>
      <c r="H590" t="str">
        <f t="shared" si="40"/>
        <v>Household Expenses</v>
      </c>
      <c r="I590">
        <f t="shared" si="41"/>
        <v>11</v>
      </c>
      <c r="J590" t="str">
        <f t="shared" si="42"/>
        <v>Apr</v>
      </c>
      <c r="K590" t="str">
        <f>IF(MONTH(A590)&lt;=3, "First", IF(MONTH(A590)&lt;=6, "Second", IF(MONTH(A590)&lt;=9, "Third", Fourth)))</f>
        <v>Second</v>
      </c>
    </row>
    <row r="591" spans="1:11" x14ac:dyDescent="0.25">
      <c r="A591" s="1" t="s">
        <v>615</v>
      </c>
      <c r="B591" s="1" t="s">
        <v>629</v>
      </c>
      <c r="C591" s="1" t="s">
        <v>15</v>
      </c>
      <c r="D591" s="1">
        <v>0</v>
      </c>
      <c r="E591" s="1">
        <v>100</v>
      </c>
      <c r="F591" s="1">
        <v>31800.13</v>
      </c>
      <c r="G591" s="1" t="s">
        <v>634</v>
      </c>
      <c r="H591" t="str">
        <f t="shared" si="40"/>
        <v>Bank Charges</v>
      </c>
      <c r="I591">
        <f t="shared" si="41"/>
        <v>11</v>
      </c>
      <c r="J591" t="str">
        <f t="shared" si="42"/>
        <v>Apr</v>
      </c>
      <c r="K591" t="str">
        <f>IF(MONTH(A591)&lt;=3, "First", IF(MONTH(A591)&lt;=6, "Second", IF(MONTH(A591)&lt;=9, "Third", Fourth)))</f>
        <v>Second</v>
      </c>
    </row>
    <row r="592" spans="1:11" x14ac:dyDescent="0.25">
      <c r="A592" s="1" t="s">
        <v>635</v>
      </c>
      <c r="B592" s="1" t="s">
        <v>636</v>
      </c>
      <c r="C592" s="1" t="s">
        <v>15</v>
      </c>
      <c r="D592" s="1">
        <v>0</v>
      </c>
      <c r="E592" s="1">
        <v>50</v>
      </c>
      <c r="F592" s="1">
        <v>31750.13</v>
      </c>
      <c r="G592" s="1" t="s">
        <v>637</v>
      </c>
      <c r="H592" t="str">
        <f t="shared" si="40"/>
        <v>Bank Charges</v>
      </c>
      <c r="I592">
        <f t="shared" si="41"/>
        <v>12</v>
      </c>
      <c r="J592" t="str">
        <f t="shared" si="42"/>
        <v>Apr</v>
      </c>
      <c r="K592" t="str">
        <f>IF(MONTH(A592)&lt;=3, "First", IF(MONTH(A592)&lt;=6, "Second", IF(MONTH(A592)&lt;=9, "Third", Fourth)))</f>
        <v>Second</v>
      </c>
    </row>
    <row r="593" spans="1:11" x14ac:dyDescent="0.25">
      <c r="A593" s="1" t="s">
        <v>635</v>
      </c>
      <c r="B593" s="1" t="s">
        <v>636</v>
      </c>
      <c r="C593" s="1" t="s">
        <v>15</v>
      </c>
      <c r="D593" s="1">
        <v>0</v>
      </c>
      <c r="E593" s="1">
        <v>50</v>
      </c>
      <c r="F593" s="1">
        <v>31700.13</v>
      </c>
      <c r="G593" s="1" t="s">
        <v>638</v>
      </c>
      <c r="H593" t="str">
        <f t="shared" si="40"/>
        <v>Bank Charges</v>
      </c>
      <c r="I593">
        <f t="shared" si="41"/>
        <v>12</v>
      </c>
      <c r="J593" t="str">
        <f t="shared" si="42"/>
        <v>Apr</v>
      </c>
      <c r="K593" t="str">
        <f>IF(MONTH(A593)&lt;=3, "First", IF(MONTH(A593)&lt;=6, "Second", IF(MONTH(A593)&lt;=9, "Third", Fourth)))</f>
        <v>Second</v>
      </c>
    </row>
    <row r="594" spans="1:11" x14ac:dyDescent="0.25">
      <c r="A594" s="1" t="s">
        <v>635</v>
      </c>
      <c r="B594" s="1" t="s">
        <v>636</v>
      </c>
      <c r="C594" s="1" t="s">
        <v>22</v>
      </c>
      <c r="D594" s="1">
        <v>0</v>
      </c>
      <c r="E594" s="1">
        <v>10026.879999999999</v>
      </c>
      <c r="F594" s="1">
        <v>21673.25</v>
      </c>
      <c r="G594" s="1" t="s">
        <v>639</v>
      </c>
      <c r="H594" t="str">
        <f t="shared" si="40"/>
        <v>Others</v>
      </c>
      <c r="I594">
        <f t="shared" si="41"/>
        <v>12</v>
      </c>
      <c r="J594" t="str">
        <f t="shared" si="42"/>
        <v>Apr</v>
      </c>
      <c r="K594" t="str">
        <f>IF(MONTH(A594)&lt;=3, "First", IF(MONTH(A594)&lt;=6, "Second", IF(MONTH(A594)&lt;=9, "Third", Fourth)))</f>
        <v>Second</v>
      </c>
    </row>
    <row r="595" spans="1:11" x14ac:dyDescent="0.25">
      <c r="A595" s="1" t="s">
        <v>635</v>
      </c>
      <c r="B595" s="1" t="s">
        <v>636</v>
      </c>
      <c r="C595" s="1" t="s">
        <v>15</v>
      </c>
      <c r="D595" s="1">
        <v>0</v>
      </c>
      <c r="E595" s="1">
        <v>6.98</v>
      </c>
      <c r="F595" s="1">
        <v>21666.27</v>
      </c>
      <c r="G595" s="1" t="s">
        <v>24</v>
      </c>
      <c r="H595" t="str">
        <f t="shared" si="40"/>
        <v>Airtime/Data</v>
      </c>
      <c r="I595">
        <f t="shared" si="41"/>
        <v>12</v>
      </c>
      <c r="J595" t="str">
        <f t="shared" si="42"/>
        <v>Apr</v>
      </c>
      <c r="K595" t="str">
        <f>IF(MONTH(A595)&lt;=3, "First", IF(MONTH(A595)&lt;=6, "Second", IF(MONTH(A595)&lt;=9, "Third", Fourth)))</f>
        <v>Second</v>
      </c>
    </row>
    <row r="596" spans="1:11" x14ac:dyDescent="0.25">
      <c r="A596" s="1" t="s">
        <v>635</v>
      </c>
      <c r="B596" s="1" t="s">
        <v>636</v>
      </c>
      <c r="C596" s="1" t="s">
        <v>12</v>
      </c>
      <c r="D596" s="1">
        <v>0</v>
      </c>
      <c r="E596" s="1">
        <v>10226.879999999999</v>
      </c>
      <c r="F596" s="1">
        <v>11439.39</v>
      </c>
      <c r="G596" s="1" t="s">
        <v>640</v>
      </c>
      <c r="H596" t="str">
        <f t="shared" si="40"/>
        <v>Household Expenses</v>
      </c>
      <c r="I596">
        <f t="shared" si="41"/>
        <v>12</v>
      </c>
      <c r="J596" t="str">
        <f t="shared" si="42"/>
        <v>Apr</v>
      </c>
      <c r="K596" t="str">
        <f>IF(MONTH(A596)&lt;=3, "First", IF(MONTH(A596)&lt;=6, "Second", IF(MONTH(A596)&lt;=9, "Third", Fourth)))</f>
        <v>Second</v>
      </c>
    </row>
    <row r="597" spans="1:11" x14ac:dyDescent="0.25">
      <c r="A597" s="1" t="s">
        <v>635</v>
      </c>
      <c r="B597" s="1" t="s">
        <v>636</v>
      </c>
      <c r="C597" s="1" t="s">
        <v>138</v>
      </c>
      <c r="D597" s="1">
        <v>0</v>
      </c>
      <c r="E597" s="1">
        <v>1520</v>
      </c>
      <c r="F597" s="1">
        <v>9919.39</v>
      </c>
      <c r="G597" s="1" t="s">
        <v>641</v>
      </c>
      <c r="H597" t="str">
        <f t="shared" si="40"/>
        <v>Others</v>
      </c>
      <c r="I597">
        <f t="shared" si="41"/>
        <v>12</v>
      </c>
      <c r="J597" t="str">
        <f t="shared" si="42"/>
        <v>Apr</v>
      </c>
      <c r="K597" t="str">
        <f>IF(MONTH(A597)&lt;=3, "First", IF(MONTH(A597)&lt;=6, "Second", IF(MONTH(A597)&lt;=9, "Third", Fourth)))</f>
        <v>Second</v>
      </c>
    </row>
    <row r="598" spans="1:11" x14ac:dyDescent="0.25">
      <c r="A598" s="1" t="s">
        <v>635</v>
      </c>
      <c r="B598" s="1" t="s">
        <v>636</v>
      </c>
      <c r="C598" s="1" t="s">
        <v>138</v>
      </c>
      <c r="D598" s="1">
        <v>0</v>
      </c>
      <c r="E598" s="1">
        <v>1520</v>
      </c>
      <c r="F598" s="1">
        <v>8399.39</v>
      </c>
      <c r="G598" s="1" t="s">
        <v>642</v>
      </c>
      <c r="H598" t="str">
        <f t="shared" si="40"/>
        <v>Others</v>
      </c>
      <c r="I598">
        <f t="shared" si="41"/>
        <v>12</v>
      </c>
      <c r="J598" t="str">
        <f t="shared" si="42"/>
        <v>Apr</v>
      </c>
      <c r="K598" t="str">
        <f>IF(MONTH(A598)&lt;=3, "First", IF(MONTH(A598)&lt;=6, "Second", IF(MONTH(A598)&lt;=9, "Third", Fourth)))</f>
        <v>Second</v>
      </c>
    </row>
    <row r="599" spans="1:11" x14ac:dyDescent="0.25">
      <c r="A599" s="1" t="s">
        <v>635</v>
      </c>
      <c r="B599" s="1" t="s">
        <v>636</v>
      </c>
      <c r="C599" s="1" t="s">
        <v>138</v>
      </c>
      <c r="D599" s="1">
        <v>0</v>
      </c>
      <c r="E599" s="1">
        <v>649.5</v>
      </c>
      <c r="F599" s="1">
        <v>7749.89</v>
      </c>
      <c r="G599" s="1" t="s">
        <v>643</v>
      </c>
      <c r="H599" t="str">
        <f t="shared" si="40"/>
        <v>Others</v>
      </c>
      <c r="I599">
        <f t="shared" si="41"/>
        <v>12</v>
      </c>
      <c r="J599" t="str">
        <f t="shared" si="42"/>
        <v>Apr</v>
      </c>
      <c r="K599" t="str">
        <f>IF(MONTH(A599)&lt;=3, "First", IF(MONTH(A599)&lt;=6, "Second", IF(MONTH(A599)&lt;=9, "Third", Fourth)))</f>
        <v>Second</v>
      </c>
    </row>
    <row r="600" spans="1:11" x14ac:dyDescent="0.25">
      <c r="A600" s="1" t="s">
        <v>635</v>
      </c>
      <c r="B600" s="1" t="s">
        <v>636</v>
      </c>
      <c r="C600" s="1" t="s">
        <v>138</v>
      </c>
      <c r="D600" s="1">
        <v>0</v>
      </c>
      <c r="E600" s="1">
        <v>216.5</v>
      </c>
      <c r="F600" s="1">
        <v>7533.39</v>
      </c>
      <c r="G600" s="1" t="s">
        <v>644</v>
      </c>
      <c r="H600" t="str">
        <f t="shared" si="40"/>
        <v>Others</v>
      </c>
      <c r="I600">
        <f t="shared" si="41"/>
        <v>12</v>
      </c>
      <c r="J600" t="str">
        <f t="shared" si="42"/>
        <v>Apr</v>
      </c>
      <c r="K600" t="str">
        <f>IF(MONTH(A600)&lt;=3, "First", IF(MONTH(A600)&lt;=6, "Second", IF(MONTH(A600)&lt;=9, "Third", Fourth)))</f>
        <v>Second</v>
      </c>
    </row>
    <row r="601" spans="1:11" x14ac:dyDescent="0.25">
      <c r="A601" s="1" t="s">
        <v>645</v>
      </c>
      <c r="B601" s="1" t="s">
        <v>646</v>
      </c>
      <c r="C601" s="1" t="s">
        <v>138</v>
      </c>
      <c r="D601" s="1">
        <v>0</v>
      </c>
      <c r="E601" s="1">
        <v>216.5</v>
      </c>
      <c r="F601" s="1">
        <v>7316.89</v>
      </c>
      <c r="G601" s="1" t="s">
        <v>647</v>
      </c>
      <c r="H601" t="str">
        <f t="shared" si="40"/>
        <v>Others</v>
      </c>
      <c r="I601">
        <f t="shared" si="41"/>
        <v>15</v>
      </c>
      <c r="J601" t="str">
        <f t="shared" si="42"/>
        <v>Apr</v>
      </c>
      <c r="K601" t="str">
        <f>IF(MONTH(A601)&lt;=3, "First", IF(MONTH(A601)&lt;=6, "Second", IF(MONTH(A601)&lt;=9, "Third", Fourth)))</f>
        <v>Second</v>
      </c>
    </row>
    <row r="602" spans="1:11" x14ac:dyDescent="0.25">
      <c r="A602" s="1" t="s">
        <v>645</v>
      </c>
      <c r="B602" s="1" t="s">
        <v>646</v>
      </c>
      <c r="C602" s="1" t="s">
        <v>9</v>
      </c>
      <c r="D602" s="1">
        <v>20000</v>
      </c>
      <c r="E602" s="1">
        <v>0</v>
      </c>
      <c r="F602" s="1">
        <v>27316.89</v>
      </c>
      <c r="G602" s="1" t="s">
        <v>511</v>
      </c>
      <c r="H602" t="str">
        <f t="shared" si="40"/>
        <v>Others</v>
      </c>
      <c r="I602">
        <f t="shared" si="41"/>
        <v>15</v>
      </c>
      <c r="J602" t="str">
        <f t="shared" si="42"/>
        <v>Apr</v>
      </c>
      <c r="K602" t="str">
        <f>IF(MONTH(A602)&lt;=3, "First", IF(MONTH(A602)&lt;=6, "Second", IF(MONTH(A602)&lt;=9, "Third", Fourth)))</f>
        <v>Second</v>
      </c>
    </row>
    <row r="603" spans="1:11" x14ac:dyDescent="0.25">
      <c r="A603" s="1" t="s">
        <v>645</v>
      </c>
      <c r="B603" s="1" t="s">
        <v>648</v>
      </c>
      <c r="C603" s="1" t="s">
        <v>15</v>
      </c>
      <c r="D603" s="1">
        <v>0</v>
      </c>
      <c r="E603" s="1">
        <v>100</v>
      </c>
      <c r="F603" s="1">
        <v>27216.89</v>
      </c>
      <c r="G603" s="1" t="s">
        <v>649</v>
      </c>
      <c r="H603" t="str">
        <f t="shared" si="40"/>
        <v>Utility</v>
      </c>
      <c r="I603">
        <f t="shared" si="41"/>
        <v>15</v>
      </c>
      <c r="J603" t="str">
        <f t="shared" si="42"/>
        <v>Apr</v>
      </c>
      <c r="K603" t="str">
        <f>IF(MONTH(A603)&lt;=3, "First", IF(MONTH(A603)&lt;=6, "Second", IF(MONTH(A603)&lt;=9, "Third", Fourth)))</f>
        <v>Second</v>
      </c>
    </row>
    <row r="604" spans="1:11" x14ac:dyDescent="0.25">
      <c r="A604" s="1" t="s">
        <v>645</v>
      </c>
      <c r="B604" s="1" t="s">
        <v>648</v>
      </c>
      <c r="C604" s="1" t="s">
        <v>12</v>
      </c>
      <c r="D604" s="1">
        <v>0</v>
      </c>
      <c r="E604" s="1">
        <v>10326.879999999999</v>
      </c>
      <c r="F604" s="1">
        <v>16890.009999999998</v>
      </c>
      <c r="G604" s="1" t="s">
        <v>650</v>
      </c>
      <c r="H604" t="str">
        <f t="shared" si="40"/>
        <v>Household Expenses</v>
      </c>
      <c r="I604">
        <f t="shared" si="41"/>
        <v>15</v>
      </c>
      <c r="J604" t="str">
        <f t="shared" si="42"/>
        <v>Apr</v>
      </c>
      <c r="K604" t="str">
        <f>IF(MONTH(A604)&lt;=3, "First", IF(MONTH(A604)&lt;=6, "Second", IF(MONTH(A604)&lt;=9, "Third", Fourth)))</f>
        <v>Second</v>
      </c>
    </row>
    <row r="605" spans="1:11" x14ac:dyDescent="0.25">
      <c r="A605" s="1" t="s">
        <v>645</v>
      </c>
      <c r="B605" s="1" t="s">
        <v>648</v>
      </c>
      <c r="C605" s="1" t="s">
        <v>15</v>
      </c>
      <c r="D605" s="1">
        <v>0</v>
      </c>
      <c r="E605" s="1">
        <v>3500</v>
      </c>
      <c r="F605" s="1">
        <v>13390.01</v>
      </c>
      <c r="G605" s="1" t="s">
        <v>651</v>
      </c>
      <c r="H605" t="str">
        <f t="shared" si="40"/>
        <v>Others</v>
      </c>
      <c r="I605">
        <f t="shared" si="41"/>
        <v>15</v>
      </c>
      <c r="J605" t="str">
        <f t="shared" si="42"/>
        <v>Apr</v>
      </c>
      <c r="K605" t="str">
        <f>IF(MONTH(A605)&lt;=3, "First", IF(MONTH(A605)&lt;=6, "Second", IF(MONTH(A605)&lt;=9, "Third", Fourth)))</f>
        <v>Second</v>
      </c>
    </row>
    <row r="606" spans="1:11" x14ac:dyDescent="0.25">
      <c r="A606" s="1" t="s">
        <v>645</v>
      </c>
      <c r="B606" s="1" t="s">
        <v>652</v>
      </c>
      <c r="C606" s="1" t="s">
        <v>138</v>
      </c>
      <c r="D606" s="1">
        <v>0</v>
      </c>
      <c r="E606" s="1">
        <v>974.25</v>
      </c>
      <c r="F606" s="1">
        <v>12415.76</v>
      </c>
      <c r="G606" s="1" t="s">
        <v>653</v>
      </c>
      <c r="H606" t="str">
        <f t="shared" si="40"/>
        <v>Others</v>
      </c>
      <c r="I606">
        <f t="shared" si="41"/>
        <v>15</v>
      </c>
      <c r="J606" t="str">
        <f t="shared" si="42"/>
        <v>Apr</v>
      </c>
      <c r="K606" t="str">
        <f>IF(MONTH(A606)&lt;=3, "First", IF(MONTH(A606)&lt;=6, "Second", IF(MONTH(A606)&lt;=9, "Third", Fourth)))</f>
        <v>Second</v>
      </c>
    </row>
    <row r="607" spans="1:11" x14ac:dyDescent="0.25">
      <c r="A607" s="1" t="s">
        <v>645</v>
      </c>
      <c r="B607" s="1" t="s">
        <v>652</v>
      </c>
      <c r="C607" s="1" t="s">
        <v>15</v>
      </c>
      <c r="D607" s="1">
        <v>0</v>
      </c>
      <c r="E607" s="1">
        <v>50</v>
      </c>
      <c r="F607" s="1">
        <v>12365.76</v>
      </c>
      <c r="G607" s="1" t="s">
        <v>654</v>
      </c>
      <c r="H607" t="str">
        <f t="shared" si="40"/>
        <v>Bank Charges</v>
      </c>
      <c r="I607">
        <f t="shared" si="41"/>
        <v>15</v>
      </c>
      <c r="J607" t="str">
        <f t="shared" si="42"/>
        <v>Apr</v>
      </c>
      <c r="K607" t="str">
        <f>IF(MONTH(A607)&lt;=3, "First", IF(MONTH(A607)&lt;=6, "Second", IF(MONTH(A607)&lt;=9, "Third", Fourth)))</f>
        <v>Second</v>
      </c>
    </row>
    <row r="608" spans="1:11" x14ac:dyDescent="0.25">
      <c r="A608" s="1" t="s">
        <v>655</v>
      </c>
      <c r="B608" s="1" t="s">
        <v>656</v>
      </c>
      <c r="C608" s="1" t="s">
        <v>22</v>
      </c>
      <c r="D608" s="1">
        <v>0</v>
      </c>
      <c r="E608" s="1">
        <v>2010.75</v>
      </c>
      <c r="F608" s="1">
        <v>10355.01</v>
      </c>
      <c r="G608" s="1" t="s">
        <v>657</v>
      </c>
      <c r="H608" t="str">
        <f t="shared" si="40"/>
        <v>Others</v>
      </c>
      <c r="I608">
        <f t="shared" si="41"/>
        <v>17</v>
      </c>
      <c r="J608" t="str">
        <f t="shared" si="42"/>
        <v>Apr</v>
      </c>
      <c r="K608" t="str">
        <f>IF(MONTH(A608)&lt;=3, "First", IF(MONTH(A608)&lt;=6, "Second", IF(MONTH(A608)&lt;=9, "Third", Fourth)))</f>
        <v>Second</v>
      </c>
    </row>
    <row r="609" spans="1:11" x14ac:dyDescent="0.25">
      <c r="A609" s="1" t="s">
        <v>655</v>
      </c>
      <c r="B609" s="1" t="s">
        <v>656</v>
      </c>
      <c r="C609" s="1" t="s">
        <v>15</v>
      </c>
      <c r="D609" s="1">
        <v>0</v>
      </c>
      <c r="E609" s="1">
        <v>6.98</v>
      </c>
      <c r="F609" s="1">
        <v>10348.030000000001</v>
      </c>
      <c r="G609" s="1" t="s">
        <v>24</v>
      </c>
      <c r="H609" t="str">
        <f t="shared" si="40"/>
        <v>Airtime/Data</v>
      </c>
      <c r="I609">
        <f t="shared" si="41"/>
        <v>17</v>
      </c>
      <c r="J609" t="str">
        <f t="shared" si="42"/>
        <v>Apr</v>
      </c>
      <c r="K609" t="str">
        <f>IF(MONTH(A609)&lt;=3, "First", IF(MONTH(A609)&lt;=6, "Second", IF(MONTH(A609)&lt;=9, "Third", Fourth)))</f>
        <v>Second</v>
      </c>
    </row>
    <row r="610" spans="1:11" x14ac:dyDescent="0.25">
      <c r="A610" s="1" t="s">
        <v>655</v>
      </c>
      <c r="B610" s="1" t="s">
        <v>656</v>
      </c>
      <c r="C610" s="1" t="s">
        <v>138</v>
      </c>
      <c r="D610" s="1">
        <v>0</v>
      </c>
      <c r="E610" s="1">
        <v>1450</v>
      </c>
      <c r="F610" s="1">
        <v>8898.0300000000007</v>
      </c>
      <c r="G610" s="1" t="s">
        <v>658</v>
      </c>
      <c r="H610" t="str">
        <f t="shared" si="40"/>
        <v>Others</v>
      </c>
      <c r="I610">
        <f t="shared" si="41"/>
        <v>17</v>
      </c>
      <c r="J610" t="str">
        <f t="shared" si="42"/>
        <v>Apr</v>
      </c>
      <c r="K610" t="str">
        <f>IF(MONTH(A610)&lt;=3, "First", IF(MONTH(A610)&lt;=6, "Second", IF(MONTH(A610)&lt;=9, "Third", Fourth)))</f>
        <v>Second</v>
      </c>
    </row>
    <row r="611" spans="1:11" x14ac:dyDescent="0.25">
      <c r="A611" s="1" t="s">
        <v>655</v>
      </c>
      <c r="B611" s="1" t="s">
        <v>656</v>
      </c>
      <c r="C611" s="1" t="s">
        <v>15</v>
      </c>
      <c r="D611" s="1">
        <v>0</v>
      </c>
      <c r="E611" s="1">
        <v>16</v>
      </c>
      <c r="F611" s="1">
        <v>8882.0300000000007</v>
      </c>
      <c r="G611" s="1" t="s">
        <v>659</v>
      </c>
      <c r="H611" t="str">
        <f t="shared" si="40"/>
        <v>Utility</v>
      </c>
      <c r="I611">
        <f t="shared" si="41"/>
        <v>17</v>
      </c>
      <c r="J611" t="str">
        <f t="shared" si="42"/>
        <v>Apr</v>
      </c>
      <c r="K611" t="str">
        <f>IF(MONTH(A611)&lt;=3, "First", IF(MONTH(A611)&lt;=6, "Second", IF(MONTH(A611)&lt;=9, "Third", Fourth)))</f>
        <v>Second</v>
      </c>
    </row>
    <row r="612" spans="1:11" x14ac:dyDescent="0.25">
      <c r="A612" s="1" t="s">
        <v>655</v>
      </c>
      <c r="B612" s="1" t="s">
        <v>656</v>
      </c>
      <c r="C612" s="1" t="s">
        <v>15</v>
      </c>
      <c r="D612" s="1">
        <v>0</v>
      </c>
      <c r="E612" s="1">
        <v>12</v>
      </c>
      <c r="F612" s="1">
        <v>8870.0300000000007</v>
      </c>
      <c r="G612" s="1" t="s">
        <v>660</v>
      </c>
      <c r="H612" t="str">
        <f t="shared" si="40"/>
        <v>Utility</v>
      </c>
      <c r="I612">
        <f t="shared" si="41"/>
        <v>17</v>
      </c>
      <c r="J612" t="str">
        <f t="shared" si="42"/>
        <v>Apr</v>
      </c>
      <c r="K612" t="str">
        <f>IF(MONTH(A612)&lt;=3, "First", IF(MONTH(A612)&lt;=6, "Second", IF(MONTH(A612)&lt;=9, "Third", Fourth)))</f>
        <v>Second</v>
      </c>
    </row>
    <row r="613" spans="1:11" x14ac:dyDescent="0.25">
      <c r="A613" s="1" t="s">
        <v>655</v>
      </c>
      <c r="B613" s="1" t="s">
        <v>656</v>
      </c>
      <c r="C613" s="1" t="s">
        <v>138</v>
      </c>
      <c r="D613" s="1">
        <v>0</v>
      </c>
      <c r="E613" s="1">
        <v>108.25</v>
      </c>
      <c r="F613" s="1">
        <v>8761.7800000000007</v>
      </c>
      <c r="G613" s="1" t="s">
        <v>661</v>
      </c>
      <c r="H613" t="str">
        <f t="shared" si="40"/>
        <v>Others</v>
      </c>
      <c r="I613">
        <f t="shared" si="41"/>
        <v>17</v>
      </c>
      <c r="J613" t="str">
        <f t="shared" si="42"/>
        <v>Apr</v>
      </c>
      <c r="K613" t="str">
        <f>IF(MONTH(A613)&lt;=3, "First", IF(MONTH(A613)&lt;=6, "Second", IF(MONTH(A613)&lt;=9, "Third", Fourth)))</f>
        <v>Second</v>
      </c>
    </row>
    <row r="614" spans="1:11" x14ac:dyDescent="0.25">
      <c r="A614" s="1" t="s">
        <v>655</v>
      </c>
      <c r="B614" s="1" t="s">
        <v>656</v>
      </c>
      <c r="C614" s="1" t="s">
        <v>138</v>
      </c>
      <c r="D614" s="1">
        <v>0</v>
      </c>
      <c r="E614" s="1">
        <v>108.25</v>
      </c>
      <c r="F614" s="1">
        <v>8653.5300000000007</v>
      </c>
      <c r="G614" s="1" t="s">
        <v>662</v>
      </c>
      <c r="H614" t="str">
        <f t="shared" si="40"/>
        <v>Others</v>
      </c>
      <c r="I614">
        <f t="shared" si="41"/>
        <v>17</v>
      </c>
      <c r="J614" t="str">
        <f t="shared" si="42"/>
        <v>Apr</v>
      </c>
      <c r="K614" t="str">
        <f>IF(MONTH(A614)&lt;=3, "First", IF(MONTH(A614)&lt;=6, "Second", IF(MONTH(A614)&lt;=9, "Third", Fourth)))</f>
        <v>Second</v>
      </c>
    </row>
    <row r="615" spans="1:11" x14ac:dyDescent="0.25">
      <c r="A615" s="1" t="s">
        <v>663</v>
      </c>
      <c r="B615" s="1" t="s">
        <v>664</v>
      </c>
      <c r="C615" s="1" t="s">
        <v>15</v>
      </c>
      <c r="D615" s="1">
        <v>0</v>
      </c>
      <c r="E615" s="1">
        <v>12</v>
      </c>
      <c r="F615" s="1">
        <v>8641.5300000000007</v>
      </c>
      <c r="G615" s="1" t="s">
        <v>665</v>
      </c>
      <c r="H615" t="str">
        <f t="shared" si="40"/>
        <v>Utility</v>
      </c>
      <c r="I615">
        <f t="shared" si="41"/>
        <v>18</v>
      </c>
      <c r="J615" t="str">
        <f t="shared" si="42"/>
        <v>Apr</v>
      </c>
      <c r="K615" t="str">
        <f>IF(MONTH(A615)&lt;=3, "First", IF(MONTH(A615)&lt;=6, "Second", IF(MONTH(A615)&lt;=9, "Third", Fourth)))</f>
        <v>Second</v>
      </c>
    </row>
    <row r="616" spans="1:11" x14ac:dyDescent="0.25">
      <c r="A616" s="1" t="s">
        <v>663</v>
      </c>
      <c r="B616" s="1" t="s">
        <v>664</v>
      </c>
      <c r="C616" s="1" t="s">
        <v>15</v>
      </c>
      <c r="D616" s="1">
        <v>0</v>
      </c>
      <c r="E616" s="1">
        <v>12</v>
      </c>
      <c r="F616" s="1">
        <v>8629.5300000000007</v>
      </c>
      <c r="G616" s="1" t="s">
        <v>666</v>
      </c>
      <c r="H616" t="str">
        <f t="shared" si="40"/>
        <v>Utility</v>
      </c>
      <c r="I616">
        <f t="shared" si="41"/>
        <v>18</v>
      </c>
      <c r="J616" t="str">
        <f t="shared" si="42"/>
        <v>Apr</v>
      </c>
      <c r="K616" t="str">
        <f>IF(MONTH(A616)&lt;=3, "First", IF(MONTH(A616)&lt;=6, "Second", IF(MONTH(A616)&lt;=9, "Third", Fourth)))</f>
        <v>Second</v>
      </c>
    </row>
    <row r="617" spans="1:11" x14ac:dyDescent="0.25">
      <c r="A617" s="1" t="s">
        <v>663</v>
      </c>
      <c r="B617" s="1" t="s">
        <v>664</v>
      </c>
      <c r="C617" s="1" t="s">
        <v>15</v>
      </c>
      <c r="D617" s="1">
        <v>0</v>
      </c>
      <c r="E617" s="1">
        <v>8</v>
      </c>
      <c r="F617" s="1">
        <v>8621.5300000000007</v>
      </c>
      <c r="G617" s="1" t="s">
        <v>667</v>
      </c>
      <c r="H617" t="str">
        <f t="shared" si="40"/>
        <v>Utility</v>
      </c>
      <c r="I617">
        <f t="shared" si="41"/>
        <v>18</v>
      </c>
      <c r="J617" t="str">
        <f t="shared" si="42"/>
        <v>Apr</v>
      </c>
      <c r="K617" t="str">
        <f>IF(MONTH(A617)&lt;=3, "First", IF(MONTH(A617)&lt;=6, "Second", IF(MONTH(A617)&lt;=9, "Third", Fourth)))</f>
        <v>Second</v>
      </c>
    </row>
    <row r="618" spans="1:11" x14ac:dyDescent="0.25">
      <c r="A618" s="1" t="s">
        <v>663</v>
      </c>
      <c r="B618" s="1" t="s">
        <v>664</v>
      </c>
      <c r="C618" s="1" t="s">
        <v>15</v>
      </c>
      <c r="D618" s="1">
        <v>0</v>
      </c>
      <c r="E618" s="1">
        <v>12</v>
      </c>
      <c r="F618" s="1">
        <v>8609.5300000000007</v>
      </c>
      <c r="G618" s="1" t="s">
        <v>668</v>
      </c>
      <c r="H618" t="str">
        <f t="shared" si="40"/>
        <v>Utility</v>
      </c>
      <c r="I618">
        <f t="shared" si="41"/>
        <v>18</v>
      </c>
      <c r="J618" t="str">
        <f t="shared" si="42"/>
        <v>Apr</v>
      </c>
      <c r="K618" t="str">
        <f>IF(MONTH(A618)&lt;=3, "First", IF(MONTH(A618)&lt;=6, "Second", IF(MONTH(A618)&lt;=9, "Third", Fourth)))</f>
        <v>Second</v>
      </c>
    </row>
    <row r="619" spans="1:11" x14ac:dyDescent="0.25">
      <c r="A619" s="1" t="s">
        <v>663</v>
      </c>
      <c r="B619" s="1" t="s">
        <v>664</v>
      </c>
      <c r="C619" s="1" t="s">
        <v>15</v>
      </c>
      <c r="D619" s="1">
        <v>0</v>
      </c>
      <c r="E619" s="1">
        <v>40</v>
      </c>
      <c r="F619" s="1">
        <v>8569.5300000000007</v>
      </c>
      <c r="G619" s="1" t="s">
        <v>669</v>
      </c>
      <c r="H619" t="str">
        <f t="shared" si="40"/>
        <v>Utility</v>
      </c>
      <c r="I619">
        <f t="shared" si="41"/>
        <v>18</v>
      </c>
      <c r="J619" t="str">
        <f t="shared" si="42"/>
        <v>Apr</v>
      </c>
      <c r="K619" t="str">
        <f>IF(MONTH(A619)&lt;=3, "First", IF(MONTH(A619)&lt;=6, "Second", IF(MONTH(A619)&lt;=9, "Third", Fourth)))</f>
        <v>Second</v>
      </c>
    </row>
    <row r="620" spans="1:11" x14ac:dyDescent="0.25">
      <c r="A620" s="1" t="s">
        <v>670</v>
      </c>
      <c r="B620" s="1" t="s">
        <v>671</v>
      </c>
      <c r="C620" s="1" t="s">
        <v>15</v>
      </c>
      <c r="D620" s="1">
        <v>0</v>
      </c>
      <c r="E620" s="1">
        <v>4</v>
      </c>
      <c r="F620" s="1">
        <v>8565.5300000000007</v>
      </c>
      <c r="G620" s="1" t="s">
        <v>672</v>
      </c>
      <c r="H620" t="str">
        <f t="shared" si="40"/>
        <v>Utility</v>
      </c>
      <c r="I620">
        <f t="shared" si="41"/>
        <v>19</v>
      </c>
      <c r="J620" t="str">
        <f t="shared" si="42"/>
        <v>Apr</v>
      </c>
      <c r="K620" t="str">
        <f>IF(MONTH(A620)&lt;=3, "First", IF(MONTH(A620)&lt;=6, "Second", IF(MONTH(A620)&lt;=9, "Third", Fourth)))</f>
        <v>Second</v>
      </c>
    </row>
    <row r="621" spans="1:11" x14ac:dyDescent="0.25">
      <c r="A621" s="1" t="s">
        <v>670</v>
      </c>
      <c r="B621" s="1" t="s">
        <v>671</v>
      </c>
      <c r="C621" s="1" t="s">
        <v>15</v>
      </c>
      <c r="D621" s="1">
        <v>0</v>
      </c>
      <c r="E621" s="1">
        <v>16</v>
      </c>
      <c r="F621" s="1">
        <v>8549.5300000000007</v>
      </c>
      <c r="G621" s="1" t="s">
        <v>673</v>
      </c>
      <c r="H621" t="str">
        <f t="shared" si="40"/>
        <v>Utility</v>
      </c>
      <c r="I621">
        <f t="shared" si="41"/>
        <v>19</v>
      </c>
      <c r="J621" t="str">
        <f t="shared" si="42"/>
        <v>Apr</v>
      </c>
      <c r="K621" t="str">
        <f>IF(MONTH(A621)&lt;=3, "First", IF(MONTH(A621)&lt;=6, "Second", IF(MONTH(A621)&lt;=9, "Third", Fourth)))</f>
        <v>Second</v>
      </c>
    </row>
    <row r="622" spans="1:11" x14ac:dyDescent="0.25">
      <c r="A622" s="1" t="s">
        <v>670</v>
      </c>
      <c r="B622" s="1" t="s">
        <v>671</v>
      </c>
      <c r="C622" s="1" t="s">
        <v>15</v>
      </c>
      <c r="D622" s="1">
        <v>0</v>
      </c>
      <c r="E622" s="1">
        <v>20</v>
      </c>
      <c r="F622" s="1">
        <v>8529.5300000000007</v>
      </c>
      <c r="G622" s="1" t="s">
        <v>674</v>
      </c>
      <c r="H622" t="str">
        <f t="shared" si="40"/>
        <v>Utility</v>
      </c>
      <c r="I622">
        <f t="shared" si="41"/>
        <v>19</v>
      </c>
      <c r="J622" t="str">
        <f t="shared" si="42"/>
        <v>Apr</v>
      </c>
      <c r="K622" t="str">
        <f>IF(MONTH(A622)&lt;=3, "First", IF(MONTH(A622)&lt;=6, "Second", IF(MONTH(A622)&lt;=9, "Third", Fourth)))</f>
        <v>Second</v>
      </c>
    </row>
    <row r="623" spans="1:11" x14ac:dyDescent="0.25">
      <c r="A623" s="1" t="s">
        <v>670</v>
      </c>
      <c r="B623" s="1" t="s">
        <v>671</v>
      </c>
      <c r="C623" s="1" t="s">
        <v>15</v>
      </c>
      <c r="D623" s="1">
        <v>0</v>
      </c>
      <c r="E623" s="1">
        <v>8</v>
      </c>
      <c r="F623" s="1">
        <v>8521.5300000000007</v>
      </c>
      <c r="G623" s="1" t="s">
        <v>675</v>
      </c>
      <c r="H623" t="str">
        <f t="shared" si="40"/>
        <v>Utility</v>
      </c>
      <c r="I623">
        <f t="shared" si="41"/>
        <v>19</v>
      </c>
      <c r="J623" t="str">
        <f t="shared" si="42"/>
        <v>Apr</v>
      </c>
      <c r="K623" t="str">
        <f>IF(MONTH(A623)&lt;=3, "First", IF(MONTH(A623)&lt;=6, "Second", IF(MONTH(A623)&lt;=9, "Third", Fourth)))</f>
        <v>Second</v>
      </c>
    </row>
    <row r="624" spans="1:11" x14ac:dyDescent="0.25">
      <c r="A624" s="1" t="s">
        <v>676</v>
      </c>
      <c r="B624" s="1" t="s">
        <v>677</v>
      </c>
      <c r="C624" s="1" t="s">
        <v>15</v>
      </c>
      <c r="D624" s="1">
        <v>0</v>
      </c>
      <c r="E624" s="1">
        <v>8</v>
      </c>
      <c r="F624" s="1">
        <v>8513.5300000000007</v>
      </c>
      <c r="G624" s="1" t="s">
        <v>678</v>
      </c>
      <c r="H624" t="str">
        <f t="shared" si="40"/>
        <v>Utility</v>
      </c>
      <c r="I624">
        <f t="shared" si="41"/>
        <v>22</v>
      </c>
      <c r="J624" t="str">
        <f t="shared" si="42"/>
        <v>Apr</v>
      </c>
      <c r="K624" t="str">
        <f>IF(MONTH(A624)&lt;=3, "First", IF(MONTH(A624)&lt;=6, "Second", IF(MONTH(A624)&lt;=9, "Third", Fourth)))</f>
        <v>Second</v>
      </c>
    </row>
    <row r="625" spans="1:11" x14ac:dyDescent="0.25">
      <c r="A625" s="1" t="s">
        <v>676</v>
      </c>
      <c r="B625" s="1" t="s">
        <v>677</v>
      </c>
      <c r="C625" s="1" t="s">
        <v>15</v>
      </c>
      <c r="D625" s="1">
        <v>0</v>
      </c>
      <c r="E625" s="1">
        <v>4</v>
      </c>
      <c r="F625" s="1">
        <v>8509.5300000000007</v>
      </c>
      <c r="G625" s="1" t="s">
        <v>679</v>
      </c>
      <c r="H625" t="str">
        <f t="shared" si="40"/>
        <v>Utility</v>
      </c>
      <c r="I625">
        <f t="shared" si="41"/>
        <v>22</v>
      </c>
      <c r="J625" t="str">
        <f t="shared" si="42"/>
        <v>Apr</v>
      </c>
      <c r="K625" t="str">
        <f>IF(MONTH(A625)&lt;=3, "First", IF(MONTH(A625)&lt;=6, "Second", IF(MONTH(A625)&lt;=9, "Third", Fourth)))</f>
        <v>Second</v>
      </c>
    </row>
    <row r="626" spans="1:11" x14ac:dyDescent="0.25">
      <c r="A626" s="1" t="s">
        <v>676</v>
      </c>
      <c r="B626" s="1" t="s">
        <v>677</v>
      </c>
      <c r="C626" s="1" t="s">
        <v>9</v>
      </c>
      <c r="D626" s="1">
        <v>5000</v>
      </c>
      <c r="E626" s="1">
        <v>0</v>
      </c>
      <c r="F626" s="1">
        <v>13509.53</v>
      </c>
      <c r="G626" s="1" t="s">
        <v>680</v>
      </c>
      <c r="H626" t="str">
        <f t="shared" si="40"/>
        <v>Others</v>
      </c>
      <c r="I626">
        <f t="shared" si="41"/>
        <v>22</v>
      </c>
      <c r="J626" t="str">
        <f t="shared" si="42"/>
        <v>Apr</v>
      </c>
      <c r="K626" t="str">
        <f>IF(MONTH(A626)&lt;=3, "First", IF(MONTH(A626)&lt;=6, "Second", IF(MONTH(A626)&lt;=9, "Third", Fourth)))</f>
        <v>Second</v>
      </c>
    </row>
    <row r="627" spans="1:11" x14ac:dyDescent="0.25">
      <c r="A627" s="1" t="s">
        <v>676</v>
      </c>
      <c r="B627" s="1" t="s">
        <v>677</v>
      </c>
      <c r="C627" s="1" t="s">
        <v>15</v>
      </c>
      <c r="D627" s="1">
        <v>0</v>
      </c>
      <c r="E627" s="1">
        <v>3000</v>
      </c>
      <c r="F627" s="1">
        <v>10509.53</v>
      </c>
      <c r="G627" s="1" t="s">
        <v>681</v>
      </c>
      <c r="H627" t="str">
        <f t="shared" si="40"/>
        <v>Airtime/Data</v>
      </c>
      <c r="I627">
        <f t="shared" si="41"/>
        <v>22</v>
      </c>
      <c r="J627" t="str">
        <f t="shared" si="42"/>
        <v>Apr</v>
      </c>
      <c r="K627" t="str">
        <f>IF(MONTH(A627)&lt;=3, "First", IF(MONTH(A627)&lt;=6, "Second", IF(MONTH(A627)&lt;=9, "Third", Fourth)))</f>
        <v>Second</v>
      </c>
    </row>
    <row r="628" spans="1:11" x14ac:dyDescent="0.25">
      <c r="A628" s="1" t="s">
        <v>676</v>
      </c>
      <c r="B628" s="1" t="s">
        <v>677</v>
      </c>
      <c r="C628" s="1" t="s">
        <v>15</v>
      </c>
      <c r="D628" s="1">
        <v>0</v>
      </c>
      <c r="E628" s="1">
        <v>6.98</v>
      </c>
      <c r="F628" s="1">
        <v>10502.55</v>
      </c>
      <c r="G628" s="1" t="s">
        <v>24</v>
      </c>
      <c r="H628" t="str">
        <f t="shared" si="40"/>
        <v>Airtime/Data</v>
      </c>
      <c r="I628">
        <f t="shared" si="41"/>
        <v>22</v>
      </c>
      <c r="J628" t="str">
        <f t="shared" si="42"/>
        <v>Apr</v>
      </c>
      <c r="K628" t="str">
        <f>IF(MONTH(A628)&lt;=3, "First", IF(MONTH(A628)&lt;=6, "Second", IF(MONTH(A628)&lt;=9, "Third", Fourth)))</f>
        <v>Second</v>
      </c>
    </row>
    <row r="629" spans="1:11" x14ac:dyDescent="0.25">
      <c r="A629" s="1" t="s">
        <v>676</v>
      </c>
      <c r="B629" s="1" t="s">
        <v>677</v>
      </c>
      <c r="C629" s="1" t="s">
        <v>12</v>
      </c>
      <c r="D629" s="1">
        <v>0</v>
      </c>
      <c r="E629" s="1">
        <v>2010.75</v>
      </c>
      <c r="F629" s="1">
        <v>8491.7999999999993</v>
      </c>
      <c r="G629" s="1" t="s">
        <v>682</v>
      </c>
      <c r="H629" t="str">
        <f t="shared" si="40"/>
        <v>Household Expenses</v>
      </c>
      <c r="I629">
        <f t="shared" si="41"/>
        <v>22</v>
      </c>
      <c r="J629" t="str">
        <f t="shared" si="42"/>
        <v>Apr</v>
      </c>
      <c r="K629" t="str">
        <f>IF(MONTH(A629)&lt;=3, "First", IF(MONTH(A629)&lt;=6, "Second", IF(MONTH(A629)&lt;=9, "Third", Fourth)))</f>
        <v>Second</v>
      </c>
    </row>
    <row r="630" spans="1:11" x14ac:dyDescent="0.25">
      <c r="A630" s="1" t="s">
        <v>676</v>
      </c>
      <c r="B630" s="1" t="s">
        <v>683</v>
      </c>
      <c r="C630" s="1" t="s">
        <v>15</v>
      </c>
      <c r="D630" s="1">
        <v>0</v>
      </c>
      <c r="E630" s="1">
        <v>16</v>
      </c>
      <c r="F630" s="1">
        <v>8475.7999999999993</v>
      </c>
      <c r="G630" s="1" t="s">
        <v>684</v>
      </c>
      <c r="H630" t="str">
        <f t="shared" si="40"/>
        <v>Utility</v>
      </c>
      <c r="I630">
        <f t="shared" si="41"/>
        <v>22</v>
      </c>
      <c r="J630" t="str">
        <f t="shared" si="42"/>
        <v>Apr</v>
      </c>
      <c r="K630" t="str">
        <f>IF(MONTH(A630)&lt;=3, "First", IF(MONTH(A630)&lt;=6, "Second", IF(MONTH(A630)&lt;=9, "Third", Fourth)))</f>
        <v>Second</v>
      </c>
    </row>
    <row r="631" spans="1:11" x14ac:dyDescent="0.25">
      <c r="A631" s="1" t="s">
        <v>676</v>
      </c>
      <c r="B631" s="1" t="s">
        <v>683</v>
      </c>
      <c r="C631" s="1" t="s">
        <v>9</v>
      </c>
      <c r="D631" s="1">
        <v>2000</v>
      </c>
      <c r="E631" s="1">
        <v>0</v>
      </c>
      <c r="F631" s="1">
        <v>10475.799999999999</v>
      </c>
      <c r="G631" s="1" t="s">
        <v>224</v>
      </c>
      <c r="H631" t="str">
        <f t="shared" si="40"/>
        <v>Others</v>
      </c>
      <c r="I631">
        <f t="shared" si="41"/>
        <v>22</v>
      </c>
      <c r="J631" t="str">
        <f t="shared" si="42"/>
        <v>Apr</v>
      </c>
      <c r="K631" t="str">
        <f>IF(MONTH(A631)&lt;=3, "First", IF(MONTH(A631)&lt;=6, "Second", IF(MONTH(A631)&lt;=9, "Third", Fourth)))</f>
        <v>Second</v>
      </c>
    </row>
    <row r="632" spans="1:11" x14ac:dyDescent="0.25">
      <c r="A632" s="1" t="s">
        <v>676</v>
      </c>
      <c r="B632" s="1" t="s">
        <v>683</v>
      </c>
      <c r="C632" s="1" t="s">
        <v>138</v>
      </c>
      <c r="D632" s="1">
        <v>0</v>
      </c>
      <c r="E632" s="1">
        <v>866</v>
      </c>
      <c r="F632" s="1">
        <v>9609.7999999999993</v>
      </c>
      <c r="G632" s="1" t="s">
        <v>685</v>
      </c>
      <c r="H632" t="str">
        <f t="shared" si="40"/>
        <v>Others</v>
      </c>
      <c r="I632">
        <f t="shared" si="41"/>
        <v>22</v>
      </c>
      <c r="J632" t="str">
        <f t="shared" si="42"/>
        <v>Apr</v>
      </c>
      <c r="K632" t="str">
        <f>IF(MONTH(A632)&lt;=3, "First", IF(MONTH(A632)&lt;=6, "Second", IF(MONTH(A632)&lt;=9, "Third", Fourth)))</f>
        <v>Second</v>
      </c>
    </row>
    <row r="633" spans="1:11" x14ac:dyDescent="0.25">
      <c r="A633" s="1" t="s">
        <v>676</v>
      </c>
      <c r="B633" s="1" t="s">
        <v>686</v>
      </c>
      <c r="C633" s="1" t="s">
        <v>15</v>
      </c>
      <c r="D633" s="1">
        <v>0</v>
      </c>
      <c r="E633" s="1">
        <v>12</v>
      </c>
      <c r="F633" s="1">
        <v>9597.7999999999993</v>
      </c>
      <c r="G633" s="1" t="s">
        <v>687</v>
      </c>
      <c r="H633" t="str">
        <f t="shared" si="40"/>
        <v>Utility</v>
      </c>
      <c r="I633">
        <f t="shared" si="41"/>
        <v>22</v>
      </c>
      <c r="J633" t="str">
        <f t="shared" si="42"/>
        <v>Apr</v>
      </c>
      <c r="K633" t="str">
        <f>IF(MONTH(A633)&lt;=3, "First", IF(MONTH(A633)&lt;=6, "Second", IF(MONTH(A633)&lt;=9, "Third", Fourth)))</f>
        <v>Second</v>
      </c>
    </row>
    <row r="634" spans="1:11" x14ac:dyDescent="0.25">
      <c r="A634" s="1" t="s">
        <v>676</v>
      </c>
      <c r="B634" s="1" t="s">
        <v>686</v>
      </c>
      <c r="C634" s="1" t="s">
        <v>15</v>
      </c>
      <c r="D634" s="1">
        <v>0</v>
      </c>
      <c r="E634" s="1">
        <v>8</v>
      </c>
      <c r="F634" s="1">
        <v>9589.7999999999993</v>
      </c>
      <c r="G634" s="1" t="s">
        <v>688</v>
      </c>
      <c r="H634" t="str">
        <f t="shared" si="40"/>
        <v>Utility</v>
      </c>
      <c r="I634">
        <f t="shared" si="41"/>
        <v>22</v>
      </c>
      <c r="J634" t="str">
        <f t="shared" si="42"/>
        <v>Apr</v>
      </c>
      <c r="K634" t="str">
        <f>IF(MONTH(A634)&lt;=3, "First", IF(MONTH(A634)&lt;=6, "Second", IF(MONTH(A634)&lt;=9, "Third", Fourth)))</f>
        <v>Second</v>
      </c>
    </row>
    <row r="635" spans="1:11" x14ac:dyDescent="0.25">
      <c r="A635" s="1" t="s">
        <v>689</v>
      </c>
      <c r="B635" s="1" t="s">
        <v>690</v>
      </c>
      <c r="C635" s="1" t="s">
        <v>9</v>
      </c>
      <c r="D635" s="1">
        <v>27500</v>
      </c>
      <c r="E635" s="1">
        <v>0</v>
      </c>
      <c r="F635" s="1">
        <v>37089.800000000003</v>
      </c>
      <c r="G635" s="1" t="s">
        <v>691</v>
      </c>
      <c r="H635" t="str">
        <f t="shared" si="40"/>
        <v>Others</v>
      </c>
      <c r="I635">
        <f t="shared" si="41"/>
        <v>23</v>
      </c>
      <c r="J635" t="str">
        <f t="shared" si="42"/>
        <v>Apr</v>
      </c>
      <c r="K635" t="str">
        <f>IF(MONTH(A635)&lt;=3, "First", IF(MONTH(A635)&lt;=6, "Second", IF(MONTH(A635)&lt;=9, "Third", Fourth)))</f>
        <v>Second</v>
      </c>
    </row>
    <row r="636" spans="1:11" x14ac:dyDescent="0.25">
      <c r="A636" s="1" t="s">
        <v>689</v>
      </c>
      <c r="B636" s="1" t="s">
        <v>690</v>
      </c>
      <c r="C636" s="1" t="s">
        <v>15</v>
      </c>
      <c r="D636" s="1">
        <v>0</v>
      </c>
      <c r="E636" s="1">
        <v>50</v>
      </c>
      <c r="F636" s="1">
        <v>37039.800000000003</v>
      </c>
      <c r="G636" s="1" t="s">
        <v>692</v>
      </c>
      <c r="H636" t="str">
        <f t="shared" si="40"/>
        <v>Bank Charges</v>
      </c>
      <c r="I636">
        <f t="shared" si="41"/>
        <v>23</v>
      </c>
      <c r="J636" t="str">
        <f t="shared" si="42"/>
        <v>Apr</v>
      </c>
      <c r="K636" t="str">
        <f>IF(MONTH(A636)&lt;=3, "First", IF(MONTH(A636)&lt;=6, "Second", IF(MONTH(A636)&lt;=9, "Third", Fourth)))</f>
        <v>Second</v>
      </c>
    </row>
    <row r="637" spans="1:11" x14ac:dyDescent="0.25">
      <c r="A637" s="1" t="s">
        <v>693</v>
      </c>
      <c r="B637" s="1" t="s">
        <v>694</v>
      </c>
      <c r="C637" s="1" t="s">
        <v>9</v>
      </c>
      <c r="D637" s="1">
        <v>20000</v>
      </c>
      <c r="E637" s="1">
        <v>0</v>
      </c>
      <c r="F637" s="1">
        <v>57039.8</v>
      </c>
      <c r="G637" s="1" t="s">
        <v>695</v>
      </c>
      <c r="H637" t="str">
        <f t="shared" si="40"/>
        <v>Others</v>
      </c>
      <c r="I637">
        <f t="shared" si="41"/>
        <v>24</v>
      </c>
      <c r="J637" t="str">
        <f t="shared" si="42"/>
        <v>Apr</v>
      </c>
      <c r="K637" t="str">
        <f>IF(MONTH(A637)&lt;=3, "First", IF(MONTH(A637)&lt;=6, "Second", IF(MONTH(A637)&lt;=9, "Third", Fourth)))</f>
        <v>Second</v>
      </c>
    </row>
    <row r="638" spans="1:11" x14ac:dyDescent="0.25">
      <c r="A638" s="1" t="s">
        <v>693</v>
      </c>
      <c r="B638" s="1" t="s">
        <v>694</v>
      </c>
      <c r="C638" s="1" t="s">
        <v>15</v>
      </c>
      <c r="D638" s="1">
        <v>0</v>
      </c>
      <c r="E638" s="1">
        <v>88</v>
      </c>
      <c r="F638" s="1">
        <v>56951.8</v>
      </c>
      <c r="G638" s="1" t="s">
        <v>696</v>
      </c>
      <c r="H638" t="str">
        <f t="shared" si="40"/>
        <v>Utility</v>
      </c>
      <c r="I638">
        <f t="shared" si="41"/>
        <v>24</v>
      </c>
      <c r="J638" t="str">
        <f t="shared" si="42"/>
        <v>Apr</v>
      </c>
      <c r="K638" t="str">
        <f>IF(MONTH(A638)&lt;=3, "First", IF(MONTH(A638)&lt;=6, "Second", IF(MONTH(A638)&lt;=9, "Third", Fourth)))</f>
        <v>Second</v>
      </c>
    </row>
    <row r="639" spans="1:11" x14ac:dyDescent="0.25">
      <c r="A639" s="1" t="s">
        <v>693</v>
      </c>
      <c r="B639" s="1" t="s">
        <v>694</v>
      </c>
      <c r="C639" s="1" t="s">
        <v>15</v>
      </c>
      <c r="D639" s="1">
        <v>0</v>
      </c>
      <c r="E639" s="1">
        <v>50</v>
      </c>
      <c r="F639" s="1">
        <v>56901.8</v>
      </c>
      <c r="G639" s="1" t="s">
        <v>697</v>
      </c>
      <c r="H639" t="str">
        <f t="shared" ref="H639:H667" si="43">IF(ISNUMBER(SEARCH("FUEL",G639)),"Fuel",IF(ISNUMBER(SEARCH("**3420",G639)),"Investment",IF(ISNUMBER(SEARCH("INB",G639)),"Airtime/Data",IF(ISNUMBER(SEARCH("VFD",G639)),"Business",IF(ISNUMBER(SEARCH("AJOR",G639)),"Investment",IF(ISNUMBER(SEARCH("LOAN",G639)),"Loan",IF(ISNUMBER(SEARCH("INB",G639)),"Airtime/Data",IF(ISNUMBER(SEARCH("YULETIDE GIFT",G639)),"Gift",IF(ISNUMBER(SEARCH("/AIRTIME/",G639)),"Airtime/Data",IF(ISNUMBER(SEARCH("AIRTIMESELF",G639)),"Airtime/Data",IF(ISNUMBER(SEARCH("DUES FCM",G639)),"Savings",IF(ISNUMBER(SEARCH("**7489",G639)),"Gift",IF(ISNUMBER(SEARCH("ONB TRF",G639)),"Household Expenses",
IF(ISNUMBER(SEARCH("SMS ALERT",G639)),"Utility",IF(ISNUMBER(SEARCH("MTN USSD",G639)),"Airtime/Data",IF(ISNUMBER(SEARCH("Q",G639)),"Bank Charges",
IF(ISNUMBER(SEARCH("ELECTRONIC MONEY TRANSFER LEVY",G639)),"Bank Charges",
IF(ISNUMBER(SEARCH("SCHOOL",G639)),"School Fees","Others"))))))))))))))))))</f>
        <v>Bank Charges</v>
      </c>
      <c r="I639">
        <f t="shared" ref="I639:I667" si="44">DAY(A639)</f>
        <v>24</v>
      </c>
      <c r="J639" t="str">
        <f t="shared" ref="J639:J667" si="45">TEXT(A639, "mmm")</f>
        <v>Apr</v>
      </c>
      <c r="K639" t="str">
        <f>IF(MONTH(A639)&lt;=3, "First", IF(MONTH(A639)&lt;=6, "Second", IF(MONTH(A639)&lt;=9, "Third", Fourth)))</f>
        <v>Second</v>
      </c>
    </row>
    <row r="640" spans="1:11" x14ac:dyDescent="0.25">
      <c r="A640" s="1" t="s">
        <v>698</v>
      </c>
      <c r="B640" s="1" t="s">
        <v>699</v>
      </c>
      <c r="C640" s="1" t="s">
        <v>15</v>
      </c>
      <c r="D640" s="1">
        <v>0</v>
      </c>
      <c r="E640" s="1">
        <v>4</v>
      </c>
      <c r="F640" s="1">
        <v>56897.8</v>
      </c>
      <c r="G640" s="1" t="s">
        <v>700</v>
      </c>
      <c r="H640" t="str">
        <f t="shared" si="43"/>
        <v>Utility</v>
      </c>
      <c r="I640">
        <f t="shared" si="44"/>
        <v>25</v>
      </c>
      <c r="J640" t="str">
        <f t="shared" si="45"/>
        <v>Apr</v>
      </c>
      <c r="K640" t="str">
        <f>IF(MONTH(A640)&lt;=3, "First", IF(MONTH(A640)&lt;=6, "Second", IF(MONTH(A640)&lt;=9, "Third", Fourth)))</f>
        <v>Second</v>
      </c>
    </row>
    <row r="641" spans="1:11" x14ac:dyDescent="0.25">
      <c r="A641" s="1" t="s">
        <v>701</v>
      </c>
      <c r="B641" s="1" t="s">
        <v>694</v>
      </c>
      <c r="C641" s="1" t="s">
        <v>138</v>
      </c>
      <c r="D641" s="1">
        <v>0</v>
      </c>
      <c r="E641" s="1">
        <v>541.25</v>
      </c>
      <c r="F641" s="1">
        <v>56356.55</v>
      </c>
      <c r="G641" s="1" t="s">
        <v>702</v>
      </c>
      <c r="H641" t="str">
        <f t="shared" si="43"/>
        <v>Others</v>
      </c>
      <c r="I641">
        <f t="shared" si="44"/>
        <v>26</v>
      </c>
      <c r="J641" t="str">
        <f t="shared" si="45"/>
        <v>Apr</v>
      </c>
      <c r="K641" t="str">
        <f>IF(MONTH(A641)&lt;=3, "First", IF(MONTH(A641)&lt;=6, "Second", IF(MONTH(A641)&lt;=9, "Third", Fourth)))</f>
        <v>Second</v>
      </c>
    </row>
    <row r="642" spans="1:11" x14ac:dyDescent="0.25">
      <c r="A642" s="1" t="s">
        <v>701</v>
      </c>
      <c r="B642" s="1" t="s">
        <v>694</v>
      </c>
      <c r="C642" s="1" t="s">
        <v>138</v>
      </c>
      <c r="D642" s="1">
        <v>0</v>
      </c>
      <c r="E642" s="1">
        <v>1082.5</v>
      </c>
      <c r="F642" s="1">
        <v>55274.05</v>
      </c>
      <c r="G642" s="1" t="s">
        <v>703</v>
      </c>
      <c r="H642" t="str">
        <f t="shared" si="43"/>
        <v>Others</v>
      </c>
      <c r="I642">
        <f t="shared" si="44"/>
        <v>26</v>
      </c>
      <c r="J642" t="str">
        <f t="shared" si="45"/>
        <v>Apr</v>
      </c>
      <c r="K642" t="str">
        <f>IF(MONTH(A642)&lt;=3, "First", IF(MONTH(A642)&lt;=6, "Second", IF(MONTH(A642)&lt;=9, "Third", Fourth)))</f>
        <v>Second</v>
      </c>
    </row>
    <row r="643" spans="1:11" x14ac:dyDescent="0.25">
      <c r="A643" s="1" t="s">
        <v>701</v>
      </c>
      <c r="B643" s="1" t="s">
        <v>694</v>
      </c>
      <c r="C643" s="1" t="s">
        <v>138</v>
      </c>
      <c r="D643" s="1">
        <v>0</v>
      </c>
      <c r="E643" s="1">
        <v>1450</v>
      </c>
      <c r="F643" s="1">
        <v>53824.05</v>
      </c>
      <c r="G643" s="1" t="s">
        <v>704</v>
      </c>
      <c r="H643" t="str">
        <f t="shared" si="43"/>
        <v>Others</v>
      </c>
      <c r="I643">
        <f t="shared" si="44"/>
        <v>26</v>
      </c>
      <c r="J643" t="str">
        <f t="shared" si="45"/>
        <v>Apr</v>
      </c>
      <c r="K643" t="str">
        <f>IF(MONTH(A643)&lt;=3, "First", IF(MONTH(A643)&lt;=6, "Second", IF(MONTH(A643)&lt;=9, "Third", Fourth)))</f>
        <v>Second</v>
      </c>
    </row>
    <row r="644" spans="1:11" x14ac:dyDescent="0.25">
      <c r="A644" s="1" t="s">
        <v>701</v>
      </c>
      <c r="B644" s="1" t="s">
        <v>699</v>
      </c>
      <c r="C644" s="1" t="s">
        <v>138</v>
      </c>
      <c r="D644" s="1">
        <v>0</v>
      </c>
      <c r="E644" s="1">
        <v>3020</v>
      </c>
      <c r="F644" s="1">
        <v>50804.05</v>
      </c>
      <c r="G644" s="1" t="s">
        <v>705</v>
      </c>
      <c r="H644" t="str">
        <f t="shared" si="43"/>
        <v>Others</v>
      </c>
      <c r="I644">
        <f t="shared" si="44"/>
        <v>26</v>
      </c>
      <c r="J644" t="str">
        <f t="shared" si="45"/>
        <v>Apr</v>
      </c>
      <c r="K644" t="str">
        <f>IF(MONTH(A644)&lt;=3, "First", IF(MONTH(A644)&lt;=6, "Second", IF(MONTH(A644)&lt;=9, "Third", Fourth)))</f>
        <v>Second</v>
      </c>
    </row>
    <row r="645" spans="1:11" x14ac:dyDescent="0.25">
      <c r="A645" s="1" t="s">
        <v>701</v>
      </c>
      <c r="B645" s="1" t="s">
        <v>699</v>
      </c>
      <c r="C645" s="1" t="s">
        <v>138</v>
      </c>
      <c r="D645" s="1">
        <v>0</v>
      </c>
      <c r="E645" s="1">
        <v>1520</v>
      </c>
      <c r="F645" s="1">
        <v>49284.05</v>
      </c>
      <c r="G645" s="1" t="s">
        <v>706</v>
      </c>
      <c r="H645" t="str">
        <f t="shared" si="43"/>
        <v>Others</v>
      </c>
      <c r="I645">
        <f t="shared" si="44"/>
        <v>26</v>
      </c>
      <c r="J645" t="str">
        <f t="shared" si="45"/>
        <v>Apr</v>
      </c>
      <c r="K645" t="str">
        <f>IF(MONTH(A645)&lt;=3, "First", IF(MONTH(A645)&lt;=6, "Second", IF(MONTH(A645)&lt;=9, "Third", Fourth)))</f>
        <v>Second</v>
      </c>
    </row>
    <row r="646" spans="1:11" x14ac:dyDescent="0.25">
      <c r="A646" s="1" t="s">
        <v>701</v>
      </c>
      <c r="B646" s="1" t="s">
        <v>699</v>
      </c>
      <c r="C646" s="1" t="s">
        <v>138</v>
      </c>
      <c r="D646" s="1">
        <v>0</v>
      </c>
      <c r="E646" s="1">
        <v>1520</v>
      </c>
      <c r="F646" s="1">
        <v>47764.05</v>
      </c>
      <c r="G646" s="1" t="s">
        <v>707</v>
      </c>
      <c r="H646" t="str">
        <f t="shared" si="43"/>
        <v>Others</v>
      </c>
      <c r="I646">
        <f t="shared" si="44"/>
        <v>26</v>
      </c>
      <c r="J646" t="str">
        <f t="shared" si="45"/>
        <v>Apr</v>
      </c>
      <c r="K646" t="str">
        <f>IF(MONTH(A646)&lt;=3, "First", IF(MONTH(A646)&lt;=6, "Second", IF(MONTH(A646)&lt;=9, "Third", Fourth)))</f>
        <v>Second</v>
      </c>
    </row>
    <row r="647" spans="1:11" x14ac:dyDescent="0.25">
      <c r="A647" s="1" t="s">
        <v>701</v>
      </c>
      <c r="B647" s="1" t="s">
        <v>708</v>
      </c>
      <c r="C647" s="1" t="s">
        <v>9</v>
      </c>
      <c r="D647" s="1">
        <v>10000</v>
      </c>
      <c r="E647" s="1">
        <v>0</v>
      </c>
      <c r="F647" s="1">
        <v>57764.05</v>
      </c>
      <c r="G647" s="1" t="s">
        <v>709</v>
      </c>
      <c r="H647" t="str">
        <f t="shared" si="43"/>
        <v>Others</v>
      </c>
      <c r="I647">
        <f t="shared" si="44"/>
        <v>26</v>
      </c>
      <c r="J647" t="str">
        <f t="shared" si="45"/>
        <v>Apr</v>
      </c>
      <c r="K647" t="str">
        <f>IF(MONTH(A647)&lt;=3, "First", IF(MONTH(A647)&lt;=6, "Second", IF(MONTH(A647)&lt;=9, "Third", Fourth)))</f>
        <v>Second</v>
      </c>
    </row>
    <row r="648" spans="1:11" x14ac:dyDescent="0.25">
      <c r="A648" s="1" t="s">
        <v>701</v>
      </c>
      <c r="B648" s="1" t="s">
        <v>708</v>
      </c>
      <c r="C648" s="1" t="s">
        <v>12</v>
      </c>
      <c r="D648" s="1">
        <v>0</v>
      </c>
      <c r="E648" s="1">
        <v>5010.75</v>
      </c>
      <c r="F648" s="1">
        <v>52753.3</v>
      </c>
      <c r="G648" s="1" t="s">
        <v>710</v>
      </c>
      <c r="H648" t="str">
        <f t="shared" si="43"/>
        <v>Household Expenses</v>
      </c>
      <c r="I648">
        <f t="shared" si="44"/>
        <v>26</v>
      </c>
      <c r="J648" t="str">
        <f t="shared" si="45"/>
        <v>Apr</v>
      </c>
      <c r="K648" t="str">
        <f>IF(MONTH(A648)&lt;=3, "First", IF(MONTH(A648)&lt;=6, "Second", IF(MONTH(A648)&lt;=9, "Third", Fourth)))</f>
        <v>Second</v>
      </c>
    </row>
    <row r="649" spans="1:11" x14ac:dyDescent="0.25">
      <c r="A649" s="1" t="s">
        <v>701</v>
      </c>
      <c r="B649" s="1" t="s">
        <v>708</v>
      </c>
      <c r="C649" s="1" t="s">
        <v>22</v>
      </c>
      <c r="D649" s="1">
        <v>0</v>
      </c>
      <c r="E649" s="1">
        <v>11376.88</v>
      </c>
      <c r="F649" s="1">
        <v>41376.42</v>
      </c>
      <c r="G649" s="1" t="s">
        <v>711</v>
      </c>
      <c r="H649" t="str">
        <f t="shared" si="43"/>
        <v>Others</v>
      </c>
      <c r="I649">
        <f t="shared" si="44"/>
        <v>26</v>
      </c>
      <c r="J649" t="str">
        <f t="shared" si="45"/>
        <v>Apr</v>
      </c>
      <c r="K649" t="str">
        <f>IF(MONTH(A649)&lt;=3, "First", IF(MONTH(A649)&lt;=6, "Second", IF(MONTH(A649)&lt;=9, "Third", Fourth)))</f>
        <v>Second</v>
      </c>
    </row>
    <row r="650" spans="1:11" x14ac:dyDescent="0.25">
      <c r="A650" s="1" t="s">
        <v>701</v>
      </c>
      <c r="B650" s="1" t="s">
        <v>708</v>
      </c>
      <c r="C650" s="1" t="s">
        <v>15</v>
      </c>
      <c r="D650" s="1">
        <v>0</v>
      </c>
      <c r="E650" s="1">
        <v>6.98</v>
      </c>
      <c r="F650" s="1">
        <v>41369.440000000002</v>
      </c>
      <c r="G650" s="1" t="s">
        <v>24</v>
      </c>
      <c r="H650" t="str">
        <f t="shared" si="43"/>
        <v>Airtime/Data</v>
      </c>
      <c r="I650">
        <f t="shared" si="44"/>
        <v>26</v>
      </c>
      <c r="J650" t="str">
        <f t="shared" si="45"/>
        <v>Apr</v>
      </c>
      <c r="K650" t="str">
        <f>IF(MONTH(A650)&lt;=3, "First", IF(MONTH(A650)&lt;=6, "Second", IF(MONTH(A650)&lt;=9, "Third", Fourth)))</f>
        <v>Second</v>
      </c>
    </row>
    <row r="651" spans="1:11" x14ac:dyDescent="0.25">
      <c r="A651" s="1" t="s">
        <v>701</v>
      </c>
      <c r="B651" s="1" t="s">
        <v>708</v>
      </c>
      <c r="C651" s="1" t="s">
        <v>15</v>
      </c>
      <c r="D651" s="1">
        <v>0</v>
      </c>
      <c r="E651" s="1">
        <v>50</v>
      </c>
      <c r="F651" s="1">
        <v>41319.440000000002</v>
      </c>
      <c r="G651" s="1" t="s">
        <v>712</v>
      </c>
      <c r="H651" t="str">
        <f t="shared" si="43"/>
        <v>Bank Charges</v>
      </c>
      <c r="I651">
        <f t="shared" si="44"/>
        <v>26</v>
      </c>
      <c r="J651" t="str">
        <f t="shared" si="45"/>
        <v>Apr</v>
      </c>
      <c r="K651" t="str">
        <f>IF(MONTH(A651)&lt;=3, "First", IF(MONTH(A651)&lt;=6, "Second", IF(MONTH(A651)&lt;=9, "Third", Fourth)))</f>
        <v>Second</v>
      </c>
    </row>
    <row r="652" spans="1:11" x14ac:dyDescent="0.25">
      <c r="A652" s="1" t="s">
        <v>701</v>
      </c>
      <c r="B652" s="1" t="s">
        <v>713</v>
      </c>
      <c r="C652" s="1" t="s">
        <v>138</v>
      </c>
      <c r="D652" s="1">
        <v>0</v>
      </c>
      <c r="E652" s="1">
        <v>649.5</v>
      </c>
      <c r="F652" s="1">
        <v>40669.94</v>
      </c>
      <c r="G652" s="1" t="s">
        <v>714</v>
      </c>
      <c r="H652" t="str">
        <f t="shared" si="43"/>
        <v>Others</v>
      </c>
      <c r="I652">
        <f t="shared" si="44"/>
        <v>26</v>
      </c>
      <c r="J652" t="str">
        <f t="shared" si="45"/>
        <v>Apr</v>
      </c>
      <c r="K652" t="str">
        <f>IF(MONTH(A652)&lt;=3, "First", IF(MONTH(A652)&lt;=6, "Second", IF(MONTH(A652)&lt;=9, "Third", Fourth)))</f>
        <v>Second</v>
      </c>
    </row>
    <row r="653" spans="1:11" x14ac:dyDescent="0.25">
      <c r="A653" s="1" t="s">
        <v>715</v>
      </c>
      <c r="B653" s="1" t="s">
        <v>713</v>
      </c>
      <c r="C653" s="1" t="s">
        <v>138</v>
      </c>
      <c r="D653" s="1">
        <v>0</v>
      </c>
      <c r="E653" s="1">
        <v>3020</v>
      </c>
      <c r="F653" s="1">
        <v>37649.94</v>
      </c>
      <c r="G653" s="1" t="s">
        <v>716</v>
      </c>
      <c r="H653" t="str">
        <f t="shared" si="43"/>
        <v>Others</v>
      </c>
      <c r="I653">
        <f t="shared" si="44"/>
        <v>29</v>
      </c>
      <c r="J653" t="str">
        <f t="shared" si="45"/>
        <v>Apr</v>
      </c>
      <c r="K653" t="str">
        <f>IF(MONTH(A653)&lt;=3, "First", IF(MONTH(A653)&lt;=6, "Second", IF(MONTH(A653)&lt;=9, "Third", Fourth)))</f>
        <v>Second</v>
      </c>
    </row>
    <row r="654" spans="1:11" x14ac:dyDescent="0.25">
      <c r="A654" s="1" t="s">
        <v>715</v>
      </c>
      <c r="B654" s="1" t="s">
        <v>713</v>
      </c>
      <c r="C654" s="1" t="s">
        <v>9</v>
      </c>
      <c r="D654" s="1">
        <v>300000</v>
      </c>
      <c r="E654" s="1">
        <v>0</v>
      </c>
      <c r="F654" s="1">
        <v>337649.94</v>
      </c>
      <c r="G654" s="1" t="s">
        <v>717</v>
      </c>
      <c r="H654" t="str">
        <f t="shared" si="43"/>
        <v>Loan</v>
      </c>
      <c r="I654">
        <f t="shared" si="44"/>
        <v>29</v>
      </c>
      <c r="J654" t="str">
        <f t="shared" si="45"/>
        <v>Apr</v>
      </c>
      <c r="K654" t="str">
        <f>IF(MONTH(A654)&lt;=3, "First", IF(MONTH(A654)&lt;=6, "Second", IF(MONTH(A654)&lt;=9, "Third", Fourth)))</f>
        <v>Second</v>
      </c>
    </row>
    <row r="655" spans="1:11" x14ac:dyDescent="0.25">
      <c r="A655" s="1" t="s">
        <v>715</v>
      </c>
      <c r="B655" s="1" t="s">
        <v>713</v>
      </c>
      <c r="C655" s="1" t="s">
        <v>12</v>
      </c>
      <c r="D655" s="1">
        <v>0</v>
      </c>
      <c r="E655" s="1">
        <v>300053.75</v>
      </c>
      <c r="F655" s="1">
        <v>37596.19</v>
      </c>
      <c r="G655" s="1" t="s">
        <v>718</v>
      </c>
      <c r="H655" t="str">
        <f t="shared" si="43"/>
        <v>Loan</v>
      </c>
      <c r="I655">
        <f t="shared" si="44"/>
        <v>29</v>
      </c>
      <c r="J655" t="str">
        <f t="shared" si="45"/>
        <v>Apr</v>
      </c>
      <c r="K655" t="str">
        <f>IF(MONTH(A655)&lt;=3, "First", IF(MONTH(A655)&lt;=6, "Second", IF(MONTH(A655)&lt;=9, "Third", Fourth)))</f>
        <v>Second</v>
      </c>
    </row>
    <row r="656" spans="1:11" x14ac:dyDescent="0.25">
      <c r="A656" s="1" t="s">
        <v>715</v>
      </c>
      <c r="B656" s="1" t="s">
        <v>713</v>
      </c>
      <c r="C656" s="1" t="s">
        <v>9</v>
      </c>
      <c r="D656" s="1">
        <v>600</v>
      </c>
      <c r="E656" s="1">
        <v>0</v>
      </c>
      <c r="F656" s="1">
        <v>38196.19</v>
      </c>
      <c r="G656" s="1" t="s">
        <v>553</v>
      </c>
      <c r="H656" t="str">
        <f t="shared" si="43"/>
        <v>Others</v>
      </c>
      <c r="I656">
        <f t="shared" si="44"/>
        <v>29</v>
      </c>
      <c r="J656" t="str">
        <f t="shared" si="45"/>
        <v>Apr</v>
      </c>
      <c r="K656" t="str">
        <f>IF(MONTH(A656)&lt;=3, "First", IF(MONTH(A656)&lt;=6, "Second", IF(MONTH(A656)&lt;=9, "Third", Fourth)))</f>
        <v>Second</v>
      </c>
    </row>
    <row r="657" spans="1:11" x14ac:dyDescent="0.25">
      <c r="A657" s="1" t="s">
        <v>715</v>
      </c>
      <c r="B657" s="1" t="s">
        <v>713</v>
      </c>
      <c r="C657" s="1" t="s">
        <v>138</v>
      </c>
      <c r="D657" s="1">
        <v>0</v>
      </c>
      <c r="E657" s="1">
        <v>541.25</v>
      </c>
      <c r="F657" s="1">
        <v>37654.94</v>
      </c>
      <c r="G657" s="1" t="s">
        <v>719</v>
      </c>
      <c r="H657" t="str">
        <f t="shared" si="43"/>
        <v>Others</v>
      </c>
      <c r="I657">
        <f t="shared" si="44"/>
        <v>29</v>
      </c>
      <c r="J657" t="str">
        <f t="shared" si="45"/>
        <v>Apr</v>
      </c>
      <c r="K657" t="str">
        <f>IF(MONTH(A657)&lt;=3, "First", IF(MONTH(A657)&lt;=6, "Second", IF(MONTH(A657)&lt;=9, "Third", Fourth)))</f>
        <v>Second</v>
      </c>
    </row>
    <row r="658" spans="1:11" x14ac:dyDescent="0.25">
      <c r="A658" s="1" t="s">
        <v>715</v>
      </c>
      <c r="B658" s="1" t="s">
        <v>720</v>
      </c>
      <c r="C658" s="1" t="s">
        <v>9</v>
      </c>
      <c r="D658" s="1">
        <v>20000</v>
      </c>
      <c r="E658" s="1">
        <v>0</v>
      </c>
      <c r="F658" s="1">
        <v>57654.94</v>
      </c>
      <c r="G658" s="1" t="s">
        <v>511</v>
      </c>
      <c r="H658" t="str">
        <f t="shared" si="43"/>
        <v>Others</v>
      </c>
      <c r="I658">
        <f t="shared" si="44"/>
        <v>29</v>
      </c>
      <c r="J658" t="str">
        <f t="shared" si="45"/>
        <v>Apr</v>
      </c>
      <c r="K658" t="str">
        <f>IF(MONTH(A658)&lt;=3, "First", IF(MONTH(A658)&lt;=6, "Second", IF(MONTH(A658)&lt;=9, "Third", Fourth)))</f>
        <v>Second</v>
      </c>
    </row>
    <row r="659" spans="1:11" x14ac:dyDescent="0.25">
      <c r="A659" s="1" t="s">
        <v>715</v>
      </c>
      <c r="B659" s="1" t="s">
        <v>720</v>
      </c>
      <c r="C659" s="1" t="s">
        <v>22</v>
      </c>
      <c r="D659" s="1">
        <v>0</v>
      </c>
      <c r="E659" s="1">
        <v>1010.75</v>
      </c>
      <c r="F659" s="1">
        <v>56644.19</v>
      </c>
      <c r="G659" s="1" t="s">
        <v>721</v>
      </c>
      <c r="H659" t="str">
        <f t="shared" si="43"/>
        <v>Others</v>
      </c>
      <c r="I659">
        <f t="shared" si="44"/>
        <v>29</v>
      </c>
      <c r="J659" t="str">
        <f t="shared" si="45"/>
        <v>Apr</v>
      </c>
      <c r="K659" t="str">
        <f>IF(MONTH(A659)&lt;=3, "First", IF(MONTH(A659)&lt;=6, "Second", IF(MONTH(A659)&lt;=9, "Third", Fourth)))</f>
        <v>Second</v>
      </c>
    </row>
    <row r="660" spans="1:11" x14ac:dyDescent="0.25">
      <c r="A660" s="1" t="s">
        <v>715</v>
      </c>
      <c r="B660" s="1" t="s">
        <v>720</v>
      </c>
      <c r="C660" s="1" t="s">
        <v>15</v>
      </c>
      <c r="D660" s="1">
        <v>0</v>
      </c>
      <c r="E660" s="1">
        <v>6.98</v>
      </c>
      <c r="F660" s="1">
        <v>56637.21</v>
      </c>
      <c r="G660" s="1" t="s">
        <v>24</v>
      </c>
      <c r="H660" t="str">
        <f t="shared" si="43"/>
        <v>Airtime/Data</v>
      </c>
      <c r="I660">
        <f t="shared" si="44"/>
        <v>29</v>
      </c>
      <c r="J660" t="str">
        <f t="shared" si="45"/>
        <v>Apr</v>
      </c>
      <c r="K660" t="str">
        <f>IF(MONTH(A660)&lt;=3, "First", IF(MONTH(A660)&lt;=6, "Second", IF(MONTH(A660)&lt;=9, "Third", Fourth)))</f>
        <v>Second</v>
      </c>
    </row>
    <row r="661" spans="1:11" x14ac:dyDescent="0.25">
      <c r="A661" s="1" t="s">
        <v>715</v>
      </c>
      <c r="B661" s="1" t="s">
        <v>722</v>
      </c>
      <c r="C661" s="1" t="s">
        <v>15</v>
      </c>
      <c r="D661" s="1">
        <v>0</v>
      </c>
      <c r="E661" s="1">
        <v>3500</v>
      </c>
      <c r="F661" s="1">
        <v>53137.21</v>
      </c>
      <c r="G661" s="1" t="s">
        <v>723</v>
      </c>
      <c r="H661" t="str">
        <f t="shared" si="43"/>
        <v>Airtime/Data</v>
      </c>
      <c r="I661">
        <f t="shared" si="44"/>
        <v>29</v>
      </c>
      <c r="J661" t="str">
        <f t="shared" si="45"/>
        <v>Apr</v>
      </c>
      <c r="K661" t="str">
        <f>IF(MONTH(A661)&lt;=3, "First", IF(MONTH(A661)&lt;=6, "Second", IF(MONTH(A661)&lt;=9, "Third", Fourth)))</f>
        <v>Second</v>
      </c>
    </row>
    <row r="662" spans="1:11" x14ac:dyDescent="0.25">
      <c r="A662" s="1" t="s">
        <v>715</v>
      </c>
      <c r="B662" s="1" t="s">
        <v>722</v>
      </c>
      <c r="C662" s="1" t="s">
        <v>15</v>
      </c>
      <c r="D662" s="1">
        <v>0</v>
      </c>
      <c r="E662" s="1">
        <v>6.98</v>
      </c>
      <c r="F662" s="1">
        <v>53130.23</v>
      </c>
      <c r="G662" s="1" t="s">
        <v>24</v>
      </c>
      <c r="H662" t="str">
        <f t="shared" si="43"/>
        <v>Airtime/Data</v>
      </c>
      <c r="I662">
        <f t="shared" si="44"/>
        <v>29</v>
      </c>
      <c r="J662" t="str">
        <f t="shared" si="45"/>
        <v>Apr</v>
      </c>
      <c r="K662" t="str">
        <f>IF(MONTH(A662)&lt;=3, "First", IF(MONTH(A662)&lt;=6, "Second", IF(MONTH(A662)&lt;=9, "Third", Fourth)))</f>
        <v>Second</v>
      </c>
    </row>
    <row r="663" spans="1:11" x14ac:dyDescent="0.25">
      <c r="A663" s="1" t="s">
        <v>715</v>
      </c>
      <c r="B663" s="1" t="s">
        <v>722</v>
      </c>
      <c r="C663" s="1" t="s">
        <v>22</v>
      </c>
      <c r="D663" s="1">
        <v>0</v>
      </c>
      <c r="E663" s="1">
        <v>5126.88</v>
      </c>
      <c r="F663" s="1">
        <v>48003.35</v>
      </c>
      <c r="G663" s="1" t="s">
        <v>724</v>
      </c>
      <c r="H663" t="str">
        <f t="shared" si="43"/>
        <v>Others</v>
      </c>
      <c r="I663">
        <f t="shared" si="44"/>
        <v>29</v>
      </c>
      <c r="J663" t="str">
        <f t="shared" si="45"/>
        <v>Apr</v>
      </c>
      <c r="K663" t="str">
        <f>IF(MONTH(A663)&lt;=3, "First", IF(MONTH(A663)&lt;=6, "Second", IF(MONTH(A663)&lt;=9, "Third", Fourth)))</f>
        <v>Second</v>
      </c>
    </row>
    <row r="664" spans="1:11" x14ac:dyDescent="0.25">
      <c r="A664" s="1" t="s">
        <v>715</v>
      </c>
      <c r="B664" s="1" t="s">
        <v>722</v>
      </c>
      <c r="C664" s="1" t="s">
        <v>15</v>
      </c>
      <c r="D664" s="1">
        <v>0</v>
      </c>
      <c r="E664" s="1">
        <v>6.98</v>
      </c>
      <c r="F664" s="1">
        <v>47996.37</v>
      </c>
      <c r="G664" s="1" t="s">
        <v>24</v>
      </c>
      <c r="H664" t="str">
        <f t="shared" si="43"/>
        <v>Airtime/Data</v>
      </c>
      <c r="I664">
        <f t="shared" si="44"/>
        <v>29</v>
      </c>
      <c r="J664" t="str">
        <f t="shared" si="45"/>
        <v>Apr</v>
      </c>
      <c r="K664" t="str">
        <f>IF(MONTH(A664)&lt;=3, "First", IF(MONTH(A664)&lt;=6, "Second", IF(MONTH(A664)&lt;=9, "Third", Fourth)))</f>
        <v>Second</v>
      </c>
    </row>
    <row r="665" spans="1:11" x14ac:dyDescent="0.25">
      <c r="A665" s="1" t="s">
        <v>715</v>
      </c>
      <c r="B665" s="1" t="s">
        <v>722</v>
      </c>
      <c r="C665" s="1" t="s">
        <v>15</v>
      </c>
      <c r="D665" s="1">
        <v>0</v>
      </c>
      <c r="E665" s="1">
        <v>100</v>
      </c>
      <c r="F665" s="1">
        <v>47896.37</v>
      </c>
      <c r="G665" s="1" t="s">
        <v>725</v>
      </c>
      <c r="H665" t="str">
        <f t="shared" si="43"/>
        <v>Bank Charges</v>
      </c>
      <c r="I665">
        <f t="shared" si="44"/>
        <v>29</v>
      </c>
      <c r="J665" t="str">
        <f t="shared" si="45"/>
        <v>Apr</v>
      </c>
      <c r="K665" t="str">
        <f>IF(MONTH(A665)&lt;=3, "First", IF(MONTH(A665)&lt;=6, "Second", IF(MONTH(A665)&lt;=9, "Third", Fourth)))</f>
        <v>Second</v>
      </c>
    </row>
    <row r="666" spans="1:11" x14ac:dyDescent="0.25">
      <c r="A666" s="1" t="s">
        <v>726</v>
      </c>
      <c r="B666" s="1" t="s">
        <v>727</v>
      </c>
      <c r="C666" s="1" t="s">
        <v>12</v>
      </c>
      <c r="D666" s="1">
        <v>0</v>
      </c>
      <c r="E666" s="1">
        <v>1710.75</v>
      </c>
      <c r="F666" s="1">
        <v>46185.62</v>
      </c>
      <c r="G666" s="1" t="s">
        <v>460</v>
      </c>
      <c r="H666" t="str">
        <f t="shared" si="43"/>
        <v>Household Expenses</v>
      </c>
      <c r="I666">
        <f t="shared" si="44"/>
        <v>30</v>
      </c>
      <c r="J666" t="str">
        <f t="shared" si="45"/>
        <v>Apr</v>
      </c>
      <c r="K666" t="str">
        <f>IF(MONTH(A666)&lt;=3, "First", IF(MONTH(A666)&lt;=6, "Second", IF(MONTH(A666)&lt;=9, "Third", Fourth)))</f>
        <v>Second</v>
      </c>
    </row>
    <row r="667" spans="1:11" x14ac:dyDescent="0.25">
      <c r="A667" s="1" t="s">
        <v>726</v>
      </c>
      <c r="B667" s="1" t="s">
        <v>727</v>
      </c>
      <c r="C667" s="1" t="s">
        <v>15</v>
      </c>
      <c r="D667" s="1">
        <v>10500</v>
      </c>
      <c r="E667" s="1">
        <v>0</v>
      </c>
      <c r="F667" s="1">
        <v>56685.62</v>
      </c>
      <c r="G667" s="1" t="s">
        <v>728</v>
      </c>
      <c r="H667" t="str">
        <f t="shared" si="43"/>
        <v>Others</v>
      </c>
      <c r="I667">
        <f t="shared" si="44"/>
        <v>30</v>
      </c>
      <c r="J667" t="str">
        <f t="shared" si="45"/>
        <v>Apr</v>
      </c>
      <c r="K667" t="str">
        <f>IF(MONTH(A667)&lt;=3, "First", IF(MONTH(A667)&lt;=6, "Second", IF(MONTH(A667)&lt;=9, "Third", Fourth)))</f>
        <v>Second</v>
      </c>
    </row>
    <row r="668" spans="1:11" hidden="1" x14ac:dyDescent="0.25">
      <c r="A668" s="1" t="s">
        <v>38</v>
      </c>
      <c r="B668" s="1" t="s">
        <v>38</v>
      </c>
      <c r="C668" s="1" t="s">
        <v>38</v>
      </c>
      <c r="D668" s="1">
        <v>0</v>
      </c>
      <c r="E668" s="1">
        <v>0</v>
      </c>
      <c r="F668" s="1" t="s">
        <v>38</v>
      </c>
      <c r="G668" s="1" t="s">
        <v>729</v>
      </c>
      <c r="H668" t="str">
        <f t="shared" ref="H643:H706" si="46">IF(ISNUMBER(SEARCH("FUEL",G668)),"Fuel",IF(ISNUMBER(SEARCH("INB",G668)),"Airtime/Data", IF(ISNUMBER(SEARCH("VFD",G668)),"Business", IF(ISNUMBER(SEARCH("INB",G668)),"Airtime/Data",IF(ISNUMBER(SEARCH("YULETIDE GIFT",G668)),"Gift",IF(ISNUMBER(SEARCH("/AIRTIME/",G668)),"Airtime/Data",IF(ISNUMBER(SEARCH("AIRTIMESELF",G668)),"Airtime/Data",IF(ISNUMBER(SEARCH("DUES FCM",G668)),"Savings",IF(ISNUMBER(SEARCH("**7489",G668)),"Gift",IF(ISNUMBER(SEARCH("ONB TRF",G668)),"Household Expenses",
IF(ISNUMBER(SEARCH("SMS ALERT",G668)),"Utility",IF(ISNUMBER(SEARCH("MTN USSD",G668)),"Airtime/Data",IF(ISNUMBER(SEARCH("Q",G668)),"Bank Charges",
IF(ISNUMBER(SEARCH("AJOR FBN",G668)),"Savings",IF(ISNUMBER(SEARCH("ELECTRONIC MONEY TRANSFER LEVY",G668)),"Bank Charges",
IF(ISNUMBER(SEARCH("SCHOOL",G668)),"School Fees","Others"))))))))))))))))</f>
        <v>Others</v>
      </c>
    </row>
    <row r="669" spans="1:11" x14ac:dyDescent="0.25">
      <c r="A669" s="1" t="s">
        <v>726</v>
      </c>
      <c r="B669" s="1" t="s">
        <v>727</v>
      </c>
      <c r="C669" s="1" t="s">
        <v>12</v>
      </c>
      <c r="D669" s="1">
        <v>0</v>
      </c>
      <c r="E669" s="1">
        <v>1210.75</v>
      </c>
      <c r="F669" s="1">
        <v>55474.87</v>
      </c>
      <c r="G669" s="1" t="s">
        <v>730</v>
      </c>
      <c r="H669" t="str">
        <f t="shared" ref="H669:H698" si="47">IF(ISNUMBER(SEARCH("FUEL",G669)),"Fuel",IF(ISNUMBER(SEARCH("**3420",G669)),"Investment",IF(ISNUMBER(SEARCH("INB",G669)),"Airtime/Data",IF(ISNUMBER(SEARCH("VFD",G669)),"Business",IF(ISNUMBER(SEARCH("AJOR",G669)),"Investment",IF(ISNUMBER(SEARCH("LOAN",G669)),"Loan",IF(ISNUMBER(SEARCH("INB",G669)),"Airtime/Data",IF(ISNUMBER(SEARCH("YULETIDE GIFT",G669)),"Gift",IF(ISNUMBER(SEARCH("/AIRTIME/",G669)),"Airtime/Data",IF(ISNUMBER(SEARCH("AIRTIMESELF",G669)),"Airtime/Data",IF(ISNUMBER(SEARCH("DUES FCM",G669)),"Savings",IF(ISNUMBER(SEARCH("**7489",G669)),"Gift",IF(ISNUMBER(SEARCH("ONB TRF",G669)),"Household Expenses",
IF(ISNUMBER(SEARCH("SMS ALERT",G669)),"Utility",IF(ISNUMBER(SEARCH("MTN USSD",G669)),"Airtime/Data",IF(ISNUMBER(SEARCH("Q",G669)),"Bank Charges",
IF(ISNUMBER(SEARCH("ELECTRONIC MONEY TRANSFER LEVY",G669)),"Bank Charges",
IF(ISNUMBER(SEARCH("SCHOOL",G669)),"School Fees","Others"))))))))))))))))))</f>
        <v>Household Expenses</v>
      </c>
      <c r="I669">
        <f t="shared" ref="I669:I698" si="48">DAY(A669)</f>
        <v>30</v>
      </c>
      <c r="J669" t="str">
        <f t="shared" ref="J669:J698" si="49">TEXT(A669, "mmm")</f>
        <v>Apr</v>
      </c>
      <c r="K669" t="str">
        <f>IF(MONTH(A669)&lt;=3, "First", IF(MONTH(A669)&lt;=6, "Second", IF(MONTH(A669)&lt;=9, "Third", Fourth)))</f>
        <v>Second</v>
      </c>
    </row>
    <row r="670" spans="1:11" x14ac:dyDescent="0.25">
      <c r="A670" s="1" t="s">
        <v>726</v>
      </c>
      <c r="B670" s="1" t="s">
        <v>727</v>
      </c>
      <c r="C670" s="1" t="s">
        <v>15</v>
      </c>
      <c r="D670" s="1">
        <v>0</v>
      </c>
      <c r="E670" s="1">
        <v>50</v>
      </c>
      <c r="F670" s="1">
        <v>55424.87</v>
      </c>
      <c r="G670" s="1" t="s">
        <v>731</v>
      </c>
      <c r="H670" t="str">
        <f t="shared" si="47"/>
        <v>Bank Charges</v>
      </c>
      <c r="I670">
        <f t="shared" si="48"/>
        <v>30</v>
      </c>
      <c r="J670" t="str">
        <f t="shared" si="49"/>
        <v>Apr</v>
      </c>
      <c r="K670" t="str">
        <f>IF(MONTH(A670)&lt;=3, "First", IF(MONTH(A670)&lt;=6, "Second", IF(MONTH(A670)&lt;=9, "Third", Fourth)))</f>
        <v>Second</v>
      </c>
    </row>
    <row r="671" spans="1:11" x14ac:dyDescent="0.25">
      <c r="A671" s="1" t="s">
        <v>726</v>
      </c>
      <c r="B671" s="1" t="s">
        <v>727</v>
      </c>
      <c r="C671" s="1" t="s">
        <v>15</v>
      </c>
      <c r="D671" s="1">
        <v>0</v>
      </c>
      <c r="E671" s="1">
        <v>36</v>
      </c>
      <c r="F671" s="1">
        <v>55388.87</v>
      </c>
      <c r="G671" s="1" t="s">
        <v>732</v>
      </c>
      <c r="H671" t="str">
        <f t="shared" si="47"/>
        <v>Utility</v>
      </c>
      <c r="I671">
        <f t="shared" si="48"/>
        <v>30</v>
      </c>
      <c r="J671" t="str">
        <f t="shared" si="49"/>
        <v>Apr</v>
      </c>
      <c r="K671" t="str">
        <f>IF(MONTH(A671)&lt;=3, "First", IF(MONTH(A671)&lt;=6, "Second", IF(MONTH(A671)&lt;=9, "Third", Fourth)))</f>
        <v>Second</v>
      </c>
    </row>
    <row r="672" spans="1:11" x14ac:dyDescent="0.25">
      <c r="A672" s="1" t="s">
        <v>726</v>
      </c>
      <c r="B672" s="1" t="s">
        <v>727</v>
      </c>
      <c r="C672" s="1" t="s">
        <v>138</v>
      </c>
      <c r="D672" s="1">
        <v>0</v>
      </c>
      <c r="E672" s="1">
        <v>649.5</v>
      </c>
      <c r="F672" s="1">
        <v>54739.37</v>
      </c>
      <c r="G672" s="1" t="s">
        <v>733</v>
      </c>
      <c r="H672" t="str">
        <f t="shared" si="47"/>
        <v>Others</v>
      </c>
      <c r="I672">
        <f t="shared" si="48"/>
        <v>30</v>
      </c>
      <c r="J672" t="str">
        <f t="shared" si="49"/>
        <v>Apr</v>
      </c>
      <c r="K672" t="str">
        <f>IF(MONTH(A672)&lt;=3, "First", IF(MONTH(A672)&lt;=6, "Second", IF(MONTH(A672)&lt;=9, "Third", Fourth)))</f>
        <v>Second</v>
      </c>
    </row>
    <row r="673" spans="1:11" x14ac:dyDescent="0.25">
      <c r="A673" s="1" t="s">
        <v>734</v>
      </c>
      <c r="B673" s="1" t="s">
        <v>735</v>
      </c>
      <c r="C673" s="1" t="s">
        <v>138</v>
      </c>
      <c r="D673" s="1">
        <v>0</v>
      </c>
      <c r="E673" s="1">
        <v>541.25</v>
      </c>
      <c r="F673" s="1">
        <v>54198.12</v>
      </c>
      <c r="G673" s="1" t="s">
        <v>736</v>
      </c>
      <c r="H673" t="str">
        <f t="shared" si="47"/>
        <v>Others</v>
      </c>
      <c r="I673">
        <f t="shared" si="48"/>
        <v>2</v>
      </c>
      <c r="J673" t="str">
        <f t="shared" si="49"/>
        <v>May</v>
      </c>
      <c r="K673" t="str">
        <f>IF(MONTH(A673)&lt;=3, "First", IF(MONTH(A673)&lt;=6, "Second", IF(MONTH(A673)&lt;=9, "Third", Fourth)))</f>
        <v>Second</v>
      </c>
    </row>
    <row r="674" spans="1:11" x14ac:dyDescent="0.25">
      <c r="A674" s="1" t="s">
        <v>734</v>
      </c>
      <c r="B674" s="1" t="s">
        <v>735</v>
      </c>
      <c r="C674" s="1" t="s">
        <v>138</v>
      </c>
      <c r="D674" s="1">
        <v>0</v>
      </c>
      <c r="E674" s="1">
        <v>1520</v>
      </c>
      <c r="F674" s="1">
        <v>52678.12</v>
      </c>
      <c r="G674" s="1" t="s">
        <v>737</v>
      </c>
      <c r="H674" t="str">
        <f t="shared" si="47"/>
        <v>Others</v>
      </c>
      <c r="I674">
        <f t="shared" si="48"/>
        <v>2</v>
      </c>
      <c r="J674" t="str">
        <f t="shared" si="49"/>
        <v>May</v>
      </c>
      <c r="K674" t="str">
        <f>IF(MONTH(A674)&lt;=3, "First", IF(MONTH(A674)&lt;=6, "Second", IF(MONTH(A674)&lt;=9, "Third", Fourth)))</f>
        <v>Second</v>
      </c>
    </row>
    <row r="675" spans="1:11" x14ac:dyDescent="0.25">
      <c r="A675" s="1" t="s">
        <v>734</v>
      </c>
      <c r="B675" s="1" t="s">
        <v>735</v>
      </c>
      <c r="C675" s="1" t="s">
        <v>12</v>
      </c>
      <c r="D675" s="1">
        <v>0</v>
      </c>
      <c r="E675" s="1">
        <v>2010.75</v>
      </c>
      <c r="F675" s="1">
        <v>50667.37</v>
      </c>
      <c r="G675" s="1" t="s">
        <v>738</v>
      </c>
      <c r="H675" t="str">
        <f t="shared" si="47"/>
        <v>Household Expenses</v>
      </c>
      <c r="I675">
        <f t="shared" si="48"/>
        <v>2</v>
      </c>
      <c r="J675" t="str">
        <f t="shared" si="49"/>
        <v>May</v>
      </c>
      <c r="K675" t="str">
        <f>IF(MONTH(A675)&lt;=3, "First", IF(MONTH(A675)&lt;=6, "Second", IF(MONTH(A675)&lt;=9, "Third", Fourth)))</f>
        <v>Second</v>
      </c>
    </row>
    <row r="676" spans="1:11" x14ac:dyDescent="0.25">
      <c r="A676" s="1" t="s">
        <v>734</v>
      </c>
      <c r="B676" s="1" t="s">
        <v>735</v>
      </c>
      <c r="C676" s="1" t="s">
        <v>138</v>
      </c>
      <c r="D676" s="1">
        <v>0</v>
      </c>
      <c r="E676" s="1">
        <v>1520</v>
      </c>
      <c r="F676" s="1">
        <v>49147.37</v>
      </c>
      <c r="G676" s="1" t="s">
        <v>739</v>
      </c>
      <c r="H676" t="str">
        <f t="shared" si="47"/>
        <v>Others</v>
      </c>
      <c r="I676">
        <f t="shared" si="48"/>
        <v>2</v>
      </c>
      <c r="J676" t="str">
        <f t="shared" si="49"/>
        <v>May</v>
      </c>
      <c r="K676" t="str">
        <f>IF(MONTH(A676)&lt;=3, "First", IF(MONTH(A676)&lt;=6, "Second", IF(MONTH(A676)&lt;=9, "Third", Fourth)))</f>
        <v>Second</v>
      </c>
    </row>
    <row r="677" spans="1:11" x14ac:dyDescent="0.25">
      <c r="A677" s="1" t="s">
        <v>734</v>
      </c>
      <c r="B677" s="1" t="s">
        <v>735</v>
      </c>
      <c r="C677" s="1" t="s">
        <v>138</v>
      </c>
      <c r="D677" s="1">
        <v>0</v>
      </c>
      <c r="E677" s="1">
        <v>1520</v>
      </c>
      <c r="F677" s="1">
        <v>47627.37</v>
      </c>
      <c r="G677" s="1" t="s">
        <v>740</v>
      </c>
      <c r="H677" t="str">
        <f t="shared" si="47"/>
        <v>Others</v>
      </c>
      <c r="I677">
        <f t="shared" si="48"/>
        <v>2</v>
      </c>
      <c r="J677" t="str">
        <f t="shared" si="49"/>
        <v>May</v>
      </c>
      <c r="K677" t="str">
        <f>IF(MONTH(A677)&lt;=3, "First", IF(MONTH(A677)&lt;=6, "Second", IF(MONTH(A677)&lt;=9, "Third", Fourth)))</f>
        <v>Second</v>
      </c>
    </row>
    <row r="678" spans="1:11" x14ac:dyDescent="0.25">
      <c r="A678" s="1" t="s">
        <v>734</v>
      </c>
      <c r="B678" s="1" t="s">
        <v>735</v>
      </c>
      <c r="C678" s="1" t="s">
        <v>138</v>
      </c>
      <c r="D678" s="1">
        <v>0</v>
      </c>
      <c r="E678" s="1">
        <v>1520</v>
      </c>
      <c r="F678" s="1">
        <v>46107.37</v>
      </c>
      <c r="G678" s="1" t="s">
        <v>741</v>
      </c>
      <c r="H678" t="str">
        <f t="shared" si="47"/>
        <v>Others</v>
      </c>
      <c r="I678">
        <f t="shared" si="48"/>
        <v>2</v>
      </c>
      <c r="J678" t="str">
        <f t="shared" si="49"/>
        <v>May</v>
      </c>
      <c r="K678" t="str">
        <f>IF(MONTH(A678)&lt;=3, "First", IF(MONTH(A678)&lt;=6, "Second", IF(MONTH(A678)&lt;=9, "Third", Fourth)))</f>
        <v>Second</v>
      </c>
    </row>
    <row r="679" spans="1:11" x14ac:dyDescent="0.25">
      <c r="A679" s="1" t="s">
        <v>734</v>
      </c>
      <c r="B679" s="1" t="s">
        <v>742</v>
      </c>
      <c r="C679" s="1" t="s">
        <v>138</v>
      </c>
      <c r="D679" s="1">
        <v>0</v>
      </c>
      <c r="E679" s="1">
        <v>1520</v>
      </c>
      <c r="F679" s="1">
        <v>44587.37</v>
      </c>
      <c r="G679" s="1" t="s">
        <v>743</v>
      </c>
      <c r="H679" t="str">
        <f t="shared" si="47"/>
        <v>Others</v>
      </c>
      <c r="I679">
        <f t="shared" si="48"/>
        <v>2</v>
      </c>
      <c r="J679" t="str">
        <f t="shared" si="49"/>
        <v>May</v>
      </c>
      <c r="K679" t="str">
        <f>IF(MONTH(A679)&lt;=3, "First", IF(MONTH(A679)&lt;=6, "Second", IF(MONTH(A679)&lt;=9, "Third", Fourth)))</f>
        <v>Second</v>
      </c>
    </row>
    <row r="680" spans="1:11" x14ac:dyDescent="0.25">
      <c r="A680" s="1" t="s">
        <v>734</v>
      </c>
      <c r="B680" s="1" t="s">
        <v>742</v>
      </c>
      <c r="C680" s="1" t="s">
        <v>138</v>
      </c>
      <c r="D680" s="1">
        <v>0</v>
      </c>
      <c r="E680" s="1">
        <v>108.25</v>
      </c>
      <c r="F680" s="1">
        <v>44479.12</v>
      </c>
      <c r="G680" s="1" t="s">
        <v>744</v>
      </c>
      <c r="H680" t="str">
        <f t="shared" si="47"/>
        <v>Others</v>
      </c>
      <c r="I680">
        <f t="shared" si="48"/>
        <v>2</v>
      </c>
      <c r="J680" t="str">
        <f t="shared" si="49"/>
        <v>May</v>
      </c>
      <c r="K680" t="str">
        <f>IF(MONTH(A680)&lt;=3, "First", IF(MONTH(A680)&lt;=6, "Second", IF(MONTH(A680)&lt;=9, "Third", Fourth)))</f>
        <v>Second</v>
      </c>
    </row>
    <row r="681" spans="1:11" x14ac:dyDescent="0.25">
      <c r="A681" s="1" t="s">
        <v>734</v>
      </c>
      <c r="B681" s="1" t="s">
        <v>742</v>
      </c>
      <c r="C681" s="1" t="s">
        <v>138</v>
      </c>
      <c r="D681" s="1">
        <v>0</v>
      </c>
      <c r="E681" s="1">
        <v>1520</v>
      </c>
      <c r="F681" s="1">
        <v>42959.12</v>
      </c>
      <c r="G681" s="1" t="s">
        <v>745</v>
      </c>
      <c r="H681" t="str">
        <f t="shared" si="47"/>
        <v>Others</v>
      </c>
      <c r="I681">
        <f t="shared" si="48"/>
        <v>2</v>
      </c>
      <c r="J681" t="str">
        <f t="shared" si="49"/>
        <v>May</v>
      </c>
      <c r="K681" t="str">
        <f>IF(MONTH(A681)&lt;=3, "First", IF(MONTH(A681)&lt;=6, "Second", IF(MONTH(A681)&lt;=9, "Third", Fourth)))</f>
        <v>Second</v>
      </c>
    </row>
    <row r="682" spans="1:11" x14ac:dyDescent="0.25">
      <c r="A682" s="1" t="s">
        <v>734</v>
      </c>
      <c r="B682" s="1" t="s">
        <v>742</v>
      </c>
      <c r="C682" s="1" t="s">
        <v>15</v>
      </c>
      <c r="D682" s="1">
        <v>0</v>
      </c>
      <c r="E682" s="1">
        <v>24</v>
      </c>
      <c r="F682" s="1">
        <v>42935.12</v>
      </c>
      <c r="G682" s="1" t="s">
        <v>746</v>
      </c>
      <c r="H682" t="str">
        <f t="shared" si="47"/>
        <v>Utility</v>
      </c>
      <c r="I682">
        <f t="shared" si="48"/>
        <v>2</v>
      </c>
      <c r="J682" t="str">
        <f t="shared" si="49"/>
        <v>May</v>
      </c>
      <c r="K682" t="str">
        <f>IF(MONTH(A682)&lt;=3, "First", IF(MONTH(A682)&lt;=6, "Second", IF(MONTH(A682)&lt;=9, "Third", Fourth)))</f>
        <v>Second</v>
      </c>
    </row>
    <row r="683" spans="1:11" x14ac:dyDescent="0.25">
      <c r="A683" s="1" t="s">
        <v>734</v>
      </c>
      <c r="B683" s="1" t="s">
        <v>742</v>
      </c>
      <c r="C683" s="1" t="s">
        <v>9</v>
      </c>
      <c r="D683" s="1">
        <v>42100</v>
      </c>
      <c r="E683" s="1">
        <v>0</v>
      </c>
      <c r="F683" s="1">
        <v>85035.12</v>
      </c>
      <c r="G683" s="1" t="s">
        <v>747</v>
      </c>
      <c r="H683" t="str">
        <f t="shared" si="47"/>
        <v>Others</v>
      </c>
      <c r="I683">
        <f t="shared" si="48"/>
        <v>2</v>
      </c>
      <c r="J683" t="str">
        <f t="shared" si="49"/>
        <v>May</v>
      </c>
      <c r="K683" t="str">
        <f>IF(MONTH(A683)&lt;=3, "First", IF(MONTH(A683)&lt;=6, "Second", IF(MONTH(A683)&lt;=9, "Third", Fourth)))</f>
        <v>Second</v>
      </c>
    </row>
    <row r="684" spans="1:11" x14ac:dyDescent="0.25">
      <c r="A684" s="1" t="s">
        <v>734</v>
      </c>
      <c r="B684" s="1" t="s">
        <v>742</v>
      </c>
      <c r="C684" s="1" t="s">
        <v>12</v>
      </c>
      <c r="D684" s="1">
        <v>0</v>
      </c>
      <c r="E684" s="1">
        <v>5176.88</v>
      </c>
      <c r="F684" s="1">
        <v>79858.240000000005</v>
      </c>
      <c r="G684" s="1" t="s">
        <v>748</v>
      </c>
      <c r="H684" t="str">
        <f t="shared" si="47"/>
        <v>Household Expenses</v>
      </c>
      <c r="I684">
        <f t="shared" si="48"/>
        <v>2</v>
      </c>
      <c r="J684" t="str">
        <f t="shared" si="49"/>
        <v>May</v>
      </c>
      <c r="K684" t="str">
        <f>IF(MONTH(A684)&lt;=3, "First", IF(MONTH(A684)&lt;=6, "Second", IF(MONTH(A684)&lt;=9, "Third", Fourth)))</f>
        <v>Second</v>
      </c>
    </row>
    <row r="685" spans="1:11" x14ac:dyDescent="0.25">
      <c r="A685" s="1" t="s">
        <v>734</v>
      </c>
      <c r="B685" s="1" t="s">
        <v>742</v>
      </c>
      <c r="C685" s="1" t="s">
        <v>12</v>
      </c>
      <c r="D685" s="1">
        <v>0</v>
      </c>
      <c r="E685" s="1">
        <v>50026.879999999997</v>
      </c>
      <c r="F685" s="1">
        <v>29831.360000000001</v>
      </c>
      <c r="G685" s="1" t="s">
        <v>78</v>
      </c>
      <c r="H685" t="str">
        <f t="shared" si="47"/>
        <v>Household Expenses</v>
      </c>
      <c r="I685">
        <f t="shared" si="48"/>
        <v>2</v>
      </c>
      <c r="J685" t="str">
        <f t="shared" si="49"/>
        <v>May</v>
      </c>
      <c r="K685" t="str">
        <f>IF(MONTH(A685)&lt;=3, "First", IF(MONTH(A685)&lt;=6, "Second", IF(MONTH(A685)&lt;=9, "Third", Fourth)))</f>
        <v>Second</v>
      </c>
    </row>
    <row r="686" spans="1:11" x14ac:dyDescent="0.25">
      <c r="A686" s="1" t="s">
        <v>734</v>
      </c>
      <c r="B686" s="1" t="s">
        <v>742</v>
      </c>
      <c r="C686" s="1" t="s">
        <v>15</v>
      </c>
      <c r="D686" s="1">
        <v>0</v>
      </c>
      <c r="E686" s="1">
        <v>50</v>
      </c>
      <c r="F686" s="1">
        <v>29781.360000000001</v>
      </c>
      <c r="G686" s="1" t="s">
        <v>749</v>
      </c>
      <c r="H686" t="str">
        <f t="shared" si="47"/>
        <v>Bank Charges</v>
      </c>
      <c r="I686">
        <f t="shared" si="48"/>
        <v>2</v>
      </c>
      <c r="J686" t="str">
        <f t="shared" si="49"/>
        <v>May</v>
      </c>
      <c r="K686" t="str">
        <f>IF(MONTH(A686)&lt;=3, "First", IF(MONTH(A686)&lt;=6, "Second", IF(MONTH(A686)&lt;=9, "Third", Fourth)))</f>
        <v>Second</v>
      </c>
    </row>
    <row r="687" spans="1:11" x14ac:dyDescent="0.25">
      <c r="A687" s="1" t="s">
        <v>750</v>
      </c>
      <c r="B687" s="1" t="s">
        <v>742</v>
      </c>
      <c r="C687" s="1" t="s">
        <v>138</v>
      </c>
      <c r="D687" s="1">
        <v>0</v>
      </c>
      <c r="E687" s="1">
        <v>1082.5</v>
      </c>
      <c r="F687" s="1">
        <v>28698.86</v>
      </c>
      <c r="G687" s="1" t="s">
        <v>751</v>
      </c>
      <c r="H687" t="str">
        <f t="shared" si="47"/>
        <v>Others</v>
      </c>
      <c r="I687">
        <f t="shared" si="48"/>
        <v>3</v>
      </c>
      <c r="J687" t="str">
        <f t="shared" si="49"/>
        <v>May</v>
      </c>
      <c r="K687" t="str">
        <f>IF(MONTH(A687)&lt;=3, "First", IF(MONTH(A687)&lt;=6, "Second", IF(MONTH(A687)&lt;=9, "Third", Fourth)))</f>
        <v>Second</v>
      </c>
    </row>
    <row r="688" spans="1:11" x14ac:dyDescent="0.25">
      <c r="A688" s="1" t="s">
        <v>752</v>
      </c>
      <c r="B688" s="1" t="s">
        <v>753</v>
      </c>
      <c r="C688" s="1" t="s">
        <v>15</v>
      </c>
      <c r="D688" s="1">
        <v>0</v>
      </c>
      <c r="E688" s="1">
        <v>4</v>
      </c>
      <c r="F688" s="1">
        <v>28694.86</v>
      </c>
      <c r="G688" s="1" t="s">
        <v>754</v>
      </c>
      <c r="H688" t="str">
        <f t="shared" si="47"/>
        <v>Utility</v>
      </c>
      <c r="I688">
        <f t="shared" si="48"/>
        <v>6</v>
      </c>
      <c r="J688" t="str">
        <f t="shared" si="49"/>
        <v>May</v>
      </c>
      <c r="K688" t="str">
        <f>IF(MONTH(A688)&lt;=3, "First", IF(MONTH(A688)&lt;=6, "Second", IF(MONTH(A688)&lt;=9, "Third", Fourth)))</f>
        <v>Second</v>
      </c>
    </row>
    <row r="689" spans="1:11" x14ac:dyDescent="0.25">
      <c r="A689" s="1" t="s">
        <v>752</v>
      </c>
      <c r="B689" s="1" t="s">
        <v>753</v>
      </c>
      <c r="C689" s="1" t="s">
        <v>9</v>
      </c>
      <c r="D689" s="1">
        <v>2000</v>
      </c>
      <c r="E689" s="1">
        <v>0</v>
      </c>
      <c r="F689" s="1">
        <v>30694.86</v>
      </c>
      <c r="G689" s="1" t="s">
        <v>755</v>
      </c>
      <c r="H689" t="str">
        <f t="shared" si="47"/>
        <v>Others</v>
      </c>
      <c r="I689">
        <f t="shared" si="48"/>
        <v>6</v>
      </c>
      <c r="J689" t="str">
        <f t="shared" si="49"/>
        <v>May</v>
      </c>
      <c r="K689" t="str">
        <f>IF(MONTH(A689)&lt;=3, "First", IF(MONTH(A689)&lt;=6, "Second", IF(MONTH(A689)&lt;=9, "Third", Fourth)))</f>
        <v>Second</v>
      </c>
    </row>
    <row r="690" spans="1:11" x14ac:dyDescent="0.25">
      <c r="A690" s="1" t="s">
        <v>752</v>
      </c>
      <c r="B690" s="1" t="s">
        <v>753</v>
      </c>
      <c r="C690" s="1" t="s">
        <v>138</v>
      </c>
      <c r="D690" s="1">
        <v>0</v>
      </c>
      <c r="E690" s="1">
        <v>1520</v>
      </c>
      <c r="F690" s="1">
        <v>29174.86</v>
      </c>
      <c r="G690" s="1" t="s">
        <v>756</v>
      </c>
      <c r="H690" t="str">
        <f t="shared" si="47"/>
        <v>Others</v>
      </c>
      <c r="I690">
        <f t="shared" si="48"/>
        <v>6</v>
      </c>
      <c r="J690" t="str">
        <f t="shared" si="49"/>
        <v>May</v>
      </c>
      <c r="K690" t="str">
        <f>IF(MONTH(A690)&lt;=3, "First", IF(MONTH(A690)&lt;=6, "Second", IF(MONTH(A690)&lt;=9, "Third", Fourth)))</f>
        <v>Second</v>
      </c>
    </row>
    <row r="691" spans="1:11" x14ac:dyDescent="0.25">
      <c r="A691" s="1" t="s">
        <v>752</v>
      </c>
      <c r="B691" s="1" t="s">
        <v>753</v>
      </c>
      <c r="C691" s="1" t="s">
        <v>138</v>
      </c>
      <c r="D691" s="1">
        <v>0</v>
      </c>
      <c r="E691" s="1">
        <v>1520</v>
      </c>
      <c r="F691" s="1">
        <v>27654.86</v>
      </c>
      <c r="G691" s="1" t="s">
        <v>757</v>
      </c>
      <c r="H691" t="str">
        <f t="shared" si="47"/>
        <v>Others</v>
      </c>
      <c r="I691">
        <f t="shared" si="48"/>
        <v>6</v>
      </c>
      <c r="J691" t="str">
        <f t="shared" si="49"/>
        <v>May</v>
      </c>
      <c r="K691" t="str">
        <f>IF(MONTH(A691)&lt;=3, "First", IF(MONTH(A691)&lt;=6, "Second", IF(MONTH(A691)&lt;=9, "Third", Fourth)))</f>
        <v>Second</v>
      </c>
    </row>
    <row r="692" spans="1:11" x14ac:dyDescent="0.25">
      <c r="A692" s="1" t="s">
        <v>752</v>
      </c>
      <c r="B692" s="1" t="s">
        <v>758</v>
      </c>
      <c r="C692" s="1" t="s">
        <v>138</v>
      </c>
      <c r="D692" s="1">
        <v>0</v>
      </c>
      <c r="E692" s="1">
        <v>433</v>
      </c>
      <c r="F692" s="1">
        <v>27221.86</v>
      </c>
      <c r="G692" s="1" t="s">
        <v>759</v>
      </c>
      <c r="H692" t="str">
        <f t="shared" si="47"/>
        <v>Others</v>
      </c>
      <c r="I692">
        <f t="shared" si="48"/>
        <v>6</v>
      </c>
      <c r="J692" t="str">
        <f t="shared" si="49"/>
        <v>May</v>
      </c>
      <c r="K692" t="str">
        <f>IF(MONTH(A692)&lt;=3, "First", IF(MONTH(A692)&lt;=6, "Second", IF(MONTH(A692)&lt;=9, "Third", Fourth)))</f>
        <v>Second</v>
      </c>
    </row>
    <row r="693" spans="1:11" x14ac:dyDescent="0.25">
      <c r="A693" s="1" t="s">
        <v>760</v>
      </c>
      <c r="B693" s="1" t="s">
        <v>761</v>
      </c>
      <c r="C693" s="1" t="s">
        <v>138</v>
      </c>
      <c r="D693" s="1">
        <v>0</v>
      </c>
      <c r="E693" s="1">
        <v>108.25</v>
      </c>
      <c r="F693" s="1">
        <v>27113.61</v>
      </c>
      <c r="G693" s="1" t="s">
        <v>762</v>
      </c>
      <c r="H693" t="str">
        <f t="shared" si="47"/>
        <v>Others</v>
      </c>
      <c r="I693">
        <f t="shared" si="48"/>
        <v>7</v>
      </c>
      <c r="J693" t="str">
        <f t="shared" si="49"/>
        <v>May</v>
      </c>
      <c r="K693" t="str">
        <f>IF(MONTH(A693)&lt;=3, "First", IF(MONTH(A693)&lt;=6, "Second", IF(MONTH(A693)&lt;=9, "Third", Fourth)))</f>
        <v>Second</v>
      </c>
    </row>
    <row r="694" spans="1:11" x14ac:dyDescent="0.25">
      <c r="A694" s="1" t="s">
        <v>763</v>
      </c>
      <c r="B694" s="1" t="s">
        <v>764</v>
      </c>
      <c r="C694" s="1" t="s">
        <v>9</v>
      </c>
      <c r="D694" s="1">
        <v>5000</v>
      </c>
      <c r="E694" s="1">
        <v>0</v>
      </c>
      <c r="F694" s="1">
        <v>32113.61</v>
      </c>
      <c r="G694" s="1" t="s">
        <v>755</v>
      </c>
      <c r="H694" t="str">
        <f t="shared" si="47"/>
        <v>Others</v>
      </c>
      <c r="I694">
        <f t="shared" si="48"/>
        <v>10</v>
      </c>
      <c r="J694" t="str">
        <f t="shared" si="49"/>
        <v>May</v>
      </c>
      <c r="K694" t="str">
        <f>IF(MONTH(A694)&lt;=3, "First", IF(MONTH(A694)&lt;=6, "Second", IF(MONTH(A694)&lt;=9, "Third", Fourth)))</f>
        <v>Second</v>
      </c>
    </row>
    <row r="695" spans="1:11" x14ac:dyDescent="0.25">
      <c r="A695" s="1" t="s">
        <v>763</v>
      </c>
      <c r="B695" s="1" t="s">
        <v>764</v>
      </c>
      <c r="C695" s="1" t="s">
        <v>138</v>
      </c>
      <c r="D695" s="1">
        <v>0</v>
      </c>
      <c r="E695" s="1">
        <v>3020</v>
      </c>
      <c r="F695" s="1">
        <v>29093.61</v>
      </c>
      <c r="G695" s="1" t="s">
        <v>765</v>
      </c>
      <c r="H695" t="str">
        <f t="shared" si="47"/>
        <v>Others</v>
      </c>
      <c r="I695">
        <f t="shared" si="48"/>
        <v>10</v>
      </c>
      <c r="J695" t="str">
        <f t="shared" si="49"/>
        <v>May</v>
      </c>
      <c r="K695" t="str">
        <f>IF(MONTH(A695)&lt;=3, "First", IF(MONTH(A695)&lt;=6, "Second", IF(MONTH(A695)&lt;=9, "Third", Fourth)))</f>
        <v>Second</v>
      </c>
    </row>
    <row r="696" spans="1:11" x14ac:dyDescent="0.25">
      <c r="A696" s="1" t="s">
        <v>763</v>
      </c>
      <c r="B696" s="1" t="s">
        <v>766</v>
      </c>
      <c r="C696" s="1" t="s">
        <v>15</v>
      </c>
      <c r="D696" s="1">
        <v>0</v>
      </c>
      <c r="E696" s="1">
        <v>12</v>
      </c>
      <c r="F696" s="1">
        <v>29081.61</v>
      </c>
      <c r="G696" s="1" t="s">
        <v>767</v>
      </c>
      <c r="H696" t="str">
        <f t="shared" si="47"/>
        <v>Utility</v>
      </c>
      <c r="I696">
        <f t="shared" si="48"/>
        <v>10</v>
      </c>
      <c r="J696" t="str">
        <f t="shared" si="49"/>
        <v>May</v>
      </c>
      <c r="K696" t="str">
        <f>IF(MONTH(A696)&lt;=3, "First", IF(MONTH(A696)&lt;=6, "Second", IF(MONTH(A696)&lt;=9, "Third", Fourth)))</f>
        <v>Second</v>
      </c>
    </row>
    <row r="697" spans="1:11" x14ac:dyDescent="0.25">
      <c r="A697" s="1" t="s">
        <v>763</v>
      </c>
      <c r="B697" s="1" t="s">
        <v>766</v>
      </c>
      <c r="C697" s="1" t="s">
        <v>15</v>
      </c>
      <c r="D697" s="1">
        <v>0</v>
      </c>
      <c r="E697" s="1">
        <v>4</v>
      </c>
      <c r="F697" s="1">
        <v>29077.61</v>
      </c>
      <c r="G697" s="1" t="s">
        <v>768</v>
      </c>
      <c r="H697" t="str">
        <f t="shared" si="47"/>
        <v>Utility</v>
      </c>
      <c r="I697">
        <f t="shared" si="48"/>
        <v>10</v>
      </c>
      <c r="J697" t="str">
        <f t="shared" si="49"/>
        <v>May</v>
      </c>
      <c r="K697" t="str">
        <f>IF(MONTH(A697)&lt;=3, "First", IF(MONTH(A697)&lt;=6, "Second", IF(MONTH(A697)&lt;=9, "Third", Fourth)))</f>
        <v>Second</v>
      </c>
    </row>
    <row r="698" spans="1:11" x14ac:dyDescent="0.25">
      <c r="A698" s="1" t="s">
        <v>769</v>
      </c>
      <c r="B698" s="1" t="s">
        <v>770</v>
      </c>
      <c r="C698" s="1" t="s">
        <v>230</v>
      </c>
      <c r="D698" s="1">
        <v>10000</v>
      </c>
      <c r="E698" s="1">
        <v>0</v>
      </c>
      <c r="F698" s="1">
        <v>39077.61</v>
      </c>
      <c r="G698" s="1" t="s">
        <v>755</v>
      </c>
      <c r="H698" t="str">
        <f t="shared" si="47"/>
        <v>Others</v>
      </c>
      <c r="I698">
        <f t="shared" si="48"/>
        <v>13</v>
      </c>
      <c r="J698" t="str">
        <f t="shared" si="49"/>
        <v>May</v>
      </c>
      <c r="K698" t="str">
        <f>IF(MONTH(A698)&lt;=3, "First", IF(MONTH(A698)&lt;=6, "Second", IF(MONTH(A698)&lt;=9, "Third", Fourth)))</f>
        <v>Second</v>
      </c>
    </row>
    <row r="699" spans="1:11" hidden="1" x14ac:dyDescent="0.25">
      <c r="A699" s="1" t="s">
        <v>38</v>
      </c>
      <c r="B699" s="1" t="s">
        <v>38</v>
      </c>
      <c r="C699" s="1" t="s">
        <v>231</v>
      </c>
      <c r="D699" s="1">
        <v>0</v>
      </c>
      <c r="E699" s="1">
        <v>0</v>
      </c>
      <c r="F699" s="1" t="s">
        <v>38</v>
      </c>
      <c r="G699" s="1" t="s">
        <v>232</v>
      </c>
      <c r="H699" t="str">
        <f t="shared" si="46"/>
        <v>Others</v>
      </c>
    </row>
    <row r="700" spans="1:11" x14ac:dyDescent="0.25">
      <c r="A700" s="1" t="s">
        <v>769</v>
      </c>
      <c r="B700" s="1" t="s">
        <v>770</v>
      </c>
      <c r="C700" s="1" t="s">
        <v>138</v>
      </c>
      <c r="D700" s="1">
        <v>0</v>
      </c>
      <c r="E700" s="1">
        <v>4560</v>
      </c>
      <c r="F700" s="1">
        <v>34517.61</v>
      </c>
      <c r="G700" s="1" t="s">
        <v>771</v>
      </c>
      <c r="H700" t="str">
        <f t="shared" ref="H700:H749" si="50">IF(ISNUMBER(SEARCH("FUEL",G700)),"Fuel",IF(ISNUMBER(SEARCH("**3420",G700)),"Investment",IF(ISNUMBER(SEARCH("INB",G700)),"Airtime/Data",IF(ISNUMBER(SEARCH("VFD",G700)),"Business",IF(ISNUMBER(SEARCH("AJOR",G700)),"Investment",IF(ISNUMBER(SEARCH("LOAN",G700)),"Loan",IF(ISNUMBER(SEARCH("INB",G700)),"Airtime/Data",IF(ISNUMBER(SEARCH("YULETIDE GIFT",G700)),"Gift",IF(ISNUMBER(SEARCH("/AIRTIME/",G700)),"Airtime/Data",IF(ISNUMBER(SEARCH("AIRTIMESELF",G700)),"Airtime/Data",IF(ISNUMBER(SEARCH("DUES FCM",G700)),"Savings",IF(ISNUMBER(SEARCH("**7489",G700)),"Gift",IF(ISNUMBER(SEARCH("ONB TRF",G700)),"Household Expenses",
IF(ISNUMBER(SEARCH("SMS ALERT",G700)),"Utility",IF(ISNUMBER(SEARCH("MTN USSD",G700)),"Airtime/Data",IF(ISNUMBER(SEARCH("Q",G700)),"Bank Charges",
IF(ISNUMBER(SEARCH("ELECTRONIC MONEY TRANSFER LEVY",G700)),"Bank Charges",
IF(ISNUMBER(SEARCH("SCHOOL",G700)),"School Fees","Others"))))))))))))))))))</f>
        <v>Others</v>
      </c>
      <c r="I700">
        <f t="shared" ref="I700:I749" si="51">DAY(A700)</f>
        <v>13</v>
      </c>
      <c r="J700" t="str">
        <f t="shared" ref="J700:J749" si="52">TEXT(A700, "mmm")</f>
        <v>May</v>
      </c>
      <c r="K700" t="str">
        <f>IF(MONTH(A700)&lt;=3, "First", IF(MONTH(A700)&lt;=6, "Second", IF(MONTH(A700)&lt;=9, "Third", Fourth)))</f>
        <v>Second</v>
      </c>
    </row>
    <row r="701" spans="1:11" x14ac:dyDescent="0.25">
      <c r="A701" s="1" t="s">
        <v>769</v>
      </c>
      <c r="B701" s="1" t="s">
        <v>770</v>
      </c>
      <c r="C701" s="1" t="s">
        <v>138</v>
      </c>
      <c r="D701" s="1">
        <v>0</v>
      </c>
      <c r="E701" s="1">
        <v>1520</v>
      </c>
      <c r="F701" s="1">
        <v>32997.61</v>
      </c>
      <c r="G701" s="1" t="s">
        <v>772</v>
      </c>
      <c r="H701" t="str">
        <f t="shared" si="50"/>
        <v>Others</v>
      </c>
      <c r="I701">
        <f t="shared" si="51"/>
        <v>13</v>
      </c>
      <c r="J701" t="str">
        <f t="shared" si="52"/>
        <v>May</v>
      </c>
      <c r="K701" t="str">
        <f>IF(MONTH(A701)&lt;=3, "First", IF(MONTH(A701)&lt;=6, "Second", IF(MONTH(A701)&lt;=9, "Third", Fourth)))</f>
        <v>Second</v>
      </c>
    </row>
    <row r="702" spans="1:11" x14ac:dyDescent="0.25">
      <c r="A702" s="1" t="s">
        <v>769</v>
      </c>
      <c r="B702" s="1" t="s">
        <v>770</v>
      </c>
      <c r="C702" s="1" t="s">
        <v>138</v>
      </c>
      <c r="D702" s="1">
        <v>0</v>
      </c>
      <c r="E702" s="1">
        <v>541.25</v>
      </c>
      <c r="F702" s="1">
        <v>32456.36</v>
      </c>
      <c r="G702" s="1" t="s">
        <v>773</v>
      </c>
      <c r="H702" t="str">
        <f t="shared" si="50"/>
        <v>Others</v>
      </c>
      <c r="I702">
        <f t="shared" si="51"/>
        <v>13</v>
      </c>
      <c r="J702" t="str">
        <f t="shared" si="52"/>
        <v>May</v>
      </c>
      <c r="K702" t="str">
        <f>IF(MONTH(A702)&lt;=3, "First", IF(MONTH(A702)&lt;=6, "Second", IF(MONTH(A702)&lt;=9, "Third", Fourth)))</f>
        <v>Second</v>
      </c>
    </row>
    <row r="703" spans="1:11" x14ac:dyDescent="0.25">
      <c r="A703" s="1" t="s">
        <v>769</v>
      </c>
      <c r="B703" s="1" t="s">
        <v>770</v>
      </c>
      <c r="C703" s="1" t="s">
        <v>12</v>
      </c>
      <c r="D703" s="1">
        <v>0</v>
      </c>
      <c r="E703" s="1">
        <v>4110.75</v>
      </c>
      <c r="F703" s="1">
        <v>28345.61</v>
      </c>
      <c r="G703" s="1" t="s">
        <v>774</v>
      </c>
      <c r="H703" t="str">
        <f t="shared" si="50"/>
        <v>Household Expenses</v>
      </c>
      <c r="I703">
        <f t="shared" si="51"/>
        <v>13</v>
      </c>
      <c r="J703" t="str">
        <f t="shared" si="52"/>
        <v>May</v>
      </c>
      <c r="K703" t="str">
        <f>IF(MONTH(A703)&lt;=3, "First", IF(MONTH(A703)&lt;=6, "Second", IF(MONTH(A703)&lt;=9, "Third", Fourth)))</f>
        <v>Second</v>
      </c>
    </row>
    <row r="704" spans="1:11" x14ac:dyDescent="0.25">
      <c r="A704" s="1" t="s">
        <v>769</v>
      </c>
      <c r="B704" s="1" t="s">
        <v>770</v>
      </c>
      <c r="C704" s="1" t="s">
        <v>138</v>
      </c>
      <c r="D704" s="1">
        <v>0</v>
      </c>
      <c r="E704" s="1">
        <v>866</v>
      </c>
      <c r="F704" s="1">
        <v>27479.61</v>
      </c>
      <c r="G704" s="1" t="s">
        <v>775</v>
      </c>
      <c r="H704" t="str">
        <f t="shared" si="50"/>
        <v>Others</v>
      </c>
      <c r="I704">
        <f t="shared" si="51"/>
        <v>13</v>
      </c>
      <c r="J704" t="str">
        <f t="shared" si="52"/>
        <v>May</v>
      </c>
      <c r="K704" t="str">
        <f>IF(MONTH(A704)&lt;=3, "First", IF(MONTH(A704)&lt;=6, "Second", IF(MONTH(A704)&lt;=9, "Third", Fourth)))</f>
        <v>Second</v>
      </c>
    </row>
    <row r="705" spans="1:11" x14ac:dyDescent="0.25">
      <c r="A705" s="1" t="s">
        <v>769</v>
      </c>
      <c r="B705" s="1" t="s">
        <v>770</v>
      </c>
      <c r="C705" s="1" t="s">
        <v>15</v>
      </c>
      <c r="D705" s="1">
        <v>0</v>
      </c>
      <c r="E705" s="1">
        <v>50</v>
      </c>
      <c r="F705" s="1">
        <v>27429.61</v>
      </c>
      <c r="G705" s="1" t="s">
        <v>776</v>
      </c>
      <c r="H705" t="str">
        <f t="shared" si="50"/>
        <v>Bank Charges</v>
      </c>
      <c r="I705">
        <f t="shared" si="51"/>
        <v>13</v>
      </c>
      <c r="J705" t="str">
        <f t="shared" si="52"/>
        <v>May</v>
      </c>
      <c r="K705" t="str">
        <f>IF(MONTH(A705)&lt;=3, "First", IF(MONTH(A705)&lt;=6, "Second", IF(MONTH(A705)&lt;=9, "Third", Fourth)))</f>
        <v>Second</v>
      </c>
    </row>
    <row r="706" spans="1:11" x14ac:dyDescent="0.25">
      <c r="A706" s="1" t="s">
        <v>777</v>
      </c>
      <c r="B706" s="1" t="s">
        <v>778</v>
      </c>
      <c r="C706" s="1" t="s">
        <v>9</v>
      </c>
      <c r="D706" s="1">
        <v>3000</v>
      </c>
      <c r="E706" s="1">
        <v>0</v>
      </c>
      <c r="F706" s="1">
        <v>30429.61</v>
      </c>
      <c r="G706" s="1" t="s">
        <v>128</v>
      </c>
      <c r="H706" t="str">
        <f t="shared" si="50"/>
        <v>Others</v>
      </c>
      <c r="I706">
        <f t="shared" si="51"/>
        <v>14</v>
      </c>
      <c r="J706" t="str">
        <f t="shared" si="52"/>
        <v>May</v>
      </c>
      <c r="K706" t="str">
        <f>IF(MONTH(A706)&lt;=3, "First", IF(MONTH(A706)&lt;=6, "Second", IF(MONTH(A706)&lt;=9, "Third", Fourth)))</f>
        <v>Second</v>
      </c>
    </row>
    <row r="707" spans="1:11" x14ac:dyDescent="0.25">
      <c r="A707" s="1" t="s">
        <v>777</v>
      </c>
      <c r="B707" s="1" t="s">
        <v>778</v>
      </c>
      <c r="C707" s="1" t="s">
        <v>12</v>
      </c>
      <c r="D707" s="1">
        <v>0</v>
      </c>
      <c r="E707" s="1">
        <v>2010.75</v>
      </c>
      <c r="F707" s="1">
        <v>28418.86</v>
      </c>
      <c r="G707" s="1" t="s">
        <v>779</v>
      </c>
      <c r="H707" t="str">
        <f t="shared" si="50"/>
        <v>Household Expenses</v>
      </c>
      <c r="I707">
        <f t="shared" si="51"/>
        <v>14</v>
      </c>
      <c r="J707" t="str">
        <f t="shared" si="52"/>
        <v>May</v>
      </c>
      <c r="K707" t="str">
        <f>IF(MONTH(A707)&lt;=3, "First", IF(MONTH(A707)&lt;=6, "Second", IF(MONTH(A707)&lt;=9, "Third", Fourth)))</f>
        <v>Second</v>
      </c>
    </row>
    <row r="708" spans="1:11" x14ac:dyDescent="0.25">
      <c r="A708" s="1" t="s">
        <v>777</v>
      </c>
      <c r="B708" s="1" t="s">
        <v>778</v>
      </c>
      <c r="C708" s="1" t="s">
        <v>9</v>
      </c>
      <c r="D708" s="1">
        <v>12000</v>
      </c>
      <c r="E708" s="1">
        <v>0</v>
      </c>
      <c r="F708" s="1">
        <v>40418.86</v>
      </c>
      <c r="G708" s="1" t="s">
        <v>780</v>
      </c>
      <c r="H708" t="str">
        <f t="shared" si="50"/>
        <v>Others</v>
      </c>
      <c r="I708">
        <f t="shared" si="51"/>
        <v>14</v>
      </c>
      <c r="J708" t="str">
        <f t="shared" si="52"/>
        <v>May</v>
      </c>
      <c r="K708" t="str">
        <f>IF(MONTH(A708)&lt;=3, "First", IF(MONTH(A708)&lt;=6, "Second", IF(MONTH(A708)&lt;=9, "Third", Fourth)))</f>
        <v>Second</v>
      </c>
    </row>
    <row r="709" spans="1:11" x14ac:dyDescent="0.25">
      <c r="A709" s="1" t="s">
        <v>777</v>
      </c>
      <c r="B709" s="1" t="s">
        <v>778</v>
      </c>
      <c r="C709" s="1" t="s">
        <v>15</v>
      </c>
      <c r="D709" s="1">
        <v>0</v>
      </c>
      <c r="E709" s="1">
        <v>50</v>
      </c>
      <c r="F709" s="1">
        <v>40368.86</v>
      </c>
      <c r="G709" s="1" t="s">
        <v>781</v>
      </c>
      <c r="H709" t="str">
        <f t="shared" si="50"/>
        <v>Bank Charges</v>
      </c>
      <c r="I709">
        <f t="shared" si="51"/>
        <v>14</v>
      </c>
      <c r="J709" t="str">
        <f t="shared" si="52"/>
        <v>May</v>
      </c>
      <c r="K709" t="str">
        <f>IF(MONTH(A709)&lt;=3, "First", IF(MONTH(A709)&lt;=6, "Second", IF(MONTH(A709)&lt;=9, "Third", Fourth)))</f>
        <v>Second</v>
      </c>
    </row>
    <row r="710" spans="1:11" x14ac:dyDescent="0.25">
      <c r="A710" s="1" t="s">
        <v>782</v>
      </c>
      <c r="B710" s="1" t="s">
        <v>783</v>
      </c>
      <c r="C710" s="1" t="s">
        <v>15</v>
      </c>
      <c r="D710" s="1">
        <v>0</v>
      </c>
      <c r="E710" s="1">
        <v>24</v>
      </c>
      <c r="F710" s="1">
        <v>40344.86</v>
      </c>
      <c r="G710" s="1" t="s">
        <v>784</v>
      </c>
      <c r="H710" t="str">
        <f t="shared" si="50"/>
        <v>Utility</v>
      </c>
      <c r="I710">
        <f t="shared" si="51"/>
        <v>15</v>
      </c>
      <c r="J710" t="str">
        <f t="shared" si="52"/>
        <v>May</v>
      </c>
      <c r="K710" t="str">
        <f>IF(MONTH(A710)&lt;=3, "First", IF(MONTH(A710)&lt;=6, "Second", IF(MONTH(A710)&lt;=9, "Third", Fourth)))</f>
        <v>Second</v>
      </c>
    </row>
    <row r="711" spans="1:11" x14ac:dyDescent="0.25">
      <c r="A711" s="1" t="s">
        <v>782</v>
      </c>
      <c r="B711" s="1" t="s">
        <v>783</v>
      </c>
      <c r="C711" s="1" t="s">
        <v>138</v>
      </c>
      <c r="D711" s="1">
        <v>0</v>
      </c>
      <c r="E711" s="1">
        <v>1199</v>
      </c>
      <c r="F711" s="1">
        <v>39145.86</v>
      </c>
      <c r="G711" s="1" t="s">
        <v>785</v>
      </c>
      <c r="H711" t="str">
        <f t="shared" si="50"/>
        <v>Others</v>
      </c>
      <c r="I711">
        <f t="shared" si="51"/>
        <v>15</v>
      </c>
      <c r="J711" t="str">
        <f t="shared" si="52"/>
        <v>May</v>
      </c>
      <c r="K711" t="str">
        <f>IF(MONTH(A711)&lt;=3, "First", IF(MONTH(A711)&lt;=6, "Second", IF(MONTH(A711)&lt;=9, "Third", Fourth)))</f>
        <v>Second</v>
      </c>
    </row>
    <row r="712" spans="1:11" x14ac:dyDescent="0.25">
      <c r="A712" s="1" t="s">
        <v>782</v>
      </c>
      <c r="B712" s="1" t="s">
        <v>783</v>
      </c>
      <c r="C712" s="1" t="s">
        <v>15</v>
      </c>
      <c r="D712" s="1">
        <v>0</v>
      </c>
      <c r="E712" s="1">
        <v>12</v>
      </c>
      <c r="F712" s="1">
        <v>39133.86</v>
      </c>
      <c r="G712" s="1" t="s">
        <v>786</v>
      </c>
      <c r="H712" t="str">
        <f t="shared" si="50"/>
        <v>Utility</v>
      </c>
      <c r="I712">
        <f t="shared" si="51"/>
        <v>15</v>
      </c>
      <c r="J712" t="str">
        <f t="shared" si="52"/>
        <v>May</v>
      </c>
      <c r="K712" t="str">
        <f>IF(MONTH(A712)&lt;=3, "First", IF(MONTH(A712)&lt;=6, "Second", IF(MONTH(A712)&lt;=9, "Third", Fourth)))</f>
        <v>Second</v>
      </c>
    </row>
    <row r="713" spans="1:11" x14ac:dyDescent="0.25">
      <c r="A713" s="1" t="s">
        <v>782</v>
      </c>
      <c r="B713" s="1" t="s">
        <v>783</v>
      </c>
      <c r="C713" s="1" t="s">
        <v>12</v>
      </c>
      <c r="D713" s="1">
        <v>0</v>
      </c>
      <c r="E713" s="1">
        <v>10026.879999999999</v>
      </c>
      <c r="F713" s="1">
        <v>29106.98</v>
      </c>
      <c r="G713" s="1" t="s">
        <v>78</v>
      </c>
      <c r="H713" t="str">
        <f t="shared" si="50"/>
        <v>Household Expenses</v>
      </c>
      <c r="I713">
        <f t="shared" si="51"/>
        <v>15</v>
      </c>
      <c r="J713" t="str">
        <f t="shared" si="52"/>
        <v>May</v>
      </c>
      <c r="K713" t="str">
        <f>IF(MONTH(A713)&lt;=3, "First", IF(MONTH(A713)&lt;=6, "Second", IF(MONTH(A713)&lt;=9, "Third", Fourth)))</f>
        <v>Second</v>
      </c>
    </row>
    <row r="714" spans="1:11" x14ac:dyDescent="0.25">
      <c r="A714" s="1" t="s">
        <v>787</v>
      </c>
      <c r="B714" s="1" t="s">
        <v>788</v>
      </c>
      <c r="C714" s="1" t="s">
        <v>15</v>
      </c>
      <c r="D714" s="1">
        <v>0</v>
      </c>
      <c r="E714" s="1">
        <v>8</v>
      </c>
      <c r="F714" s="1">
        <v>29098.98</v>
      </c>
      <c r="G714" s="1" t="s">
        <v>789</v>
      </c>
      <c r="H714" t="str">
        <f t="shared" si="50"/>
        <v>Utility</v>
      </c>
      <c r="I714">
        <f t="shared" si="51"/>
        <v>17</v>
      </c>
      <c r="J714" t="str">
        <f t="shared" si="52"/>
        <v>May</v>
      </c>
      <c r="K714" t="str">
        <f>IF(MONTH(A714)&lt;=3, "First", IF(MONTH(A714)&lt;=6, "Second", IF(MONTH(A714)&lt;=9, "Third", Fourth)))</f>
        <v>Second</v>
      </c>
    </row>
    <row r="715" spans="1:11" x14ac:dyDescent="0.25">
      <c r="A715" s="1" t="s">
        <v>787</v>
      </c>
      <c r="B715" s="1" t="s">
        <v>788</v>
      </c>
      <c r="C715" s="1" t="s">
        <v>138</v>
      </c>
      <c r="D715" s="1">
        <v>0</v>
      </c>
      <c r="E715" s="1">
        <v>974.25</v>
      </c>
      <c r="F715" s="1">
        <v>28124.73</v>
      </c>
      <c r="G715" s="1" t="s">
        <v>790</v>
      </c>
      <c r="H715" t="str">
        <f t="shared" si="50"/>
        <v>Others</v>
      </c>
      <c r="I715">
        <f t="shared" si="51"/>
        <v>17</v>
      </c>
      <c r="J715" t="str">
        <f t="shared" si="52"/>
        <v>May</v>
      </c>
      <c r="K715" t="str">
        <f>IF(MONTH(A715)&lt;=3, "First", IF(MONTH(A715)&lt;=6, "Second", IF(MONTH(A715)&lt;=9, "Third", Fourth)))</f>
        <v>Second</v>
      </c>
    </row>
    <row r="716" spans="1:11" x14ac:dyDescent="0.25">
      <c r="A716" s="1" t="s">
        <v>791</v>
      </c>
      <c r="B716" s="1" t="s">
        <v>792</v>
      </c>
      <c r="C716" s="1" t="s">
        <v>15</v>
      </c>
      <c r="D716" s="1">
        <v>0</v>
      </c>
      <c r="E716" s="1">
        <v>4</v>
      </c>
      <c r="F716" s="1">
        <v>28120.73</v>
      </c>
      <c r="G716" s="1" t="s">
        <v>793</v>
      </c>
      <c r="H716" t="str">
        <f t="shared" si="50"/>
        <v>Utility</v>
      </c>
      <c r="I716">
        <f t="shared" si="51"/>
        <v>20</v>
      </c>
      <c r="J716" t="str">
        <f t="shared" si="52"/>
        <v>May</v>
      </c>
      <c r="K716" t="str">
        <f>IF(MONTH(A716)&lt;=3, "First", IF(MONTH(A716)&lt;=6, "Second", IF(MONTH(A716)&lt;=9, "Third", Fourth)))</f>
        <v>Second</v>
      </c>
    </row>
    <row r="717" spans="1:11" x14ac:dyDescent="0.25">
      <c r="A717" s="1" t="s">
        <v>794</v>
      </c>
      <c r="B717" s="1" t="s">
        <v>795</v>
      </c>
      <c r="C717" s="1" t="s">
        <v>15</v>
      </c>
      <c r="D717" s="1">
        <v>25000</v>
      </c>
      <c r="E717" s="1">
        <v>0</v>
      </c>
      <c r="F717" s="1">
        <v>53120.73</v>
      </c>
      <c r="G717" s="1" t="s">
        <v>796</v>
      </c>
      <c r="H717" t="str">
        <f t="shared" si="50"/>
        <v>Others</v>
      </c>
      <c r="I717">
        <f t="shared" si="51"/>
        <v>27</v>
      </c>
      <c r="J717" t="str">
        <f t="shared" si="52"/>
        <v>May</v>
      </c>
      <c r="K717" t="str">
        <f>IF(MONTH(A717)&lt;=3, "First", IF(MONTH(A717)&lt;=6, "Second", IF(MONTH(A717)&lt;=9, "Third", Fourth)))</f>
        <v>Second</v>
      </c>
    </row>
    <row r="718" spans="1:11" x14ac:dyDescent="0.25">
      <c r="A718" s="1" t="s">
        <v>794</v>
      </c>
      <c r="B718" s="1" t="s">
        <v>797</v>
      </c>
      <c r="C718" s="1" t="s">
        <v>12</v>
      </c>
      <c r="D718" s="1">
        <v>0</v>
      </c>
      <c r="E718" s="1">
        <v>20026.88</v>
      </c>
      <c r="F718" s="1">
        <v>33093.85</v>
      </c>
      <c r="G718" s="1" t="s">
        <v>798</v>
      </c>
      <c r="H718" t="str">
        <f t="shared" si="50"/>
        <v>Fuel</v>
      </c>
      <c r="I718">
        <f t="shared" si="51"/>
        <v>27</v>
      </c>
      <c r="J718" t="str">
        <f t="shared" si="52"/>
        <v>May</v>
      </c>
      <c r="K718" t="str">
        <f>IF(MONTH(A718)&lt;=3, "First", IF(MONTH(A718)&lt;=6, "Second", IF(MONTH(A718)&lt;=9, "Third", Fourth)))</f>
        <v>Second</v>
      </c>
    </row>
    <row r="719" spans="1:11" x14ac:dyDescent="0.25">
      <c r="A719" s="1" t="s">
        <v>794</v>
      </c>
      <c r="B719" s="1" t="s">
        <v>799</v>
      </c>
      <c r="C719" s="1" t="s">
        <v>138</v>
      </c>
      <c r="D719" s="1">
        <v>0</v>
      </c>
      <c r="E719" s="1">
        <v>550</v>
      </c>
      <c r="F719" s="1">
        <v>32543.85</v>
      </c>
      <c r="G719" s="1" t="s">
        <v>800</v>
      </c>
      <c r="H719" t="str">
        <f t="shared" si="50"/>
        <v>Others</v>
      </c>
      <c r="I719">
        <f t="shared" si="51"/>
        <v>27</v>
      </c>
      <c r="J719" t="str">
        <f t="shared" si="52"/>
        <v>May</v>
      </c>
      <c r="K719" t="str">
        <f>IF(MONTH(A719)&lt;=3, "First", IF(MONTH(A719)&lt;=6, "Second", IF(MONTH(A719)&lt;=9, "Third", Fourth)))</f>
        <v>Second</v>
      </c>
    </row>
    <row r="720" spans="1:11" x14ac:dyDescent="0.25">
      <c r="A720" s="1" t="s">
        <v>794</v>
      </c>
      <c r="B720" s="1" t="s">
        <v>799</v>
      </c>
      <c r="C720" s="1" t="s">
        <v>15</v>
      </c>
      <c r="D720" s="1">
        <v>0</v>
      </c>
      <c r="E720" s="1">
        <v>50</v>
      </c>
      <c r="F720" s="1">
        <v>32493.85</v>
      </c>
      <c r="G720" s="1" t="s">
        <v>801</v>
      </c>
      <c r="H720" t="str">
        <f t="shared" si="50"/>
        <v>Bank Charges</v>
      </c>
      <c r="I720">
        <f t="shared" si="51"/>
        <v>27</v>
      </c>
      <c r="J720" t="str">
        <f t="shared" si="52"/>
        <v>May</v>
      </c>
      <c r="K720" t="str">
        <f>IF(MONTH(A720)&lt;=3, "First", IF(MONTH(A720)&lt;=6, "Second", IF(MONTH(A720)&lt;=9, "Third", Fourth)))</f>
        <v>Second</v>
      </c>
    </row>
    <row r="721" spans="1:11" x14ac:dyDescent="0.25">
      <c r="A721" s="1" t="s">
        <v>802</v>
      </c>
      <c r="B721" s="1" t="s">
        <v>803</v>
      </c>
      <c r="C721" s="1" t="s">
        <v>15</v>
      </c>
      <c r="D721" s="1">
        <v>0</v>
      </c>
      <c r="E721" s="1">
        <v>4</v>
      </c>
      <c r="F721" s="1">
        <v>32489.85</v>
      </c>
      <c r="G721" s="1" t="s">
        <v>804</v>
      </c>
      <c r="H721" t="str">
        <f t="shared" si="50"/>
        <v>Utility</v>
      </c>
      <c r="I721">
        <f t="shared" si="51"/>
        <v>28</v>
      </c>
      <c r="J721" t="str">
        <f t="shared" si="52"/>
        <v>May</v>
      </c>
      <c r="K721" t="str">
        <f>IF(MONTH(A721)&lt;=3, "First", IF(MONTH(A721)&lt;=6, "Second", IF(MONTH(A721)&lt;=9, "Third", Fourth)))</f>
        <v>Second</v>
      </c>
    </row>
    <row r="722" spans="1:11" x14ac:dyDescent="0.25">
      <c r="A722" s="1" t="s">
        <v>802</v>
      </c>
      <c r="B722" s="1" t="s">
        <v>803</v>
      </c>
      <c r="C722" s="1" t="s">
        <v>15</v>
      </c>
      <c r="D722" s="1">
        <v>0</v>
      </c>
      <c r="E722" s="1">
        <v>4</v>
      </c>
      <c r="F722" s="1">
        <v>32485.85</v>
      </c>
      <c r="G722" s="1" t="s">
        <v>805</v>
      </c>
      <c r="H722" t="str">
        <f t="shared" si="50"/>
        <v>Utility</v>
      </c>
      <c r="I722">
        <f t="shared" si="51"/>
        <v>28</v>
      </c>
      <c r="J722" t="str">
        <f t="shared" si="52"/>
        <v>May</v>
      </c>
      <c r="K722" t="str">
        <f>IF(MONTH(A722)&lt;=3, "First", IF(MONTH(A722)&lt;=6, "Second", IF(MONTH(A722)&lt;=9, "Third", Fourth)))</f>
        <v>Second</v>
      </c>
    </row>
    <row r="723" spans="1:11" x14ac:dyDescent="0.25">
      <c r="A723" s="1" t="s">
        <v>802</v>
      </c>
      <c r="B723" s="1" t="s">
        <v>803</v>
      </c>
      <c r="C723" s="1" t="s">
        <v>9</v>
      </c>
      <c r="D723" s="1">
        <v>10000</v>
      </c>
      <c r="E723" s="1">
        <v>0</v>
      </c>
      <c r="F723" s="1">
        <v>42485.85</v>
      </c>
      <c r="G723" s="1" t="s">
        <v>50</v>
      </c>
      <c r="H723" t="str">
        <f t="shared" si="50"/>
        <v>Others</v>
      </c>
      <c r="I723">
        <f t="shared" si="51"/>
        <v>28</v>
      </c>
      <c r="J723" t="str">
        <f t="shared" si="52"/>
        <v>May</v>
      </c>
      <c r="K723" t="str">
        <f>IF(MONTH(A723)&lt;=3, "First", IF(MONTH(A723)&lt;=6, "Second", IF(MONTH(A723)&lt;=9, "Third", Fourth)))</f>
        <v>Second</v>
      </c>
    </row>
    <row r="724" spans="1:11" x14ac:dyDescent="0.25">
      <c r="A724" s="1" t="s">
        <v>802</v>
      </c>
      <c r="B724" s="1" t="s">
        <v>803</v>
      </c>
      <c r="C724" s="1" t="s">
        <v>15</v>
      </c>
      <c r="D724" s="1">
        <v>0</v>
      </c>
      <c r="E724" s="1">
        <v>50</v>
      </c>
      <c r="F724" s="1">
        <v>42435.85</v>
      </c>
      <c r="G724" s="1" t="s">
        <v>806</v>
      </c>
      <c r="H724" t="str">
        <f t="shared" si="50"/>
        <v>Bank Charges</v>
      </c>
      <c r="I724">
        <f t="shared" si="51"/>
        <v>28</v>
      </c>
      <c r="J724" t="str">
        <f t="shared" si="52"/>
        <v>May</v>
      </c>
      <c r="K724" t="str">
        <f>IF(MONTH(A724)&lt;=3, "First", IF(MONTH(A724)&lt;=6, "Second", IF(MONTH(A724)&lt;=9, "Third", Fourth)))</f>
        <v>Second</v>
      </c>
    </row>
    <row r="725" spans="1:11" x14ac:dyDescent="0.25">
      <c r="A725" s="1" t="s">
        <v>802</v>
      </c>
      <c r="B725" s="1" t="s">
        <v>803</v>
      </c>
      <c r="C725" s="1" t="s">
        <v>9</v>
      </c>
      <c r="D725" s="1">
        <v>26000</v>
      </c>
      <c r="E725" s="1">
        <v>0</v>
      </c>
      <c r="F725" s="1">
        <v>68435.850000000006</v>
      </c>
      <c r="G725" s="1" t="s">
        <v>807</v>
      </c>
      <c r="H725" t="str">
        <f t="shared" si="50"/>
        <v>Others</v>
      </c>
      <c r="I725">
        <f t="shared" si="51"/>
        <v>28</v>
      </c>
      <c r="J725" t="str">
        <f t="shared" si="52"/>
        <v>May</v>
      </c>
      <c r="K725" t="str">
        <f>IF(MONTH(A725)&lt;=3, "First", IF(MONTH(A725)&lt;=6, "Second", IF(MONTH(A725)&lt;=9, "Third", Fourth)))</f>
        <v>Second</v>
      </c>
    </row>
    <row r="726" spans="1:11" x14ac:dyDescent="0.25">
      <c r="A726" s="1" t="s">
        <v>802</v>
      </c>
      <c r="B726" s="1" t="s">
        <v>803</v>
      </c>
      <c r="C726" s="1" t="s">
        <v>12</v>
      </c>
      <c r="D726" s="1">
        <v>0</v>
      </c>
      <c r="E726" s="1">
        <v>5010.75</v>
      </c>
      <c r="F726" s="1">
        <v>63425.1</v>
      </c>
      <c r="G726" s="1" t="s">
        <v>808</v>
      </c>
      <c r="H726" t="str">
        <f t="shared" si="50"/>
        <v>Household Expenses</v>
      </c>
      <c r="I726">
        <f t="shared" si="51"/>
        <v>28</v>
      </c>
      <c r="J726" t="str">
        <f t="shared" si="52"/>
        <v>May</v>
      </c>
      <c r="K726" t="str">
        <f>IF(MONTH(A726)&lt;=3, "First", IF(MONTH(A726)&lt;=6, "Second", IF(MONTH(A726)&lt;=9, "Third", Fourth)))</f>
        <v>Second</v>
      </c>
    </row>
    <row r="727" spans="1:11" x14ac:dyDescent="0.25">
      <c r="A727" s="1" t="s">
        <v>809</v>
      </c>
      <c r="B727" s="1" t="s">
        <v>810</v>
      </c>
      <c r="C727" s="1" t="s">
        <v>12</v>
      </c>
      <c r="D727" s="1">
        <v>0</v>
      </c>
      <c r="E727" s="1">
        <v>6026.88</v>
      </c>
      <c r="F727" s="1">
        <v>57398.22</v>
      </c>
      <c r="G727" s="1" t="s">
        <v>811</v>
      </c>
      <c r="H727" t="str">
        <f t="shared" si="50"/>
        <v>Household Expenses</v>
      </c>
      <c r="I727">
        <f t="shared" si="51"/>
        <v>29</v>
      </c>
      <c r="J727" t="str">
        <f t="shared" si="52"/>
        <v>May</v>
      </c>
      <c r="K727" t="str">
        <f>IF(MONTH(A727)&lt;=3, "First", IF(MONTH(A727)&lt;=6, "Second", IF(MONTH(A727)&lt;=9, "Third", Fourth)))</f>
        <v>Second</v>
      </c>
    </row>
    <row r="728" spans="1:11" x14ac:dyDescent="0.25">
      <c r="A728" s="1" t="s">
        <v>809</v>
      </c>
      <c r="B728" s="1" t="s">
        <v>810</v>
      </c>
      <c r="C728" s="1" t="s">
        <v>15</v>
      </c>
      <c r="D728" s="1">
        <v>0</v>
      </c>
      <c r="E728" s="1">
        <v>50</v>
      </c>
      <c r="F728" s="1">
        <v>57348.22</v>
      </c>
      <c r="G728" s="1" t="s">
        <v>806</v>
      </c>
      <c r="H728" t="str">
        <f t="shared" si="50"/>
        <v>Bank Charges</v>
      </c>
      <c r="I728">
        <f t="shared" si="51"/>
        <v>29</v>
      </c>
      <c r="J728" t="str">
        <f t="shared" si="52"/>
        <v>May</v>
      </c>
      <c r="K728" t="str">
        <f>IF(MONTH(A728)&lt;=3, "First", IF(MONTH(A728)&lt;=6, "Second", IF(MONTH(A728)&lt;=9, "Third", Fourth)))</f>
        <v>Second</v>
      </c>
    </row>
    <row r="729" spans="1:11" x14ac:dyDescent="0.25">
      <c r="A729" s="1" t="s">
        <v>812</v>
      </c>
      <c r="B729" s="1" t="s">
        <v>813</v>
      </c>
      <c r="C729" s="1" t="s">
        <v>15</v>
      </c>
      <c r="D729" s="1">
        <v>0</v>
      </c>
      <c r="E729" s="1">
        <v>4</v>
      </c>
      <c r="F729" s="1">
        <v>57344.22</v>
      </c>
      <c r="G729" s="1" t="s">
        <v>814</v>
      </c>
      <c r="H729" t="str">
        <f t="shared" si="50"/>
        <v>Utility</v>
      </c>
      <c r="I729">
        <f t="shared" si="51"/>
        <v>30</v>
      </c>
      <c r="J729" t="str">
        <f t="shared" si="52"/>
        <v>May</v>
      </c>
      <c r="K729" t="str">
        <f>IF(MONTH(A729)&lt;=3, "First", IF(MONTH(A729)&lt;=6, "Second", IF(MONTH(A729)&lt;=9, "Third", Fourth)))</f>
        <v>Second</v>
      </c>
    </row>
    <row r="730" spans="1:11" x14ac:dyDescent="0.25">
      <c r="A730" s="1" t="s">
        <v>812</v>
      </c>
      <c r="B730" s="1" t="s">
        <v>813</v>
      </c>
      <c r="C730" s="1" t="s">
        <v>15</v>
      </c>
      <c r="D730" s="1">
        <v>0</v>
      </c>
      <c r="E730" s="1">
        <v>12</v>
      </c>
      <c r="F730" s="1">
        <v>57332.22</v>
      </c>
      <c r="G730" s="1" t="s">
        <v>815</v>
      </c>
      <c r="H730" t="str">
        <f t="shared" si="50"/>
        <v>Utility</v>
      </c>
      <c r="I730">
        <f t="shared" si="51"/>
        <v>30</v>
      </c>
      <c r="J730" t="str">
        <f t="shared" si="52"/>
        <v>May</v>
      </c>
      <c r="K730" t="str">
        <f>IF(MONTH(A730)&lt;=3, "First", IF(MONTH(A730)&lt;=6, "Second", IF(MONTH(A730)&lt;=9, "Third", Fourth)))</f>
        <v>Second</v>
      </c>
    </row>
    <row r="731" spans="1:11" x14ac:dyDescent="0.25">
      <c r="A731" s="1" t="s">
        <v>812</v>
      </c>
      <c r="B731" s="1" t="s">
        <v>813</v>
      </c>
      <c r="C731" s="1" t="s">
        <v>22</v>
      </c>
      <c r="D731" s="1">
        <v>0</v>
      </c>
      <c r="E731" s="1">
        <v>5010.75</v>
      </c>
      <c r="F731" s="1">
        <v>52321.47</v>
      </c>
      <c r="G731" s="1" t="s">
        <v>123</v>
      </c>
      <c r="H731" t="str">
        <f t="shared" si="50"/>
        <v>Others</v>
      </c>
      <c r="I731">
        <f t="shared" si="51"/>
        <v>30</v>
      </c>
      <c r="J731" t="str">
        <f t="shared" si="52"/>
        <v>May</v>
      </c>
      <c r="K731" t="str">
        <f>IF(MONTH(A731)&lt;=3, "First", IF(MONTH(A731)&lt;=6, "Second", IF(MONTH(A731)&lt;=9, "Third", Fourth)))</f>
        <v>Second</v>
      </c>
    </row>
    <row r="732" spans="1:11" x14ac:dyDescent="0.25">
      <c r="A732" s="1" t="s">
        <v>812</v>
      </c>
      <c r="B732" s="1" t="s">
        <v>813</v>
      </c>
      <c r="C732" s="1" t="s">
        <v>15</v>
      </c>
      <c r="D732" s="1">
        <v>0</v>
      </c>
      <c r="E732" s="1">
        <v>6.98</v>
      </c>
      <c r="F732" s="1">
        <v>52314.49</v>
      </c>
      <c r="G732" s="1" t="s">
        <v>24</v>
      </c>
      <c r="H732" t="str">
        <f t="shared" si="50"/>
        <v>Airtime/Data</v>
      </c>
      <c r="I732">
        <f t="shared" si="51"/>
        <v>30</v>
      </c>
      <c r="J732" t="str">
        <f t="shared" si="52"/>
        <v>May</v>
      </c>
      <c r="K732" t="str">
        <f>IF(MONTH(A732)&lt;=3, "First", IF(MONTH(A732)&lt;=6, "Second", IF(MONTH(A732)&lt;=9, "Third", Fourth)))</f>
        <v>Second</v>
      </c>
    </row>
    <row r="733" spans="1:11" x14ac:dyDescent="0.25">
      <c r="A733" s="1" t="s">
        <v>812</v>
      </c>
      <c r="B733" s="1" t="s">
        <v>813</v>
      </c>
      <c r="C733" s="1" t="s">
        <v>15</v>
      </c>
      <c r="D733" s="1">
        <v>0</v>
      </c>
      <c r="E733" s="1">
        <v>160</v>
      </c>
      <c r="F733" s="1">
        <v>52154.49</v>
      </c>
      <c r="G733" s="1" t="s">
        <v>816</v>
      </c>
      <c r="H733" t="str">
        <f t="shared" si="50"/>
        <v>Utility</v>
      </c>
      <c r="I733">
        <f t="shared" si="51"/>
        <v>30</v>
      </c>
      <c r="J733" t="str">
        <f t="shared" si="52"/>
        <v>May</v>
      </c>
      <c r="K733" t="str">
        <f>IF(MONTH(A733)&lt;=3, "First", IF(MONTH(A733)&lt;=6, "Second", IF(MONTH(A733)&lt;=9, "Third", Fourth)))</f>
        <v>Second</v>
      </c>
    </row>
    <row r="734" spans="1:11" x14ac:dyDescent="0.25">
      <c r="A734" s="1" t="s">
        <v>812</v>
      </c>
      <c r="B734" s="1" t="s">
        <v>813</v>
      </c>
      <c r="C734" s="1" t="s">
        <v>12</v>
      </c>
      <c r="D734" s="1">
        <v>0</v>
      </c>
      <c r="E734" s="1">
        <v>4010.75</v>
      </c>
      <c r="F734" s="1">
        <v>48143.74</v>
      </c>
      <c r="G734" s="1" t="s">
        <v>817</v>
      </c>
      <c r="H734" t="str">
        <f t="shared" si="50"/>
        <v>Household Expenses</v>
      </c>
      <c r="I734">
        <f t="shared" si="51"/>
        <v>30</v>
      </c>
      <c r="J734" t="str">
        <f t="shared" si="52"/>
        <v>May</v>
      </c>
      <c r="K734" t="str">
        <f>IF(MONTH(A734)&lt;=3, "First", IF(MONTH(A734)&lt;=6, "Second", IF(MONTH(A734)&lt;=9, "Third", Fourth)))</f>
        <v>Second</v>
      </c>
    </row>
    <row r="735" spans="1:11" x14ac:dyDescent="0.25">
      <c r="A735" s="1" t="s">
        <v>818</v>
      </c>
      <c r="B735" s="1" t="s">
        <v>819</v>
      </c>
      <c r="C735" s="1" t="s">
        <v>9</v>
      </c>
      <c r="D735" s="1">
        <v>5000</v>
      </c>
      <c r="E735" s="1">
        <v>0</v>
      </c>
      <c r="F735" s="1">
        <v>53143.74</v>
      </c>
      <c r="G735" s="1" t="s">
        <v>820</v>
      </c>
      <c r="H735" t="str">
        <f t="shared" si="50"/>
        <v>Others</v>
      </c>
      <c r="I735">
        <f t="shared" si="51"/>
        <v>31</v>
      </c>
      <c r="J735" t="str">
        <f t="shared" si="52"/>
        <v>May</v>
      </c>
      <c r="K735" t="str">
        <f>IF(MONTH(A735)&lt;=3, "First", IF(MONTH(A735)&lt;=6, "Second", IF(MONTH(A735)&lt;=9, "Third", Fourth)))</f>
        <v>Second</v>
      </c>
    </row>
    <row r="736" spans="1:11" x14ac:dyDescent="0.25">
      <c r="A736" s="1" t="s">
        <v>818</v>
      </c>
      <c r="B736" s="1" t="s">
        <v>819</v>
      </c>
      <c r="C736" s="1" t="s">
        <v>15</v>
      </c>
      <c r="D736" s="1">
        <v>0</v>
      </c>
      <c r="E736" s="1">
        <v>2000</v>
      </c>
      <c r="F736" s="1">
        <v>51143.74</v>
      </c>
      <c r="G736" s="1" t="s">
        <v>821</v>
      </c>
      <c r="H736" t="str">
        <f t="shared" si="50"/>
        <v>Airtime/Data</v>
      </c>
      <c r="I736">
        <f t="shared" si="51"/>
        <v>31</v>
      </c>
      <c r="J736" t="str">
        <f t="shared" si="52"/>
        <v>May</v>
      </c>
      <c r="K736" t="str">
        <f>IF(MONTH(A736)&lt;=3, "First", IF(MONTH(A736)&lt;=6, "Second", IF(MONTH(A736)&lt;=9, "Third", Fourth)))</f>
        <v>Second</v>
      </c>
    </row>
    <row r="737" spans="1:11" x14ac:dyDescent="0.25">
      <c r="A737" s="1" t="s">
        <v>818</v>
      </c>
      <c r="B737" s="1" t="s">
        <v>819</v>
      </c>
      <c r="C737" s="1" t="s">
        <v>15</v>
      </c>
      <c r="D737" s="1">
        <v>0</v>
      </c>
      <c r="E737" s="1">
        <v>6.98</v>
      </c>
      <c r="F737" s="1">
        <v>51136.76</v>
      </c>
      <c r="G737" s="1" t="s">
        <v>24</v>
      </c>
      <c r="H737" t="str">
        <f t="shared" si="50"/>
        <v>Airtime/Data</v>
      </c>
      <c r="I737">
        <f t="shared" si="51"/>
        <v>31</v>
      </c>
      <c r="J737" t="str">
        <f t="shared" si="52"/>
        <v>May</v>
      </c>
      <c r="K737" t="str">
        <f>IF(MONTH(A737)&lt;=3, "First", IF(MONTH(A737)&lt;=6, "Second", IF(MONTH(A737)&lt;=9, "Third", Fourth)))</f>
        <v>Second</v>
      </c>
    </row>
    <row r="738" spans="1:11" x14ac:dyDescent="0.25">
      <c r="A738" s="1" t="s">
        <v>818</v>
      </c>
      <c r="B738" s="1" t="s">
        <v>822</v>
      </c>
      <c r="C738" s="1" t="s">
        <v>15</v>
      </c>
      <c r="D738" s="1">
        <v>0</v>
      </c>
      <c r="E738" s="1">
        <v>4</v>
      </c>
      <c r="F738" s="1">
        <v>51132.76</v>
      </c>
      <c r="G738" s="1" t="s">
        <v>823</v>
      </c>
      <c r="H738" t="str">
        <f t="shared" si="50"/>
        <v>Utility</v>
      </c>
      <c r="I738">
        <f t="shared" si="51"/>
        <v>31</v>
      </c>
      <c r="J738" t="str">
        <f t="shared" si="52"/>
        <v>May</v>
      </c>
      <c r="K738" t="str">
        <f>IF(MONTH(A738)&lt;=3, "First", IF(MONTH(A738)&lt;=6, "Second", IF(MONTH(A738)&lt;=9, "Third", Fourth)))</f>
        <v>Second</v>
      </c>
    </row>
    <row r="739" spans="1:11" x14ac:dyDescent="0.25">
      <c r="A739" s="1" t="s">
        <v>824</v>
      </c>
      <c r="B739" s="1" t="s">
        <v>822</v>
      </c>
      <c r="C739" s="1" t="s">
        <v>15</v>
      </c>
      <c r="D739" s="1">
        <v>0</v>
      </c>
      <c r="E739" s="1">
        <v>8</v>
      </c>
      <c r="F739" s="1">
        <v>51124.76</v>
      </c>
      <c r="G739" s="1" t="s">
        <v>825</v>
      </c>
      <c r="H739" t="str">
        <f t="shared" si="50"/>
        <v>Utility</v>
      </c>
      <c r="I739">
        <f t="shared" si="51"/>
        <v>3</v>
      </c>
      <c r="J739" t="str">
        <f t="shared" si="52"/>
        <v>Jun</v>
      </c>
      <c r="K739" t="str">
        <f>IF(MONTH(A739)&lt;=3, "First", IF(MONTH(A739)&lt;=6, "Second", IF(MONTH(A739)&lt;=9, "Third", Fourth)))</f>
        <v>Second</v>
      </c>
    </row>
    <row r="740" spans="1:11" x14ac:dyDescent="0.25">
      <c r="A740" s="1" t="s">
        <v>824</v>
      </c>
      <c r="B740" s="1" t="s">
        <v>826</v>
      </c>
      <c r="C740" s="1" t="s">
        <v>15</v>
      </c>
      <c r="D740" s="1">
        <v>0</v>
      </c>
      <c r="E740" s="1">
        <v>8</v>
      </c>
      <c r="F740" s="1">
        <v>51116.76</v>
      </c>
      <c r="G740" s="1" t="s">
        <v>827</v>
      </c>
      <c r="H740" t="str">
        <f t="shared" si="50"/>
        <v>Utility</v>
      </c>
      <c r="I740">
        <f t="shared" si="51"/>
        <v>3</v>
      </c>
      <c r="J740" t="str">
        <f t="shared" si="52"/>
        <v>Jun</v>
      </c>
      <c r="K740" t="str">
        <f>IF(MONTH(A740)&lt;=3, "First", IF(MONTH(A740)&lt;=6, "Second", IF(MONTH(A740)&lt;=9, "Third", Fourth)))</f>
        <v>Second</v>
      </c>
    </row>
    <row r="741" spans="1:11" x14ac:dyDescent="0.25">
      <c r="A741" s="1" t="s">
        <v>824</v>
      </c>
      <c r="B741" s="1" t="s">
        <v>826</v>
      </c>
      <c r="C741" s="1" t="s">
        <v>15</v>
      </c>
      <c r="D741" s="1">
        <v>0</v>
      </c>
      <c r="E741" s="1">
        <v>6.98</v>
      </c>
      <c r="F741" s="1">
        <v>51109.78</v>
      </c>
      <c r="G741" s="1" t="s">
        <v>24</v>
      </c>
      <c r="H741" t="str">
        <f t="shared" si="50"/>
        <v>Airtime/Data</v>
      </c>
      <c r="I741">
        <f t="shared" si="51"/>
        <v>3</v>
      </c>
      <c r="J741" t="str">
        <f t="shared" si="52"/>
        <v>Jun</v>
      </c>
      <c r="K741" t="str">
        <f>IF(MONTH(A741)&lt;=3, "First", IF(MONTH(A741)&lt;=6, "Second", IF(MONTH(A741)&lt;=9, "Third", Fourth)))</f>
        <v>Second</v>
      </c>
    </row>
    <row r="742" spans="1:11" x14ac:dyDescent="0.25">
      <c r="A742" s="1" t="s">
        <v>824</v>
      </c>
      <c r="B742" s="1" t="s">
        <v>826</v>
      </c>
      <c r="C742" s="1" t="s">
        <v>15</v>
      </c>
      <c r="D742" s="1">
        <v>0</v>
      </c>
      <c r="E742" s="1">
        <v>6.98</v>
      </c>
      <c r="F742" s="1">
        <v>51102.8</v>
      </c>
      <c r="G742" s="1" t="s">
        <v>24</v>
      </c>
      <c r="H742" t="str">
        <f t="shared" si="50"/>
        <v>Airtime/Data</v>
      </c>
      <c r="I742">
        <f t="shared" si="51"/>
        <v>3</v>
      </c>
      <c r="J742" t="str">
        <f t="shared" si="52"/>
        <v>Jun</v>
      </c>
      <c r="K742" t="str">
        <f>IF(MONTH(A742)&lt;=3, "First", IF(MONTH(A742)&lt;=6, "Second", IF(MONTH(A742)&lt;=9, "Third", Fourth)))</f>
        <v>Second</v>
      </c>
    </row>
    <row r="743" spans="1:11" x14ac:dyDescent="0.25">
      <c r="A743" s="1" t="s">
        <v>824</v>
      </c>
      <c r="B743" s="1" t="s">
        <v>826</v>
      </c>
      <c r="C743" s="1" t="s">
        <v>15</v>
      </c>
      <c r="D743" s="1">
        <v>0</v>
      </c>
      <c r="E743" s="1">
        <v>6.98</v>
      </c>
      <c r="F743" s="1">
        <v>51095.82</v>
      </c>
      <c r="G743" s="1" t="s">
        <v>24</v>
      </c>
      <c r="H743" t="str">
        <f t="shared" si="50"/>
        <v>Airtime/Data</v>
      </c>
      <c r="I743">
        <f t="shared" si="51"/>
        <v>3</v>
      </c>
      <c r="J743" t="str">
        <f t="shared" si="52"/>
        <v>Jun</v>
      </c>
      <c r="K743" t="str">
        <f>IF(MONTH(A743)&lt;=3, "First", IF(MONTH(A743)&lt;=6, "Second", IF(MONTH(A743)&lt;=9, "Third", Fourth)))</f>
        <v>Second</v>
      </c>
    </row>
    <row r="744" spans="1:11" x14ac:dyDescent="0.25">
      <c r="A744" s="1" t="s">
        <v>828</v>
      </c>
      <c r="B744" s="1" t="s">
        <v>829</v>
      </c>
      <c r="C744" s="1" t="s">
        <v>9</v>
      </c>
      <c r="D744" s="1">
        <v>6000</v>
      </c>
      <c r="E744" s="1">
        <v>0</v>
      </c>
      <c r="F744" s="1">
        <v>57095.82</v>
      </c>
      <c r="G744" s="1" t="s">
        <v>830</v>
      </c>
      <c r="H744" t="str">
        <f t="shared" si="50"/>
        <v>Others</v>
      </c>
      <c r="I744">
        <f t="shared" si="51"/>
        <v>5</v>
      </c>
      <c r="J744" t="str">
        <f t="shared" si="52"/>
        <v>Jun</v>
      </c>
      <c r="K744" t="str">
        <f>IF(MONTH(A744)&lt;=3, "First", IF(MONTH(A744)&lt;=6, "Second", IF(MONTH(A744)&lt;=9, "Third", Fourth)))</f>
        <v>Second</v>
      </c>
    </row>
    <row r="745" spans="1:11" x14ac:dyDescent="0.25">
      <c r="A745" s="1" t="s">
        <v>828</v>
      </c>
      <c r="B745" s="1" t="s">
        <v>829</v>
      </c>
      <c r="C745" s="1" t="s">
        <v>15</v>
      </c>
      <c r="D745" s="1">
        <v>0</v>
      </c>
      <c r="E745" s="1">
        <v>6.98</v>
      </c>
      <c r="F745" s="1">
        <v>57088.84</v>
      </c>
      <c r="G745" s="1" t="s">
        <v>24</v>
      </c>
      <c r="H745" t="str">
        <f t="shared" si="50"/>
        <v>Airtime/Data</v>
      </c>
      <c r="I745">
        <f t="shared" si="51"/>
        <v>5</v>
      </c>
      <c r="J745" t="str">
        <f t="shared" si="52"/>
        <v>Jun</v>
      </c>
      <c r="K745" t="str">
        <f>IF(MONTH(A745)&lt;=3, "First", IF(MONTH(A745)&lt;=6, "Second", IF(MONTH(A745)&lt;=9, "Third", Fourth)))</f>
        <v>Second</v>
      </c>
    </row>
    <row r="746" spans="1:11" x14ac:dyDescent="0.25">
      <c r="A746" s="1" t="s">
        <v>831</v>
      </c>
      <c r="B746" s="1" t="s">
        <v>832</v>
      </c>
      <c r="C746" s="1" t="s">
        <v>15</v>
      </c>
      <c r="D746" s="1">
        <v>0</v>
      </c>
      <c r="E746" s="1">
        <v>4</v>
      </c>
      <c r="F746" s="1">
        <v>57084.84</v>
      </c>
      <c r="G746" s="1" t="s">
        <v>833</v>
      </c>
      <c r="H746" t="str">
        <f t="shared" si="50"/>
        <v>Utility</v>
      </c>
      <c r="I746">
        <f t="shared" si="51"/>
        <v>7</v>
      </c>
      <c r="J746" t="str">
        <f t="shared" si="52"/>
        <v>Jun</v>
      </c>
      <c r="K746" t="str">
        <f>IF(MONTH(A746)&lt;=3, "First", IF(MONTH(A746)&lt;=6, "Second", IF(MONTH(A746)&lt;=9, "Third", Fourth)))</f>
        <v>Second</v>
      </c>
    </row>
    <row r="747" spans="1:11" x14ac:dyDescent="0.25">
      <c r="A747" s="1" t="s">
        <v>834</v>
      </c>
      <c r="B747" s="1" t="s">
        <v>835</v>
      </c>
      <c r="C747" s="1" t="s">
        <v>9</v>
      </c>
      <c r="D747" s="1">
        <v>15000</v>
      </c>
      <c r="E747" s="1">
        <v>0</v>
      </c>
      <c r="F747" s="1">
        <v>72084.84</v>
      </c>
      <c r="G747" s="1" t="s">
        <v>50</v>
      </c>
      <c r="H747" t="str">
        <f t="shared" si="50"/>
        <v>Others</v>
      </c>
      <c r="I747">
        <f t="shared" si="51"/>
        <v>10</v>
      </c>
      <c r="J747" t="str">
        <f t="shared" si="52"/>
        <v>Jun</v>
      </c>
      <c r="K747" t="str">
        <f>IF(MONTH(A747)&lt;=3, "First", IF(MONTH(A747)&lt;=6, "Second", IF(MONTH(A747)&lt;=9, "Third", Fourth)))</f>
        <v>Second</v>
      </c>
    </row>
    <row r="748" spans="1:11" x14ac:dyDescent="0.25">
      <c r="A748" s="1" t="s">
        <v>834</v>
      </c>
      <c r="B748" s="1" t="s">
        <v>835</v>
      </c>
      <c r="C748" s="1" t="s">
        <v>12</v>
      </c>
      <c r="D748" s="1">
        <v>10000</v>
      </c>
      <c r="E748" s="1">
        <v>0</v>
      </c>
      <c r="F748" s="1">
        <v>82084.84</v>
      </c>
      <c r="G748" s="1" t="s">
        <v>836</v>
      </c>
      <c r="H748" t="str">
        <f t="shared" si="50"/>
        <v>Others</v>
      </c>
      <c r="I748">
        <f t="shared" si="51"/>
        <v>10</v>
      </c>
      <c r="J748" t="str">
        <f t="shared" si="52"/>
        <v>Jun</v>
      </c>
      <c r="K748" t="str">
        <f>IF(MONTH(A748)&lt;=3, "First", IF(MONTH(A748)&lt;=6, "Second", IF(MONTH(A748)&lt;=9, "Third", Fourth)))</f>
        <v>Second</v>
      </c>
    </row>
    <row r="749" spans="1:11" x14ac:dyDescent="0.25">
      <c r="A749" s="1" t="s">
        <v>834</v>
      </c>
      <c r="B749" s="1" t="s">
        <v>835</v>
      </c>
      <c r="C749" s="1" t="s">
        <v>36</v>
      </c>
      <c r="D749" s="1">
        <v>0</v>
      </c>
      <c r="E749" s="1">
        <v>77053.75</v>
      </c>
      <c r="F749" s="1">
        <v>5031.09</v>
      </c>
      <c r="G749" s="1" t="s">
        <v>837</v>
      </c>
      <c r="H749" t="str">
        <f t="shared" si="50"/>
        <v>Investment</v>
      </c>
      <c r="I749">
        <f t="shared" si="51"/>
        <v>10</v>
      </c>
      <c r="J749" t="str">
        <f t="shared" si="52"/>
        <v>Jun</v>
      </c>
      <c r="K749" t="str">
        <f>IF(MONTH(A749)&lt;=3, "First", IF(MONTH(A749)&lt;=6, "Second", IF(MONTH(A749)&lt;=9, "Third", Fourth)))</f>
        <v>Second</v>
      </c>
    </row>
    <row r="750" spans="1:11" hidden="1" x14ac:dyDescent="0.25">
      <c r="A750" s="1" t="s">
        <v>38</v>
      </c>
      <c r="B750" s="1" t="s">
        <v>38</v>
      </c>
      <c r="C750" s="1" t="s">
        <v>39</v>
      </c>
      <c r="D750" s="1">
        <v>0</v>
      </c>
      <c r="E750" s="1">
        <v>0</v>
      </c>
      <c r="F750" s="1" t="s">
        <v>38</v>
      </c>
      <c r="G750" s="1" t="s">
        <v>838</v>
      </c>
      <c r="H750" t="str">
        <f t="shared" ref="H707:H770" si="53">IF(ISNUMBER(SEARCH("FUEL",G750)),"Fuel",IF(ISNUMBER(SEARCH("INB",G750)),"Airtime/Data", IF(ISNUMBER(SEARCH("VFD",G750)),"Business", IF(ISNUMBER(SEARCH("INB",G750)),"Airtime/Data",IF(ISNUMBER(SEARCH("YULETIDE GIFT",G750)),"Gift",IF(ISNUMBER(SEARCH("/AIRTIME/",G750)),"Airtime/Data",IF(ISNUMBER(SEARCH("AIRTIMESELF",G750)),"Airtime/Data",IF(ISNUMBER(SEARCH("DUES FCM",G750)),"Savings",IF(ISNUMBER(SEARCH("**7489",G750)),"Gift",IF(ISNUMBER(SEARCH("ONB TRF",G750)),"Household Expenses",
IF(ISNUMBER(SEARCH("SMS ALERT",G750)),"Utility",IF(ISNUMBER(SEARCH("MTN USSD",G750)),"Airtime/Data",IF(ISNUMBER(SEARCH("Q",G750)),"Bank Charges",
IF(ISNUMBER(SEARCH("AJOR FBN",G750)),"Savings",IF(ISNUMBER(SEARCH("ELECTRONIC MONEY TRANSFER LEVY",G750)),"Bank Charges",
IF(ISNUMBER(SEARCH("SCHOOL",G750)),"School Fees","Others"))))))))))))))))</f>
        <v>Others</v>
      </c>
    </row>
    <row r="751" spans="1:11" x14ac:dyDescent="0.25">
      <c r="A751" s="1" t="s">
        <v>834</v>
      </c>
      <c r="B751" s="1" t="s">
        <v>839</v>
      </c>
      <c r="C751" s="1" t="s">
        <v>15</v>
      </c>
      <c r="D751" s="1">
        <v>0</v>
      </c>
      <c r="E751" s="1">
        <v>12</v>
      </c>
      <c r="F751" s="1">
        <v>5019.09</v>
      </c>
      <c r="G751" s="1" t="s">
        <v>840</v>
      </c>
      <c r="H751" t="str">
        <f t="shared" ref="H751:H767" si="54">IF(ISNUMBER(SEARCH("FUEL",G751)),"Fuel",IF(ISNUMBER(SEARCH("**3420",G751)),"Investment",IF(ISNUMBER(SEARCH("INB",G751)),"Airtime/Data",IF(ISNUMBER(SEARCH("VFD",G751)),"Business",IF(ISNUMBER(SEARCH("AJOR",G751)),"Investment",IF(ISNUMBER(SEARCH("LOAN",G751)),"Loan",IF(ISNUMBER(SEARCH("INB",G751)),"Airtime/Data",IF(ISNUMBER(SEARCH("YULETIDE GIFT",G751)),"Gift",IF(ISNUMBER(SEARCH("/AIRTIME/",G751)),"Airtime/Data",IF(ISNUMBER(SEARCH("AIRTIMESELF",G751)),"Airtime/Data",IF(ISNUMBER(SEARCH("DUES FCM",G751)),"Savings",IF(ISNUMBER(SEARCH("**7489",G751)),"Gift",IF(ISNUMBER(SEARCH("ONB TRF",G751)),"Household Expenses",
IF(ISNUMBER(SEARCH("SMS ALERT",G751)),"Utility",IF(ISNUMBER(SEARCH("MTN USSD",G751)),"Airtime/Data",IF(ISNUMBER(SEARCH("Q",G751)),"Bank Charges",
IF(ISNUMBER(SEARCH("ELECTRONIC MONEY TRANSFER LEVY",G751)),"Bank Charges",
IF(ISNUMBER(SEARCH("SCHOOL",G751)),"School Fees","Others"))))))))))))))))))</f>
        <v>Utility</v>
      </c>
      <c r="I751">
        <f t="shared" ref="I751:I767" si="55">DAY(A751)</f>
        <v>10</v>
      </c>
      <c r="J751" t="str">
        <f t="shared" ref="J751:J767" si="56">TEXT(A751, "mmm")</f>
        <v>Jun</v>
      </c>
      <c r="K751" t="str">
        <f>IF(MONTH(A751)&lt;=3, "First", IF(MONTH(A751)&lt;=6, "Second", IF(MONTH(A751)&lt;=9, "Third", Fourth)))</f>
        <v>Second</v>
      </c>
    </row>
    <row r="752" spans="1:11" x14ac:dyDescent="0.25">
      <c r="A752" s="1" t="s">
        <v>834</v>
      </c>
      <c r="B752" s="1" t="s">
        <v>839</v>
      </c>
      <c r="C752" s="1" t="s">
        <v>12</v>
      </c>
      <c r="D752" s="1">
        <v>0</v>
      </c>
      <c r="E752" s="1">
        <v>4010.75</v>
      </c>
      <c r="F752" s="1">
        <v>1008.34</v>
      </c>
      <c r="G752" s="1" t="s">
        <v>841</v>
      </c>
      <c r="H752" t="str">
        <f t="shared" si="54"/>
        <v>Household Expenses</v>
      </c>
      <c r="I752">
        <f t="shared" si="55"/>
        <v>10</v>
      </c>
      <c r="J752" t="str">
        <f t="shared" si="56"/>
        <v>Jun</v>
      </c>
      <c r="K752" t="str">
        <f>IF(MONTH(A752)&lt;=3, "First", IF(MONTH(A752)&lt;=6, "Second", IF(MONTH(A752)&lt;=9, "Third", Fourth)))</f>
        <v>Second</v>
      </c>
    </row>
    <row r="753" spans="1:11" x14ac:dyDescent="0.25">
      <c r="A753" s="1" t="s">
        <v>834</v>
      </c>
      <c r="B753" s="1" t="s">
        <v>842</v>
      </c>
      <c r="C753" s="1" t="s">
        <v>15</v>
      </c>
      <c r="D753" s="1">
        <v>0</v>
      </c>
      <c r="E753" s="1">
        <v>4</v>
      </c>
      <c r="F753" s="1">
        <v>1004.34</v>
      </c>
      <c r="G753" s="1" t="s">
        <v>843</v>
      </c>
      <c r="H753" t="str">
        <f t="shared" si="54"/>
        <v>Utility</v>
      </c>
      <c r="I753">
        <f t="shared" si="55"/>
        <v>10</v>
      </c>
      <c r="J753" t="str">
        <f t="shared" si="56"/>
        <v>Jun</v>
      </c>
      <c r="K753" t="str">
        <f>IF(MONTH(A753)&lt;=3, "First", IF(MONTH(A753)&lt;=6, "Second", IF(MONTH(A753)&lt;=9, "Third", Fourth)))</f>
        <v>Second</v>
      </c>
    </row>
    <row r="754" spans="1:11" x14ac:dyDescent="0.25">
      <c r="A754" s="1" t="s">
        <v>834</v>
      </c>
      <c r="B754" s="1" t="s">
        <v>842</v>
      </c>
      <c r="C754" s="1" t="s">
        <v>15</v>
      </c>
      <c r="D754" s="1">
        <v>0</v>
      </c>
      <c r="E754" s="1">
        <v>50</v>
      </c>
      <c r="F754" s="1">
        <v>954.34</v>
      </c>
      <c r="G754" s="1" t="s">
        <v>844</v>
      </c>
      <c r="H754" t="str">
        <f t="shared" si="54"/>
        <v>Bank Charges</v>
      </c>
      <c r="I754">
        <f t="shared" si="55"/>
        <v>10</v>
      </c>
      <c r="J754" t="str">
        <f t="shared" si="56"/>
        <v>Jun</v>
      </c>
      <c r="K754" t="str">
        <f>IF(MONTH(A754)&lt;=3, "First", IF(MONTH(A754)&lt;=6, "Second", IF(MONTH(A754)&lt;=9, "Third", Fourth)))</f>
        <v>Second</v>
      </c>
    </row>
    <row r="755" spans="1:11" x14ac:dyDescent="0.25">
      <c r="A755" s="1" t="s">
        <v>845</v>
      </c>
      <c r="B755" s="1" t="s">
        <v>846</v>
      </c>
      <c r="C755" s="1" t="s">
        <v>9</v>
      </c>
      <c r="D755" s="1">
        <v>10000</v>
      </c>
      <c r="E755" s="1">
        <v>0</v>
      </c>
      <c r="F755" s="1">
        <v>10954.34</v>
      </c>
      <c r="G755" s="1" t="s">
        <v>50</v>
      </c>
      <c r="H755" t="str">
        <f t="shared" si="54"/>
        <v>Others</v>
      </c>
      <c r="I755">
        <f t="shared" si="55"/>
        <v>11</v>
      </c>
      <c r="J755" t="str">
        <f t="shared" si="56"/>
        <v>Jun</v>
      </c>
      <c r="K755" t="str">
        <f>IF(MONTH(A755)&lt;=3, "First", IF(MONTH(A755)&lt;=6, "Second", IF(MONTH(A755)&lt;=9, "Third", Fourth)))</f>
        <v>Second</v>
      </c>
    </row>
    <row r="756" spans="1:11" x14ac:dyDescent="0.25">
      <c r="A756" s="1" t="s">
        <v>845</v>
      </c>
      <c r="B756" s="1" t="s">
        <v>846</v>
      </c>
      <c r="C756" s="1" t="s">
        <v>15</v>
      </c>
      <c r="D756" s="1">
        <v>0</v>
      </c>
      <c r="E756" s="1">
        <v>50</v>
      </c>
      <c r="F756" s="1">
        <v>10904.34</v>
      </c>
      <c r="G756" s="1" t="s">
        <v>847</v>
      </c>
      <c r="H756" t="str">
        <f t="shared" si="54"/>
        <v>Bank Charges</v>
      </c>
      <c r="I756">
        <f t="shared" si="55"/>
        <v>11</v>
      </c>
      <c r="J756" t="str">
        <f t="shared" si="56"/>
        <v>Jun</v>
      </c>
      <c r="K756" t="str">
        <f>IF(MONTH(A756)&lt;=3, "First", IF(MONTH(A756)&lt;=6, "Second", IF(MONTH(A756)&lt;=9, "Third", Fourth)))</f>
        <v>Second</v>
      </c>
    </row>
    <row r="757" spans="1:11" x14ac:dyDescent="0.25">
      <c r="A757" s="1" t="s">
        <v>848</v>
      </c>
      <c r="B757" s="1" t="s">
        <v>849</v>
      </c>
      <c r="C757" s="1" t="s">
        <v>15</v>
      </c>
      <c r="D757" s="1">
        <v>0</v>
      </c>
      <c r="E757" s="1">
        <v>4</v>
      </c>
      <c r="F757" s="1">
        <v>10900.34</v>
      </c>
      <c r="G757" s="1" t="s">
        <v>850</v>
      </c>
      <c r="H757" t="str">
        <f t="shared" si="54"/>
        <v>Utility</v>
      </c>
      <c r="I757">
        <f t="shared" si="55"/>
        <v>13</v>
      </c>
      <c r="J757" t="str">
        <f t="shared" si="56"/>
        <v>Jun</v>
      </c>
      <c r="K757" t="str">
        <f>IF(MONTH(A757)&lt;=3, "First", IF(MONTH(A757)&lt;=6, "Second", IF(MONTH(A757)&lt;=9, "Third", Fourth)))</f>
        <v>Second</v>
      </c>
    </row>
    <row r="758" spans="1:11" x14ac:dyDescent="0.25">
      <c r="A758" s="1" t="s">
        <v>848</v>
      </c>
      <c r="B758" s="1" t="s">
        <v>849</v>
      </c>
      <c r="C758" s="1" t="s">
        <v>15</v>
      </c>
      <c r="D758" s="1">
        <v>0</v>
      </c>
      <c r="E758" s="1">
        <v>76</v>
      </c>
      <c r="F758" s="1">
        <v>10824.34</v>
      </c>
      <c r="G758" s="1" t="s">
        <v>851</v>
      </c>
      <c r="H758" t="str">
        <f t="shared" si="54"/>
        <v>Utility</v>
      </c>
      <c r="I758">
        <f t="shared" si="55"/>
        <v>13</v>
      </c>
      <c r="J758" t="str">
        <f t="shared" si="56"/>
        <v>Jun</v>
      </c>
      <c r="K758" t="str">
        <f>IF(MONTH(A758)&lt;=3, "First", IF(MONTH(A758)&lt;=6, "Second", IF(MONTH(A758)&lt;=9, "Third", Fourth)))</f>
        <v>Second</v>
      </c>
    </row>
    <row r="759" spans="1:11" x14ac:dyDescent="0.25">
      <c r="A759" s="1" t="s">
        <v>848</v>
      </c>
      <c r="B759" s="1" t="s">
        <v>849</v>
      </c>
      <c r="C759" s="1" t="s">
        <v>12</v>
      </c>
      <c r="D759" s="1">
        <v>0</v>
      </c>
      <c r="E759" s="1">
        <v>2710.75</v>
      </c>
      <c r="F759" s="1">
        <v>8113.59</v>
      </c>
      <c r="G759" s="1" t="s">
        <v>852</v>
      </c>
      <c r="H759" t="str">
        <f t="shared" si="54"/>
        <v>Household Expenses</v>
      </c>
      <c r="I759">
        <f t="shared" si="55"/>
        <v>13</v>
      </c>
      <c r="J759" t="str">
        <f t="shared" si="56"/>
        <v>Jun</v>
      </c>
      <c r="K759" t="str">
        <f>IF(MONTH(A759)&lt;=3, "First", IF(MONTH(A759)&lt;=6, "Second", IF(MONTH(A759)&lt;=9, "Third", Fourth)))</f>
        <v>Second</v>
      </c>
    </row>
    <row r="760" spans="1:11" x14ac:dyDescent="0.25">
      <c r="A760" s="1" t="s">
        <v>848</v>
      </c>
      <c r="B760" s="1" t="s">
        <v>849</v>
      </c>
      <c r="C760" s="1" t="s">
        <v>12</v>
      </c>
      <c r="D760" s="1">
        <v>0</v>
      </c>
      <c r="E760" s="1">
        <v>2410.75</v>
      </c>
      <c r="F760" s="1">
        <v>5702.84</v>
      </c>
      <c r="G760" s="1" t="s">
        <v>853</v>
      </c>
      <c r="H760" t="str">
        <f t="shared" si="54"/>
        <v>Household Expenses</v>
      </c>
      <c r="I760">
        <f t="shared" si="55"/>
        <v>13</v>
      </c>
      <c r="J760" t="str">
        <f t="shared" si="56"/>
        <v>Jun</v>
      </c>
      <c r="K760" t="str">
        <f>IF(MONTH(A760)&lt;=3, "First", IF(MONTH(A760)&lt;=6, "Second", IF(MONTH(A760)&lt;=9, "Third", Fourth)))</f>
        <v>Second</v>
      </c>
    </row>
    <row r="761" spans="1:11" x14ac:dyDescent="0.25">
      <c r="A761" s="1" t="s">
        <v>854</v>
      </c>
      <c r="B761" s="1" t="s">
        <v>855</v>
      </c>
      <c r="C761" s="1" t="s">
        <v>15</v>
      </c>
      <c r="D761" s="1">
        <v>0</v>
      </c>
      <c r="E761" s="1">
        <v>8</v>
      </c>
      <c r="F761" s="1">
        <v>5694.84</v>
      </c>
      <c r="G761" s="1" t="s">
        <v>856</v>
      </c>
      <c r="H761" t="str">
        <f t="shared" si="54"/>
        <v>Utility</v>
      </c>
      <c r="I761">
        <f t="shared" si="55"/>
        <v>14</v>
      </c>
      <c r="J761" t="str">
        <f t="shared" si="56"/>
        <v>Jun</v>
      </c>
      <c r="K761" t="str">
        <f>IF(MONTH(A761)&lt;=3, "First", IF(MONTH(A761)&lt;=6, "Second", IF(MONTH(A761)&lt;=9, "Third", Fourth)))</f>
        <v>Second</v>
      </c>
    </row>
    <row r="762" spans="1:11" x14ac:dyDescent="0.25">
      <c r="A762" s="1" t="s">
        <v>857</v>
      </c>
      <c r="B762" s="1" t="s">
        <v>858</v>
      </c>
      <c r="C762" s="1" t="s">
        <v>9</v>
      </c>
      <c r="D762" s="1">
        <v>29000</v>
      </c>
      <c r="E762" s="1">
        <v>0</v>
      </c>
      <c r="F762" s="1">
        <v>34694.839999999997</v>
      </c>
      <c r="G762" s="1" t="s">
        <v>859</v>
      </c>
      <c r="H762" t="str">
        <f t="shared" si="54"/>
        <v>Others</v>
      </c>
      <c r="I762">
        <f t="shared" si="55"/>
        <v>19</v>
      </c>
      <c r="J762" t="str">
        <f t="shared" si="56"/>
        <v>Jun</v>
      </c>
      <c r="K762" t="str">
        <f>IF(MONTH(A762)&lt;=3, "First", IF(MONTH(A762)&lt;=6, "Second", IF(MONTH(A762)&lt;=9, "Third", Fourth)))</f>
        <v>Second</v>
      </c>
    </row>
    <row r="763" spans="1:11" x14ac:dyDescent="0.25">
      <c r="A763" s="1" t="s">
        <v>857</v>
      </c>
      <c r="B763" s="1" t="s">
        <v>860</v>
      </c>
      <c r="C763" s="1" t="s">
        <v>15</v>
      </c>
      <c r="D763" s="1">
        <v>0</v>
      </c>
      <c r="E763" s="1">
        <v>4</v>
      </c>
      <c r="F763" s="1">
        <v>34690.839999999997</v>
      </c>
      <c r="G763" s="1" t="s">
        <v>861</v>
      </c>
      <c r="H763" t="str">
        <f t="shared" si="54"/>
        <v>Utility</v>
      </c>
      <c r="I763">
        <f t="shared" si="55"/>
        <v>19</v>
      </c>
      <c r="J763" t="str">
        <f t="shared" si="56"/>
        <v>Jun</v>
      </c>
      <c r="K763" t="str">
        <f>IF(MONTH(A763)&lt;=3, "First", IF(MONTH(A763)&lt;=6, "Second", IF(MONTH(A763)&lt;=9, "Third", Fourth)))</f>
        <v>Second</v>
      </c>
    </row>
    <row r="764" spans="1:11" x14ac:dyDescent="0.25">
      <c r="A764" s="1" t="s">
        <v>857</v>
      </c>
      <c r="B764" s="1" t="s">
        <v>862</v>
      </c>
      <c r="C764" s="1" t="s">
        <v>15</v>
      </c>
      <c r="D764" s="1">
        <v>0</v>
      </c>
      <c r="E764" s="1">
        <v>2000</v>
      </c>
      <c r="F764" s="1">
        <v>32690.84</v>
      </c>
      <c r="G764" s="1" t="s">
        <v>863</v>
      </c>
      <c r="H764" t="str">
        <f t="shared" si="54"/>
        <v>Others</v>
      </c>
      <c r="I764">
        <f t="shared" si="55"/>
        <v>19</v>
      </c>
      <c r="J764" t="str">
        <f t="shared" si="56"/>
        <v>Jun</v>
      </c>
      <c r="K764" t="str">
        <f>IF(MONTH(A764)&lt;=3, "First", IF(MONTH(A764)&lt;=6, "Second", IF(MONTH(A764)&lt;=9, "Third", Fourth)))</f>
        <v>Second</v>
      </c>
    </row>
    <row r="765" spans="1:11" x14ac:dyDescent="0.25">
      <c r="A765" s="1" t="s">
        <v>857</v>
      </c>
      <c r="B765" s="1" t="s">
        <v>862</v>
      </c>
      <c r="C765" s="1" t="s">
        <v>15</v>
      </c>
      <c r="D765" s="1">
        <v>0</v>
      </c>
      <c r="E765" s="1">
        <v>50</v>
      </c>
      <c r="F765" s="1">
        <v>32640.84</v>
      </c>
      <c r="G765" s="1" t="s">
        <v>864</v>
      </c>
      <c r="H765" t="str">
        <f t="shared" si="54"/>
        <v>Bank Charges</v>
      </c>
      <c r="I765">
        <f t="shared" si="55"/>
        <v>19</v>
      </c>
      <c r="J765" t="str">
        <f t="shared" si="56"/>
        <v>Jun</v>
      </c>
      <c r="K765" t="str">
        <f>IF(MONTH(A765)&lt;=3, "First", IF(MONTH(A765)&lt;=6, "Second", IF(MONTH(A765)&lt;=9, "Third", Fourth)))</f>
        <v>Second</v>
      </c>
    </row>
    <row r="766" spans="1:11" x14ac:dyDescent="0.25">
      <c r="A766" s="1" t="s">
        <v>865</v>
      </c>
      <c r="B766" s="1" t="s">
        <v>866</v>
      </c>
      <c r="C766" s="1" t="s">
        <v>15</v>
      </c>
      <c r="D766" s="1">
        <v>0</v>
      </c>
      <c r="E766" s="1">
        <v>4</v>
      </c>
      <c r="F766" s="1">
        <v>32636.84</v>
      </c>
      <c r="G766" s="1" t="s">
        <v>867</v>
      </c>
      <c r="H766" t="str">
        <f t="shared" si="54"/>
        <v>Utility</v>
      </c>
      <c r="I766">
        <f t="shared" si="55"/>
        <v>20</v>
      </c>
      <c r="J766" t="str">
        <f t="shared" si="56"/>
        <v>Jun</v>
      </c>
      <c r="K766" t="str">
        <f>IF(MONTH(A766)&lt;=3, "First", IF(MONTH(A766)&lt;=6, "Second", IF(MONTH(A766)&lt;=9, "Third", Fourth)))</f>
        <v>Second</v>
      </c>
    </row>
    <row r="767" spans="1:11" x14ac:dyDescent="0.25">
      <c r="A767" s="1" t="s">
        <v>868</v>
      </c>
      <c r="B767" s="1" t="s">
        <v>869</v>
      </c>
      <c r="C767" s="1" t="s">
        <v>230</v>
      </c>
      <c r="D767" s="1">
        <v>35500</v>
      </c>
      <c r="E767" s="1">
        <v>0</v>
      </c>
      <c r="F767" s="1">
        <v>68136.84</v>
      </c>
      <c r="G767" s="1" t="s">
        <v>870</v>
      </c>
      <c r="H767" t="str">
        <f t="shared" si="54"/>
        <v>Others</v>
      </c>
      <c r="I767">
        <f t="shared" si="55"/>
        <v>24</v>
      </c>
      <c r="J767" t="str">
        <f t="shared" si="56"/>
        <v>Jun</v>
      </c>
      <c r="K767" t="str">
        <f>IF(MONTH(A767)&lt;=3, "First", IF(MONTH(A767)&lt;=6, "Second", IF(MONTH(A767)&lt;=9, "Third", Fourth)))</f>
        <v>Second</v>
      </c>
    </row>
    <row r="768" spans="1:11" hidden="1" x14ac:dyDescent="0.25">
      <c r="A768" s="1" t="s">
        <v>38</v>
      </c>
      <c r="B768" s="1" t="s">
        <v>38</v>
      </c>
      <c r="C768" s="1" t="s">
        <v>231</v>
      </c>
      <c r="D768" s="1">
        <v>0</v>
      </c>
      <c r="E768" s="1">
        <v>0</v>
      </c>
      <c r="F768" s="1" t="s">
        <v>38</v>
      </c>
      <c r="G768" s="1" t="s">
        <v>871</v>
      </c>
      <c r="H768" t="str">
        <f t="shared" si="53"/>
        <v>Others</v>
      </c>
    </row>
    <row r="769" spans="1:11" x14ac:dyDescent="0.25">
      <c r="A769" s="1" t="s">
        <v>868</v>
      </c>
      <c r="B769" s="1" t="s">
        <v>869</v>
      </c>
      <c r="C769" s="1" t="s">
        <v>12</v>
      </c>
      <c r="D769" s="1">
        <v>0</v>
      </c>
      <c r="E769" s="1">
        <v>5010.75</v>
      </c>
      <c r="F769" s="1">
        <v>63126.09</v>
      </c>
      <c r="G769" s="1" t="s">
        <v>872</v>
      </c>
      <c r="H769" t="str">
        <f t="shared" ref="H769:H773" si="57">IF(ISNUMBER(SEARCH("FUEL",G769)),"Fuel",IF(ISNUMBER(SEARCH("**3420",G769)),"Investment",IF(ISNUMBER(SEARCH("INB",G769)),"Airtime/Data",IF(ISNUMBER(SEARCH("VFD",G769)),"Business",IF(ISNUMBER(SEARCH("AJOR",G769)),"Investment",IF(ISNUMBER(SEARCH("LOAN",G769)),"Loan",IF(ISNUMBER(SEARCH("INB",G769)),"Airtime/Data",IF(ISNUMBER(SEARCH("YULETIDE GIFT",G769)),"Gift",IF(ISNUMBER(SEARCH("/AIRTIME/",G769)),"Airtime/Data",IF(ISNUMBER(SEARCH("AIRTIMESELF",G769)),"Airtime/Data",IF(ISNUMBER(SEARCH("DUES FCM",G769)),"Savings",IF(ISNUMBER(SEARCH("**7489",G769)),"Gift",IF(ISNUMBER(SEARCH("ONB TRF",G769)),"Household Expenses",
IF(ISNUMBER(SEARCH("SMS ALERT",G769)),"Utility",IF(ISNUMBER(SEARCH("MTN USSD",G769)),"Airtime/Data",IF(ISNUMBER(SEARCH("Q",G769)),"Bank Charges",
IF(ISNUMBER(SEARCH("ELECTRONIC MONEY TRANSFER LEVY",G769)),"Bank Charges",
IF(ISNUMBER(SEARCH("SCHOOL",G769)),"School Fees","Others"))))))))))))))))))</f>
        <v>Household Expenses</v>
      </c>
      <c r="I769">
        <f t="shared" ref="I769:I773" si="58">DAY(A769)</f>
        <v>24</v>
      </c>
      <c r="J769" t="str">
        <f t="shared" ref="J769:J773" si="59">TEXT(A769, "mmm")</f>
        <v>Jun</v>
      </c>
      <c r="K769" t="str">
        <f>IF(MONTH(A769)&lt;=3, "First", IF(MONTH(A769)&lt;=6, "Second", IF(MONTH(A769)&lt;=9, "Third", Fourth)))</f>
        <v>Second</v>
      </c>
    </row>
    <row r="770" spans="1:11" x14ac:dyDescent="0.25">
      <c r="A770" s="1" t="s">
        <v>868</v>
      </c>
      <c r="B770" s="1" t="s">
        <v>869</v>
      </c>
      <c r="C770" s="1" t="s">
        <v>15</v>
      </c>
      <c r="D770" s="1">
        <v>0</v>
      </c>
      <c r="E770" s="1">
        <v>2000</v>
      </c>
      <c r="F770" s="1">
        <v>61126.09</v>
      </c>
      <c r="G770" s="1" t="s">
        <v>873</v>
      </c>
      <c r="H770" t="str">
        <f t="shared" si="57"/>
        <v>Airtime/Data</v>
      </c>
      <c r="I770">
        <f t="shared" si="58"/>
        <v>24</v>
      </c>
      <c r="J770" t="str">
        <f t="shared" si="59"/>
        <v>Jun</v>
      </c>
      <c r="K770" t="str">
        <f>IF(MONTH(A770)&lt;=3, "First", IF(MONTH(A770)&lt;=6, "Second", IF(MONTH(A770)&lt;=9, "Third", Fourth)))</f>
        <v>Second</v>
      </c>
    </row>
    <row r="771" spans="1:11" x14ac:dyDescent="0.25">
      <c r="A771" s="1" t="s">
        <v>868</v>
      </c>
      <c r="B771" s="1" t="s">
        <v>869</v>
      </c>
      <c r="C771" s="1" t="s">
        <v>15</v>
      </c>
      <c r="D771" s="1">
        <v>0</v>
      </c>
      <c r="E771" s="1">
        <v>6.98</v>
      </c>
      <c r="F771" s="1">
        <v>61119.11</v>
      </c>
      <c r="G771" s="1" t="s">
        <v>24</v>
      </c>
      <c r="H771" t="str">
        <f t="shared" si="57"/>
        <v>Airtime/Data</v>
      </c>
      <c r="I771">
        <f t="shared" si="58"/>
        <v>24</v>
      </c>
      <c r="J771" t="str">
        <f t="shared" si="59"/>
        <v>Jun</v>
      </c>
      <c r="K771" t="str">
        <f>IF(MONTH(A771)&lt;=3, "First", IF(MONTH(A771)&lt;=6, "Second", IF(MONTH(A771)&lt;=9, "Third", Fourth)))</f>
        <v>Second</v>
      </c>
    </row>
    <row r="772" spans="1:11" x14ac:dyDescent="0.25">
      <c r="A772" s="1" t="s">
        <v>868</v>
      </c>
      <c r="B772" s="1" t="s">
        <v>874</v>
      </c>
      <c r="C772" s="1" t="s">
        <v>9</v>
      </c>
      <c r="D772" s="1">
        <v>11000</v>
      </c>
      <c r="E772" s="1">
        <v>0</v>
      </c>
      <c r="F772" s="1">
        <v>72119.11</v>
      </c>
      <c r="G772" s="1" t="s">
        <v>875</v>
      </c>
      <c r="H772" t="str">
        <f t="shared" si="57"/>
        <v>Others</v>
      </c>
      <c r="I772">
        <f t="shared" si="58"/>
        <v>24</v>
      </c>
      <c r="J772" t="str">
        <f t="shared" si="59"/>
        <v>Jun</v>
      </c>
      <c r="K772" t="str">
        <f>IF(MONTH(A772)&lt;=3, "First", IF(MONTH(A772)&lt;=6, "Second", IF(MONTH(A772)&lt;=9, "Third", Fourth)))</f>
        <v>Second</v>
      </c>
    </row>
    <row r="773" spans="1:11" x14ac:dyDescent="0.25">
      <c r="A773" s="1" t="s">
        <v>868</v>
      </c>
      <c r="B773" s="1" t="s">
        <v>874</v>
      </c>
      <c r="C773" s="1" t="s">
        <v>36</v>
      </c>
      <c r="D773" s="1">
        <v>0</v>
      </c>
      <c r="E773" s="1">
        <v>2010.75</v>
      </c>
      <c r="F773" s="1">
        <v>70108.36</v>
      </c>
      <c r="G773" s="1" t="s">
        <v>876</v>
      </c>
      <c r="H773" t="str">
        <f t="shared" si="57"/>
        <v>Household Expenses</v>
      </c>
      <c r="I773">
        <f t="shared" si="58"/>
        <v>24</v>
      </c>
      <c r="J773" t="str">
        <f t="shared" si="59"/>
        <v>Jun</v>
      </c>
      <c r="K773" t="str">
        <f>IF(MONTH(A773)&lt;=3, "First", IF(MONTH(A773)&lt;=6, "Second", IF(MONTH(A773)&lt;=9, "Third", Fourth)))</f>
        <v>Second</v>
      </c>
    </row>
    <row r="774" spans="1:11" hidden="1" x14ac:dyDescent="0.25">
      <c r="A774" s="1" t="s">
        <v>38</v>
      </c>
      <c r="B774" s="1" t="s">
        <v>38</v>
      </c>
      <c r="C774" s="1" t="s">
        <v>39</v>
      </c>
      <c r="D774" s="1">
        <v>0</v>
      </c>
      <c r="E774" s="1">
        <v>0</v>
      </c>
      <c r="F774" s="1" t="s">
        <v>38</v>
      </c>
      <c r="G774" s="1" t="s">
        <v>877</v>
      </c>
      <c r="H774" t="str">
        <f t="shared" ref="H771:H834" si="60">IF(ISNUMBER(SEARCH("FUEL",G774)),"Fuel",IF(ISNUMBER(SEARCH("INB",G774)),"Airtime/Data", IF(ISNUMBER(SEARCH("VFD",G774)),"Business", IF(ISNUMBER(SEARCH("INB",G774)),"Airtime/Data",IF(ISNUMBER(SEARCH("YULETIDE GIFT",G774)),"Gift",IF(ISNUMBER(SEARCH("/AIRTIME/",G774)),"Airtime/Data",IF(ISNUMBER(SEARCH("AIRTIMESELF",G774)),"Airtime/Data",IF(ISNUMBER(SEARCH("DUES FCM",G774)),"Savings",IF(ISNUMBER(SEARCH("**7489",G774)),"Gift",IF(ISNUMBER(SEARCH("ONB TRF",G774)),"Household Expenses",
IF(ISNUMBER(SEARCH("SMS ALERT",G774)),"Utility",IF(ISNUMBER(SEARCH("MTN USSD",G774)),"Airtime/Data",IF(ISNUMBER(SEARCH("Q",G774)),"Bank Charges",
IF(ISNUMBER(SEARCH("AJOR FBN",G774)),"Savings",IF(ISNUMBER(SEARCH("ELECTRONIC MONEY TRANSFER LEVY",G774)),"Bank Charges",
IF(ISNUMBER(SEARCH("SCHOOL",G774)),"School Fees","Others"))))))))))))))))</f>
        <v>Others</v>
      </c>
    </row>
    <row r="775" spans="1:11" x14ac:dyDescent="0.25">
      <c r="A775" s="1" t="s">
        <v>878</v>
      </c>
      <c r="B775" s="1" t="s">
        <v>879</v>
      </c>
      <c r="C775" s="1" t="s">
        <v>12</v>
      </c>
      <c r="D775" s="1">
        <v>0</v>
      </c>
      <c r="E775" s="1">
        <v>20526.88</v>
      </c>
      <c r="F775" s="1">
        <v>49581.48</v>
      </c>
      <c r="G775" s="1" t="s">
        <v>880</v>
      </c>
      <c r="H775" t="str">
        <f t="shared" ref="H775:H827" si="61">IF(ISNUMBER(SEARCH("FUEL",G775)),"Fuel",IF(ISNUMBER(SEARCH("**3420",G775)),"Investment",IF(ISNUMBER(SEARCH("INB",G775)),"Airtime/Data",IF(ISNUMBER(SEARCH("VFD",G775)),"Business",IF(ISNUMBER(SEARCH("AJOR",G775)),"Investment",IF(ISNUMBER(SEARCH("LOAN",G775)),"Loan",IF(ISNUMBER(SEARCH("INB",G775)),"Airtime/Data",IF(ISNUMBER(SEARCH("YULETIDE GIFT",G775)),"Gift",IF(ISNUMBER(SEARCH("/AIRTIME/",G775)),"Airtime/Data",IF(ISNUMBER(SEARCH("AIRTIMESELF",G775)),"Airtime/Data",IF(ISNUMBER(SEARCH("DUES FCM",G775)),"Savings",IF(ISNUMBER(SEARCH("**7489",G775)),"Gift",IF(ISNUMBER(SEARCH("ONB TRF",G775)),"Household Expenses",
IF(ISNUMBER(SEARCH("SMS ALERT",G775)),"Utility",IF(ISNUMBER(SEARCH("MTN USSD",G775)),"Airtime/Data",IF(ISNUMBER(SEARCH("Q",G775)),"Bank Charges",
IF(ISNUMBER(SEARCH("ELECTRONIC MONEY TRANSFER LEVY",G775)),"Bank Charges",
IF(ISNUMBER(SEARCH("SCHOOL",G775)),"School Fees","Others"))))))))))))))))))</f>
        <v>Household Expenses</v>
      </c>
      <c r="I775">
        <f t="shared" ref="I775:I827" si="62">DAY(A775)</f>
        <v>25</v>
      </c>
      <c r="J775" t="str">
        <f t="shared" ref="J775:J827" si="63">TEXT(A775, "mmm")</f>
        <v>Jun</v>
      </c>
      <c r="K775" t="str">
        <f>IF(MONTH(A775)&lt;=3, "First", IF(MONTH(A775)&lt;=6, "Second", IF(MONTH(A775)&lt;=9, "Third", Fourth)))</f>
        <v>Second</v>
      </c>
    </row>
    <row r="776" spans="1:11" x14ac:dyDescent="0.25">
      <c r="A776" s="1" t="s">
        <v>878</v>
      </c>
      <c r="B776" s="1" t="s">
        <v>879</v>
      </c>
      <c r="C776" s="1" t="s">
        <v>15</v>
      </c>
      <c r="D776" s="1">
        <v>0</v>
      </c>
      <c r="E776" s="1">
        <v>12</v>
      </c>
      <c r="F776" s="1">
        <v>49569.48</v>
      </c>
      <c r="G776" s="1" t="s">
        <v>881</v>
      </c>
      <c r="H776" t="str">
        <f t="shared" si="61"/>
        <v>Utility</v>
      </c>
      <c r="I776">
        <f t="shared" si="62"/>
        <v>25</v>
      </c>
      <c r="J776" t="str">
        <f t="shared" si="63"/>
        <v>Jun</v>
      </c>
      <c r="K776" t="str">
        <f>IF(MONTH(A776)&lt;=3, "First", IF(MONTH(A776)&lt;=6, "Second", IF(MONTH(A776)&lt;=9, "Third", Fourth)))</f>
        <v>Second</v>
      </c>
    </row>
    <row r="777" spans="1:11" x14ac:dyDescent="0.25">
      <c r="A777" s="1" t="s">
        <v>878</v>
      </c>
      <c r="B777" s="1" t="s">
        <v>879</v>
      </c>
      <c r="C777" s="1" t="s">
        <v>9</v>
      </c>
      <c r="D777" s="1">
        <v>15000</v>
      </c>
      <c r="E777" s="1">
        <v>0</v>
      </c>
      <c r="F777" s="1">
        <v>64569.48</v>
      </c>
      <c r="G777" s="1" t="s">
        <v>511</v>
      </c>
      <c r="H777" t="str">
        <f t="shared" si="61"/>
        <v>Others</v>
      </c>
      <c r="I777">
        <f t="shared" si="62"/>
        <v>25</v>
      </c>
      <c r="J777" t="str">
        <f t="shared" si="63"/>
        <v>Jun</v>
      </c>
      <c r="K777" t="str">
        <f>IF(MONTH(A777)&lt;=3, "First", IF(MONTH(A777)&lt;=6, "Second", IF(MONTH(A777)&lt;=9, "Third", Fourth)))</f>
        <v>Second</v>
      </c>
    </row>
    <row r="778" spans="1:11" x14ac:dyDescent="0.25">
      <c r="A778" s="1" t="s">
        <v>878</v>
      </c>
      <c r="B778" s="1" t="s">
        <v>879</v>
      </c>
      <c r="C778" s="1" t="s">
        <v>12</v>
      </c>
      <c r="D778" s="1">
        <v>0</v>
      </c>
      <c r="E778" s="1">
        <v>15026.88</v>
      </c>
      <c r="F778" s="1">
        <v>49542.6</v>
      </c>
      <c r="G778" s="1" t="s">
        <v>882</v>
      </c>
      <c r="H778" t="str">
        <f t="shared" si="61"/>
        <v>Household Expenses</v>
      </c>
      <c r="I778">
        <f t="shared" si="62"/>
        <v>25</v>
      </c>
      <c r="J778" t="str">
        <f t="shared" si="63"/>
        <v>Jun</v>
      </c>
      <c r="K778" t="str">
        <f>IF(MONTH(A778)&lt;=3, "First", IF(MONTH(A778)&lt;=6, "Second", IF(MONTH(A778)&lt;=9, "Third", Fourth)))</f>
        <v>Second</v>
      </c>
    </row>
    <row r="779" spans="1:11" x14ac:dyDescent="0.25">
      <c r="A779" s="1" t="s">
        <v>878</v>
      </c>
      <c r="B779" s="1" t="s">
        <v>879</v>
      </c>
      <c r="C779" s="1" t="s">
        <v>15</v>
      </c>
      <c r="D779" s="1">
        <v>0</v>
      </c>
      <c r="E779" s="1">
        <v>100</v>
      </c>
      <c r="F779" s="1">
        <v>49442.6</v>
      </c>
      <c r="G779" s="1" t="s">
        <v>883</v>
      </c>
      <c r="H779" t="str">
        <f t="shared" si="61"/>
        <v>Bank Charges</v>
      </c>
      <c r="I779">
        <f t="shared" si="62"/>
        <v>25</v>
      </c>
      <c r="J779" t="str">
        <f t="shared" si="63"/>
        <v>Jun</v>
      </c>
      <c r="K779" t="str">
        <f>IF(MONTH(A779)&lt;=3, "First", IF(MONTH(A779)&lt;=6, "Second", IF(MONTH(A779)&lt;=9, "Third", Fourth)))</f>
        <v>Second</v>
      </c>
    </row>
    <row r="780" spans="1:11" x14ac:dyDescent="0.25">
      <c r="A780" s="1" t="s">
        <v>878</v>
      </c>
      <c r="B780" s="1" t="s">
        <v>879</v>
      </c>
      <c r="C780" s="1" t="s">
        <v>15</v>
      </c>
      <c r="D780" s="1">
        <v>0</v>
      </c>
      <c r="E780" s="1">
        <v>50</v>
      </c>
      <c r="F780" s="1">
        <v>49392.6</v>
      </c>
      <c r="G780" s="1" t="s">
        <v>884</v>
      </c>
      <c r="H780" t="str">
        <f t="shared" si="61"/>
        <v>Bank Charges</v>
      </c>
      <c r="I780">
        <f t="shared" si="62"/>
        <v>25</v>
      </c>
      <c r="J780" t="str">
        <f t="shared" si="63"/>
        <v>Jun</v>
      </c>
      <c r="K780" t="str">
        <f>IF(MONTH(A780)&lt;=3, "First", IF(MONTH(A780)&lt;=6, "Second", IF(MONTH(A780)&lt;=9, "Third", Fourth)))</f>
        <v>Second</v>
      </c>
    </row>
    <row r="781" spans="1:11" x14ac:dyDescent="0.25">
      <c r="A781" s="1" t="s">
        <v>885</v>
      </c>
      <c r="B781" s="1" t="s">
        <v>886</v>
      </c>
      <c r="C781" s="1" t="s">
        <v>15</v>
      </c>
      <c r="D781" s="1">
        <v>0</v>
      </c>
      <c r="E781" s="1">
        <v>8</v>
      </c>
      <c r="F781" s="1">
        <v>49384.6</v>
      </c>
      <c r="G781" s="1" t="s">
        <v>887</v>
      </c>
      <c r="H781" t="str">
        <f t="shared" si="61"/>
        <v>Utility</v>
      </c>
      <c r="I781">
        <f t="shared" si="62"/>
        <v>26</v>
      </c>
      <c r="J781" t="str">
        <f t="shared" si="63"/>
        <v>Jun</v>
      </c>
      <c r="K781" t="str">
        <f>IF(MONTH(A781)&lt;=3, "First", IF(MONTH(A781)&lt;=6, "Second", IF(MONTH(A781)&lt;=9, "Third", Fourth)))</f>
        <v>Second</v>
      </c>
    </row>
    <row r="782" spans="1:11" x14ac:dyDescent="0.25">
      <c r="A782" s="1" t="s">
        <v>885</v>
      </c>
      <c r="B782" s="1" t="s">
        <v>886</v>
      </c>
      <c r="C782" s="1" t="s">
        <v>12</v>
      </c>
      <c r="D782" s="1">
        <v>0</v>
      </c>
      <c r="E782" s="1">
        <v>3010.75</v>
      </c>
      <c r="F782" s="1">
        <v>46373.85</v>
      </c>
      <c r="G782" s="1" t="s">
        <v>888</v>
      </c>
      <c r="H782" t="str">
        <f t="shared" si="61"/>
        <v>Household Expenses</v>
      </c>
      <c r="I782">
        <f t="shared" si="62"/>
        <v>26</v>
      </c>
      <c r="J782" t="str">
        <f t="shared" si="63"/>
        <v>Jun</v>
      </c>
      <c r="K782" t="str">
        <f>IF(MONTH(A782)&lt;=3, "First", IF(MONTH(A782)&lt;=6, "Second", IF(MONTH(A782)&lt;=9, "Third", Fourth)))</f>
        <v>Second</v>
      </c>
    </row>
    <row r="783" spans="1:11" x14ac:dyDescent="0.25">
      <c r="A783" s="1" t="s">
        <v>885</v>
      </c>
      <c r="B783" s="1" t="s">
        <v>886</v>
      </c>
      <c r="C783" s="1" t="s">
        <v>15</v>
      </c>
      <c r="D783" s="1">
        <v>0</v>
      </c>
      <c r="E783" s="1">
        <v>12</v>
      </c>
      <c r="F783" s="1">
        <v>46361.85</v>
      </c>
      <c r="G783" s="1" t="s">
        <v>889</v>
      </c>
      <c r="H783" t="str">
        <f t="shared" si="61"/>
        <v>Utility</v>
      </c>
      <c r="I783">
        <f t="shared" si="62"/>
        <v>26</v>
      </c>
      <c r="J783" t="str">
        <f t="shared" si="63"/>
        <v>Jun</v>
      </c>
      <c r="K783" t="str">
        <f>IF(MONTH(A783)&lt;=3, "First", IF(MONTH(A783)&lt;=6, "Second", IF(MONTH(A783)&lt;=9, "Third", Fourth)))</f>
        <v>Second</v>
      </c>
    </row>
    <row r="784" spans="1:11" x14ac:dyDescent="0.25">
      <c r="A784" s="1" t="s">
        <v>890</v>
      </c>
      <c r="B784" s="1" t="s">
        <v>886</v>
      </c>
      <c r="C784" s="1" t="s">
        <v>15</v>
      </c>
      <c r="D784" s="1">
        <v>10000</v>
      </c>
      <c r="E784" s="1">
        <v>0</v>
      </c>
      <c r="F784" s="1">
        <v>56361.85</v>
      </c>
      <c r="G784" s="1" t="s">
        <v>891</v>
      </c>
      <c r="H784" t="str">
        <f t="shared" si="61"/>
        <v>Others</v>
      </c>
      <c r="I784">
        <f t="shared" si="62"/>
        <v>27</v>
      </c>
      <c r="J784" t="str">
        <f t="shared" si="63"/>
        <v>Jun</v>
      </c>
      <c r="K784" t="str">
        <f>IF(MONTH(A784)&lt;=3, "First", IF(MONTH(A784)&lt;=6, "Second", IF(MONTH(A784)&lt;=9, "Third", Fourth)))</f>
        <v>Second</v>
      </c>
    </row>
    <row r="785" spans="1:11" x14ac:dyDescent="0.25">
      <c r="A785" s="1" t="s">
        <v>890</v>
      </c>
      <c r="B785" s="1" t="s">
        <v>892</v>
      </c>
      <c r="C785" s="1" t="s">
        <v>15</v>
      </c>
      <c r="D785" s="1">
        <v>0</v>
      </c>
      <c r="E785" s="1">
        <v>50</v>
      </c>
      <c r="F785" s="1">
        <v>56311.85</v>
      </c>
      <c r="G785" s="1" t="s">
        <v>893</v>
      </c>
      <c r="H785" t="str">
        <f t="shared" si="61"/>
        <v>Bank Charges</v>
      </c>
      <c r="I785">
        <f t="shared" si="62"/>
        <v>27</v>
      </c>
      <c r="J785" t="str">
        <f t="shared" si="63"/>
        <v>Jun</v>
      </c>
      <c r="K785" t="str">
        <f>IF(MONTH(A785)&lt;=3, "First", IF(MONTH(A785)&lt;=6, "Second", IF(MONTH(A785)&lt;=9, "Third", Fourth)))</f>
        <v>Second</v>
      </c>
    </row>
    <row r="786" spans="1:11" x14ac:dyDescent="0.25">
      <c r="A786" s="1" t="s">
        <v>890</v>
      </c>
      <c r="B786" s="1" t="s">
        <v>892</v>
      </c>
      <c r="C786" s="1" t="s">
        <v>15</v>
      </c>
      <c r="D786" s="1">
        <v>0</v>
      </c>
      <c r="E786" s="1">
        <v>1000</v>
      </c>
      <c r="F786" s="1">
        <v>55311.85</v>
      </c>
      <c r="G786" s="1" t="s">
        <v>894</v>
      </c>
      <c r="H786" t="str">
        <f t="shared" si="61"/>
        <v>Airtime/Data</v>
      </c>
      <c r="I786">
        <f t="shared" si="62"/>
        <v>27</v>
      </c>
      <c r="J786" t="str">
        <f t="shared" si="63"/>
        <v>Jun</v>
      </c>
      <c r="K786" t="str">
        <f>IF(MONTH(A786)&lt;=3, "First", IF(MONTH(A786)&lt;=6, "Second", IF(MONTH(A786)&lt;=9, "Third", Fourth)))</f>
        <v>Second</v>
      </c>
    </row>
    <row r="787" spans="1:11" x14ac:dyDescent="0.25">
      <c r="A787" s="1" t="s">
        <v>890</v>
      </c>
      <c r="B787" s="1" t="s">
        <v>892</v>
      </c>
      <c r="C787" s="1" t="s">
        <v>15</v>
      </c>
      <c r="D787" s="1">
        <v>0</v>
      </c>
      <c r="E787" s="1">
        <v>1000</v>
      </c>
      <c r="F787" s="1">
        <v>54311.85</v>
      </c>
      <c r="G787" s="1" t="s">
        <v>895</v>
      </c>
      <c r="H787" t="str">
        <f t="shared" si="61"/>
        <v>Airtime/Data</v>
      </c>
      <c r="I787">
        <f t="shared" si="62"/>
        <v>27</v>
      </c>
      <c r="J787" t="str">
        <f t="shared" si="63"/>
        <v>Jun</v>
      </c>
      <c r="K787" t="str">
        <f>IF(MONTH(A787)&lt;=3, "First", IF(MONTH(A787)&lt;=6, "Second", IF(MONTH(A787)&lt;=9, "Third", Fourth)))</f>
        <v>Second</v>
      </c>
    </row>
    <row r="788" spans="1:11" x14ac:dyDescent="0.25">
      <c r="A788" s="1" t="s">
        <v>890</v>
      </c>
      <c r="B788" s="1" t="s">
        <v>892</v>
      </c>
      <c r="C788" s="1" t="s">
        <v>15</v>
      </c>
      <c r="D788" s="1">
        <v>0</v>
      </c>
      <c r="E788" s="1">
        <v>6.98</v>
      </c>
      <c r="F788" s="1">
        <v>54304.87</v>
      </c>
      <c r="G788" s="1" t="s">
        <v>24</v>
      </c>
      <c r="H788" t="str">
        <f t="shared" si="61"/>
        <v>Airtime/Data</v>
      </c>
      <c r="I788">
        <f t="shared" si="62"/>
        <v>27</v>
      </c>
      <c r="J788" t="str">
        <f t="shared" si="63"/>
        <v>Jun</v>
      </c>
      <c r="K788" t="str">
        <f>IF(MONTH(A788)&lt;=3, "First", IF(MONTH(A788)&lt;=6, "Second", IF(MONTH(A788)&lt;=9, "Third", Fourth)))</f>
        <v>Second</v>
      </c>
    </row>
    <row r="789" spans="1:11" x14ac:dyDescent="0.25">
      <c r="A789" s="1" t="s">
        <v>890</v>
      </c>
      <c r="B789" s="1" t="s">
        <v>892</v>
      </c>
      <c r="C789" s="1" t="s">
        <v>15</v>
      </c>
      <c r="D789" s="1">
        <v>0</v>
      </c>
      <c r="E789" s="1">
        <v>1000</v>
      </c>
      <c r="F789" s="1">
        <v>53304.87</v>
      </c>
      <c r="G789" s="1" t="s">
        <v>896</v>
      </c>
      <c r="H789" t="str">
        <f t="shared" si="61"/>
        <v>Airtime/Data</v>
      </c>
      <c r="I789">
        <f t="shared" si="62"/>
        <v>27</v>
      </c>
      <c r="J789" t="str">
        <f t="shared" si="63"/>
        <v>Jun</v>
      </c>
      <c r="K789" t="str">
        <f>IF(MONTH(A789)&lt;=3, "First", IF(MONTH(A789)&lt;=6, "Second", IF(MONTH(A789)&lt;=9, "Third", Fourth)))</f>
        <v>Second</v>
      </c>
    </row>
    <row r="790" spans="1:11" x14ac:dyDescent="0.25">
      <c r="A790" s="1" t="s">
        <v>890</v>
      </c>
      <c r="B790" s="1" t="s">
        <v>892</v>
      </c>
      <c r="C790" s="1" t="s">
        <v>15</v>
      </c>
      <c r="D790" s="1">
        <v>0</v>
      </c>
      <c r="E790" s="1">
        <v>6.98</v>
      </c>
      <c r="F790" s="1">
        <v>53297.89</v>
      </c>
      <c r="G790" s="1" t="s">
        <v>24</v>
      </c>
      <c r="H790" t="str">
        <f t="shared" si="61"/>
        <v>Airtime/Data</v>
      </c>
      <c r="I790">
        <f t="shared" si="62"/>
        <v>27</v>
      </c>
      <c r="J790" t="str">
        <f t="shared" si="63"/>
        <v>Jun</v>
      </c>
      <c r="K790" t="str">
        <f>IF(MONTH(A790)&lt;=3, "First", IF(MONTH(A790)&lt;=6, "Second", IF(MONTH(A790)&lt;=9, "Third", Fourth)))</f>
        <v>Second</v>
      </c>
    </row>
    <row r="791" spans="1:11" x14ac:dyDescent="0.25">
      <c r="A791" s="1" t="s">
        <v>897</v>
      </c>
      <c r="B791" s="1" t="s">
        <v>898</v>
      </c>
      <c r="C791" s="1" t="s">
        <v>15</v>
      </c>
      <c r="D791" s="1">
        <v>0</v>
      </c>
      <c r="E791" s="1">
        <v>8</v>
      </c>
      <c r="F791" s="1">
        <v>53289.89</v>
      </c>
      <c r="G791" s="1" t="s">
        <v>899</v>
      </c>
      <c r="H791" t="str">
        <f t="shared" si="61"/>
        <v>Utility</v>
      </c>
      <c r="I791">
        <f t="shared" si="62"/>
        <v>28</v>
      </c>
      <c r="J791" t="str">
        <f t="shared" si="63"/>
        <v>Jun</v>
      </c>
      <c r="K791" t="str">
        <f>IF(MONTH(A791)&lt;=3, "First", IF(MONTH(A791)&lt;=6, "Second", IF(MONTH(A791)&lt;=9, "Third", Fourth)))</f>
        <v>Second</v>
      </c>
    </row>
    <row r="792" spans="1:11" x14ac:dyDescent="0.25">
      <c r="A792" s="1" t="s">
        <v>897</v>
      </c>
      <c r="B792" s="1" t="s">
        <v>898</v>
      </c>
      <c r="C792" s="1" t="s">
        <v>12</v>
      </c>
      <c r="D792" s="1">
        <v>0</v>
      </c>
      <c r="E792" s="1">
        <v>23026.880000000001</v>
      </c>
      <c r="F792" s="1">
        <v>30263.01</v>
      </c>
      <c r="G792" s="1" t="s">
        <v>900</v>
      </c>
      <c r="H792" t="str">
        <f t="shared" si="61"/>
        <v>Household Expenses</v>
      </c>
      <c r="I792">
        <f t="shared" si="62"/>
        <v>28</v>
      </c>
      <c r="J792" t="str">
        <f t="shared" si="63"/>
        <v>Jun</v>
      </c>
      <c r="K792" t="str">
        <f>IF(MONTH(A792)&lt;=3, "First", IF(MONTH(A792)&lt;=6, "Second", IF(MONTH(A792)&lt;=9, "Third", Fourth)))</f>
        <v>Second</v>
      </c>
    </row>
    <row r="793" spans="1:11" x14ac:dyDescent="0.25">
      <c r="A793" s="1" t="s">
        <v>901</v>
      </c>
      <c r="B793" s="1" t="s">
        <v>902</v>
      </c>
      <c r="C793" s="1" t="s">
        <v>12</v>
      </c>
      <c r="D793" s="1">
        <v>0</v>
      </c>
      <c r="E793" s="1">
        <v>510.75</v>
      </c>
      <c r="F793" s="1">
        <v>29752.26</v>
      </c>
      <c r="G793" s="1" t="s">
        <v>903</v>
      </c>
      <c r="H793" t="str">
        <f t="shared" si="61"/>
        <v>Household Expenses</v>
      </c>
      <c r="I793">
        <f t="shared" si="62"/>
        <v>1</v>
      </c>
      <c r="J793" t="str">
        <f t="shared" si="63"/>
        <v>Jul</v>
      </c>
      <c r="K793" t="str">
        <f>IF(MONTH(A793)&lt;=3, "First", IF(MONTH(A793)&lt;=6, "Second", IF(MONTH(A793)&lt;=9, "Third", Fourth)))</f>
        <v>Third</v>
      </c>
    </row>
    <row r="794" spans="1:11" x14ac:dyDescent="0.25">
      <c r="A794" s="1" t="s">
        <v>901</v>
      </c>
      <c r="B794" s="1" t="s">
        <v>902</v>
      </c>
      <c r="C794" s="1" t="s">
        <v>12</v>
      </c>
      <c r="D794" s="1">
        <v>0</v>
      </c>
      <c r="E794" s="1">
        <v>5126.88</v>
      </c>
      <c r="F794" s="1">
        <v>24625.38</v>
      </c>
      <c r="G794" s="1" t="s">
        <v>904</v>
      </c>
      <c r="H794" t="str">
        <f t="shared" si="61"/>
        <v>Household Expenses</v>
      </c>
      <c r="I794">
        <f t="shared" si="62"/>
        <v>1</v>
      </c>
      <c r="J794" t="str">
        <f t="shared" si="63"/>
        <v>Jul</v>
      </c>
      <c r="K794" t="str">
        <f>IF(MONTH(A794)&lt;=3, "First", IF(MONTH(A794)&lt;=6, "Second", IF(MONTH(A794)&lt;=9, "Third", Fourth)))</f>
        <v>Third</v>
      </c>
    </row>
    <row r="795" spans="1:11" x14ac:dyDescent="0.25">
      <c r="A795" s="1" t="s">
        <v>901</v>
      </c>
      <c r="B795" s="1" t="s">
        <v>902</v>
      </c>
      <c r="C795" s="1" t="s">
        <v>12</v>
      </c>
      <c r="D795" s="1">
        <v>0</v>
      </c>
      <c r="E795" s="1">
        <v>810.75</v>
      </c>
      <c r="F795" s="1">
        <v>23814.63</v>
      </c>
      <c r="G795" s="1" t="s">
        <v>905</v>
      </c>
      <c r="H795" t="str">
        <f t="shared" si="61"/>
        <v>Household Expenses</v>
      </c>
      <c r="I795">
        <f t="shared" si="62"/>
        <v>1</v>
      </c>
      <c r="J795" t="str">
        <f t="shared" si="63"/>
        <v>Jul</v>
      </c>
      <c r="K795" t="str">
        <f>IF(MONTH(A795)&lt;=3, "First", IF(MONTH(A795)&lt;=6, "Second", IF(MONTH(A795)&lt;=9, "Third", Fourth)))</f>
        <v>Third</v>
      </c>
    </row>
    <row r="796" spans="1:11" x14ac:dyDescent="0.25">
      <c r="A796" s="1" t="s">
        <v>901</v>
      </c>
      <c r="B796" s="1" t="s">
        <v>902</v>
      </c>
      <c r="C796" s="1" t="s">
        <v>15</v>
      </c>
      <c r="D796" s="1">
        <v>10000</v>
      </c>
      <c r="E796" s="1">
        <v>0</v>
      </c>
      <c r="F796" s="1">
        <v>33814.629999999997</v>
      </c>
      <c r="G796" s="1" t="s">
        <v>906</v>
      </c>
      <c r="H796" t="str">
        <f t="shared" si="61"/>
        <v>Others</v>
      </c>
      <c r="I796">
        <f t="shared" si="62"/>
        <v>1</v>
      </c>
      <c r="J796" t="str">
        <f t="shared" si="63"/>
        <v>Jul</v>
      </c>
      <c r="K796" t="str">
        <f>IF(MONTH(A796)&lt;=3, "First", IF(MONTH(A796)&lt;=6, "Second", IF(MONTH(A796)&lt;=9, "Third", Fourth)))</f>
        <v>Third</v>
      </c>
    </row>
    <row r="797" spans="1:11" x14ac:dyDescent="0.25">
      <c r="A797" s="1" t="s">
        <v>901</v>
      </c>
      <c r="B797" s="1" t="s">
        <v>907</v>
      </c>
      <c r="C797" s="1" t="s">
        <v>12</v>
      </c>
      <c r="D797" s="1">
        <v>0</v>
      </c>
      <c r="E797" s="1">
        <v>31526.880000000001</v>
      </c>
      <c r="F797" s="1">
        <v>2287.75</v>
      </c>
      <c r="G797" s="1" t="s">
        <v>908</v>
      </c>
      <c r="H797" t="str">
        <f t="shared" si="61"/>
        <v>Household Expenses</v>
      </c>
      <c r="I797">
        <f t="shared" si="62"/>
        <v>1</v>
      </c>
      <c r="J797" t="str">
        <f t="shared" si="63"/>
        <v>Jul</v>
      </c>
      <c r="K797" t="str">
        <f>IF(MONTH(A797)&lt;=3, "First", IF(MONTH(A797)&lt;=6, "Second", IF(MONTH(A797)&lt;=9, "Third", Fourth)))</f>
        <v>Third</v>
      </c>
    </row>
    <row r="798" spans="1:11" x14ac:dyDescent="0.25">
      <c r="A798" s="1" t="s">
        <v>901</v>
      </c>
      <c r="B798" s="1" t="s">
        <v>907</v>
      </c>
      <c r="C798" s="1" t="s">
        <v>15</v>
      </c>
      <c r="D798" s="1">
        <v>0</v>
      </c>
      <c r="E798" s="1">
        <v>50</v>
      </c>
      <c r="F798" s="1">
        <v>2237.75</v>
      </c>
      <c r="G798" s="1" t="s">
        <v>909</v>
      </c>
      <c r="H798" t="str">
        <f t="shared" si="61"/>
        <v>Bank Charges</v>
      </c>
      <c r="I798">
        <f t="shared" si="62"/>
        <v>1</v>
      </c>
      <c r="J798" t="str">
        <f t="shared" si="63"/>
        <v>Jul</v>
      </c>
      <c r="K798" t="str">
        <f>IF(MONTH(A798)&lt;=3, "First", IF(MONTH(A798)&lt;=6, "Second", IF(MONTH(A798)&lt;=9, "Third", Fourth)))</f>
        <v>Third</v>
      </c>
    </row>
    <row r="799" spans="1:11" x14ac:dyDescent="0.25">
      <c r="A799" s="1" t="s">
        <v>901</v>
      </c>
      <c r="B799" s="1" t="s">
        <v>907</v>
      </c>
      <c r="C799" s="1" t="s">
        <v>9</v>
      </c>
      <c r="D799" s="1">
        <v>50000</v>
      </c>
      <c r="E799" s="1">
        <v>0</v>
      </c>
      <c r="F799" s="1">
        <v>52237.75</v>
      </c>
      <c r="G799" s="1" t="s">
        <v>910</v>
      </c>
      <c r="H799" t="str">
        <f t="shared" si="61"/>
        <v>Others</v>
      </c>
      <c r="I799">
        <f t="shared" si="62"/>
        <v>1</v>
      </c>
      <c r="J799" t="str">
        <f t="shared" si="63"/>
        <v>Jul</v>
      </c>
      <c r="K799" t="str">
        <f>IF(MONTH(A799)&lt;=3, "First", IF(MONTH(A799)&lt;=6, "Second", IF(MONTH(A799)&lt;=9, "Third", Fourth)))</f>
        <v>Third</v>
      </c>
    </row>
    <row r="800" spans="1:11" x14ac:dyDescent="0.25">
      <c r="A800" s="1" t="s">
        <v>911</v>
      </c>
      <c r="B800" s="1" t="s">
        <v>912</v>
      </c>
      <c r="C800" s="1" t="s">
        <v>15</v>
      </c>
      <c r="D800" s="1">
        <v>0</v>
      </c>
      <c r="E800" s="1">
        <v>12</v>
      </c>
      <c r="F800" s="1">
        <v>52225.75</v>
      </c>
      <c r="G800" s="1" t="s">
        <v>913</v>
      </c>
      <c r="H800" t="str">
        <f t="shared" si="61"/>
        <v>Utility</v>
      </c>
      <c r="I800">
        <f t="shared" si="62"/>
        <v>2</v>
      </c>
      <c r="J800" t="str">
        <f t="shared" si="63"/>
        <v>Jul</v>
      </c>
      <c r="K800" t="str">
        <f>IF(MONTH(A800)&lt;=3, "First", IF(MONTH(A800)&lt;=6, "Second", IF(MONTH(A800)&lt;=9, "Third", Fourth)))</f>
        <v>Third</v>
      </c>
    </row>
    <row r="801" spans="1:11" x14ac:dyDescent="0.25">
      <c r="A801" s="1" t="s">
        <v>911</v>
      </c>
      <c r="B801" s="1" t="s">
        <v>912</v>
      </c>
      <c r="C801" s="1" t="s">
        <v>9</v>
      </c>
      <c r="D801" s="1">
        <v>50000</v>
      </c>
      <c r="E801" s="1">
        <v>0</v>
      </c>
      <c r="F801" s="1">
        <v>102225.75</v>
      </c>
      <c r="G801" s="1" t="s">
        <v>50</v>
      </c>
      <c r="H801" t="str">
        <f t="shared" si="61"/>
        <v>Others</v>
      </c>
      <c r="I801">
        <f t="shared" si="62"/>
        <v>2</v>
      </c>
      <c r="J801" t="str">
        <f t="shared" si="63"/>
        <v>Jul</v>
      </c>
      <c r="K801" t="str">
        <f>IF(MONTH(A801)&lt;=3, "First", IF(MONTH(A801)&lt;=6, "Second", IF(MONTH(A801)&lt;=9, "Third", Fourth)))</f>
        <v>Third</v>
      </c>
    </row>
    <row r="802" spans="1:11" x14ac:dyDescent="0.25">
      <c r="A802" s="1" t="s">
        <v>911</v>
      </c>
      <c r="B802" s="1" t="s">
        <v>912</v>
      </c>
      <c r="C802" s="1" t="s">
        <v>15</v>
      </c>
      <c r="D802" s="1">
        <v>0</v>
      </c>
      <c r="E802" s="1">
        <v>4</v>
      </c>
      <c r="F802" s="1">
        <v>102221.75</v>
      </c>
      <c r="G802" s="1" t="s">
        <v>914</v>
      </c>
      <c r="H802" t="str">
        <f t="shared" si="61"/>
        <v>Utility</v>
      </c>
      <c r="I802">
        <f t="shared" si="62"/>
        <v>2</v>
      </c>
      <c r="J802" t="str">
        <f t="shared" si="63"/>
        <v>Jul</v>
      </c>
      <c r="K802" t="str">
        <f>IF(MONTH(A802)&lt;=3, "First", IF(MONTH(A802)&lt;=6, "Second", IF(MONTH(A802)&lt;=9, "Third", Fourth)))</f>
        <v>Third</v>
      </c>
    </row>
    <row r="803" spans="1:11" x14ac:dyDescent="0.25">
      <c r="A803" s="1" t="s">
        <v>911</v>
      </c>
      <c r="B803" s="1" t="s">
        <v>912</v>
      </c>
      <c r="C803" s="1" t="s">
        <v>9</v>
      </c>
      <c r="D803" s="1">
        <v>41500</v>
      </c>
      <c r="E803" s="1">
        <v>0</v>
      </c>
      <c r="F803" s="1">
        <v>143721.75</v>
      </c>
      <c r="G803" s="1" t="s">
        <v>50</v>
      </c>
      <c r="H803" t="str">
        <f t="shared" si="61"/>
        <v>Others</v>
      </c>
      <c r="I803">
        <f t="shared" si="62"/>
        <v>2</v>
      </c>
      <c r="J803" t="str">
        <f t="shared" si="63"/>
        <v>Jul</v>
      </c>
      <c r="K803" t="str">
        <f>IF(MONTH(A803)&lt;=3, "First", IF(MONTH(A803)&lt;=6, "Second", IF(MONTH(A803)&lt;=9, "Third", Fourth)))</f>
        <v>Third</v>
      </c>
    </row>
    <row r="804" spans="1:11" x14ac:dyDescent="0.25">
      <c r="A804" s="1" t="s">
        <v>911</v>
      </c>
      <c r="B804" s="1" t="s">
        <v>912</v>
      </c>
      <c r="C804" s="1" t="s">
        <v>15</v>
      </c>
      <c r="D804" s="1">
        <v>0</v>
      </c>
      <c r="E804" s="1">
        <v>16</v>
      </c>
      <c r="F804" s="1">
        <v>143705.75</v>
      </c>
      <c r="G804" s="1" t="s">
        <v>915</v>
      </c>
      <c r="H804" t="str">
        <f t="shared" si="61"/>
        <v>Utility</v>
      </c>
      <c r="I804">
        <f t="shared" si="62"/>
        <v>2</v>
      </c>
      <c r="J804" t="str">
        <f t="shared" si="63"/>
        <v>Jul</v>
      </c>
      <c r="K804" t="str">
        <f>IF(MONTH(A804)&lt;=3, "First", IF(MONTH(A804)&lt;=6, "Second", IF(MONTH(A804)&lt;=9, "Third", Fourth)))</f>
        <v>Third</v>
      </c>
    </row>
    <row r="805" spans="1:11" x14ac:dyDescent="0.25">
      <c r="A805" s="1" t="s">
        <v>911</v>
      </c>
      <c r="B805" s="1" t="s">
        <v>912</v>
      </c>
      <c r="C805" s="1" t="s">
        <v>12</v>
      </c>
      <c r="D805" s="1">
        <v>0</v>
      </c>
      <c r="E805" s="1">
        <v>10026.879999999999</v>
      </c>
      <c r="F805" s="1">
        <v>133678.87</v>
      </c>
      <c r="G805" s="1" t="s">
        <v>916</v>
      </c>
      <c r="H805" t="str">
        <f t="shared" si="61"/>
        <v>Household Expenses</v>
      </c>
      <c r="I805">
        <f t="shared" si="62"/>
        <v>2</v>
      </c>
      <c r="J805" t="str">
        <f t="shared" si="63"/>
        <v>Jul</v>
      </c>
      <c r="K805" t="str">
        <f>IF(MONTH(A805)&lt;=3, "First", IF(MONTH(A805)&lt;=6, "Second", IF(MONTH(A805)&lt;=9, "Third", Fourth)))</f>
        <v>Third</v>
      </c>
    </row>
    <row r="806" spans="1:11" x14ac:dyDescent="0.25">
      <c r="A806" s="1" t="s">
        <v>911</v>
      </c>
      <c r="B806" s="1" t="s">
        <v>912</v>
      </c>
      <c r="C806" s="1" t="s">
        <v>12</v>
      </c>
      <c r="D806" s="1">
        <v>0</v>
      </c>
      <c r="E806" s="1">
        <v>10026.879999999999</v>
      </c>
      <c r="F806" s="1">
        <v>123651.99</v>
      </c>
      <c r="G806" s="1" t="s">
        <v>917</v>
      </c>
      <c r="H806" t="str">
        <f t="shared" si="61"/>
        <v>Fuel</v>
      </c>
      <c r="I806">
        <f t="shared" si="62"/>
        <v>2</v>
      </c>
      <c r="J806" t="str">
        <f t="shared" si="63"/>
        <v>Jul</v>
      </c>
      <c r="K806" t="str">
        <f>IF(MONTH(A806)&lt;=3, "First", IF(MONTH(A806)&lt;=6, "Second", IF(MONTH(A806)&lt;=9, "Third", Fourth)))</f>
        <v>Third</v>
      </c>
    </row>
    <row r="807" spans="1:11" x14ac:dyDescent="0.25">
      <c r="A807" s="1" t="s">
        <v>911</v>
      </c>
      <c r="B807" s="1" t="s">
        <v>912</v>
      </c>
      <c r="C807" s="1" t="s">
        <v>12</v>
      </c>
      <c r="D807" s="1">
        <v>0</v>
      </c>
      <c r="E807" s="1">
        <v>5010.75</v>
      </c>
      <c r="F807" s="1">
        <v>118641.24</v>
      </c>
      <c r="G807" s="1" t="s">
        <v>918</v>
      </c>
      <c r="H807" t="str">
        <f t="shared" si="61"/>
        <v>Household Expenses</v>
      </c>
      <c r="I807">
        <f t="shared" si="62"/>
        <v>2</v>
      </c>
      <c r="J807" t="str">
        <f t="shared" si="63"/>
        <v>Jul</v>
      </c>
      <c r="K807" t="str">
        <f>IF(MONTH(A807)&lt;=3, "First", IF(MONTH(A807)&lt;=6, "Second", IF(MONTH(A807)&lt;=9, "Third", Fourth)))</f>
        <v>Third</v>
      </c>
    </row>
    <row r="808" spans="1:11" x14ac:dyDescent="0.25">
      <c r="A808" s="1" t="s">
        <v>911</v>
      </c>
      <c r="B808" s="1" t="s">
        <v>912</v>
      </c>
      <c r="C808" s="1" t="s">
        <v>15</v>
      </c>
      <c r="D808" s="1">
        <v>0</v>
      </c>
      <c r="E808" s="1">
        <v>8</v>
      </c>
      <c r="F808" s="1">
        <v>118633.24</v>
      </c>
      <c r="G808" s="1" t="s">
        <v>919</v>
      </c>
      <c r="H808" t="str">
        <f t="shared" si="61"/>
        <v>Utility</v>
      </c>
      <c r="I808">
        <f t="shared" si="62"/>
        <v>2</v>
      </c>
      <c r="J808" t="str">
        <f t="shared" si="63"/>
        <v>Jul</v>
      </c>
      <c r="K808" t="str">
        <f>IF(MONTH(A808)&lt;=3, "First", IF(MONTH(A808)&lt;=6, "Second", IF(MONTH(A808)&lt;=9, "Third", Fourth)))</f>
        <v>Third</v>
      </c>
    </row>
    <row r="809" spans="1:11" x14ac:dyDescent="0.25">
      <c r="A809" s="1" t="s">
        <v>911</v>
      </c>
      <c r="B809" s="1" t="s">
        <v>912</v>
      </c>
      <c r="C809" s="1" t="s">
        <v>12</v>
      </c>
      <c r="D809" s="1">
        <v>0</v>
      </c>
      <c r="E809" s="1">
        <v>15026.88</v>
      </c>
      <c r="F809" s="1">
        <v>103606.36</v>
      </c>
      <c r="G809" s="1" t="s">
        <v>920</v>
      </c>
      <c r="H809" t="str">
        <f t="shared" si="61"/>
        <v>Household Expenses</v>
      </c>
      <c r="I809">
        <f t="shared" si="62"/>
        <v>2</v>
      </c>
      <c r="J809" t="str">
        <f t="shared" si="63"/>
        <v>Jul</v>
      </c>
      <c r="K809" t="str">
        <f>IF(MONTH(A809)&lt;=3, "First", IF(MONTH(A809)&lt;=6, "Second", IF(MONTH(A809)&lt;=9, "Third", Fourth)))</f>
        <v>Third</v>
      </c>
    </row>
    <row r="810" spans="1:11" x14ac:dyDescent="0.25">
      <c r="A810" s="1" t="s">
        <v>911</v>
      </c>
      <c r="B810" s="1" t="s">
        <v>912</v>
      </c>
      <c r="C810" s="1" t="s">
        <v>15</v>
      </c>
      <c r="D810" s="1">
        <v>0</v>
      </c>
      <c r="E810" s="1">
        <v>100</v>
      </c>
      <c r="F810" s="1">
        <v>103506.36</v>
      </c>
      <c r="G810" s="1" t="s">
        <v>921</v>
      </c>
      <c r="H810" t="str">
        <f t="shared" si="61"/>
        <v>Bank Charges</v>
      </c>
      <c r="I810">
        <f t="shared" si="62"/>
        <v>2</v>
      </c>
      <c r="J810" t="str">
        <f t="shared" si="63"/>
        <v>Jul</v>
      </c>
      <c r="K810" t="str">
        <f>IF(MONTH(A810)&lt;=3, "First", IF(MONTH(A810)&lt;=6, "Second", IF(MONTH(A810)&lt;=9, "Third", Fourth)))</f>
        <v>Third</v>
      </c>
    </row>
    <row r="811" spans="1:11" x14ac:dyDescent="0.25">
      <c r="A811" s="1" t="s">
        <v>911</v>
      </c>
      <c r="B811" s="1" t="s">
        <v>912</v>
      </c>
      <c r="C811" s="1" t="s">
        <v>15</v>
      </c>
      <c r="D811" s="1">
        <v>0</v>
      </c>
      <c r="E811" s="1">
        <v>50</v>
      </c>
      <c r="F811" s="1">
        <v>103456.36</v>
      </c>
      <c r="G811" s="1" t="s">
        <v>909</v>
      </c>
      <c r="H811" t="str">
        <f t="shared" si="61"/>
        <v>Bank Charges</v>
      </c>
      <c r="I811">
        <f t="shared" si="62"/>
        <v>2</v>
      </c>
      <c r="J811" t="str">
        <f t="shared" si="63"/>
        <v>Jul</v>
      </c>
      <c r="K811" t="str">
        <f>IF(MONTH(A811)&lt;=3, "First", IF(MONTH(A811)&lt;=6, "Second", IF(MONTH(A811)&lt;=9, "Third", Fourth)))</f>
        <v>Third</v>
      </c>
    </row>
    <row r="812" spans="1:11" x14ac:dyDescent="0.25">
      <c r="A812" s="1" t="s">
        <v>922</v>
      </c>
      <c r="B812" s="1" t="s">
        <v>923</v>
      </c>
      <c r="C812" s="1" t="s">
        <v>15</v>
      </c>
      <c r="D812" s="1">
        <v>0</v>
      </c>
      <c r="E812" s="1">
        <v>24</v>
      </c>
      <c r="F812" s="1">
        <v>103432.36</v>
      </c>
      <c r="G812" s="1" t="s">
        <v>924</v>
      </c>
      <c r="H812" t="str">
        <f t="shared" si="61"/>
        <v>Utility</v>
      </c>
      <c r="I812">
        <f t="shared" si="62"/>
        <v>3</v>
      </c>
      <c r="J812" t="str">
        <f t="shared" si="63"/>
        <v>Jul</v>
      </c>
      <c r="K812" t="str">
        <f>IF(MONTH(A812)&lt;=3, "First", IF(MONTH(A812)&lt;=6, "Second", IF(MONTH(A812)&lt;=9, "Third", Fourth)))</f>
        <v>Third</v>
      </c>
    </row>
    <row r="813" spans="1:11" x14ac:dyDescent="0.25">
      <c r="A813" s="1" t="s">
        <v>922</v>
      </c>
      <c r="B813" s="1" t="s">
        <v>923</v>
      </c>
      <c r="C813" s="1" t="s">
        <v>22</v>
      </c>
      <c r="D813" s="1">
        <v>0</v>
      </c>
      <c r="E813" s="1">
        <v>20026.88</v>
      </c>
      <c r="F813" s="1">
        <v>83405.48</v>
      </c>
      <c r="G813" s="1" t="s">
        <v>925</v>
      </c>
      <c r="H813" t="str">
        <f t="shared" si="61"/>
        <v>Others</v>
      </c>
      <c r="I813">
        <f t="shared" si="62"/>
        <v>3</v>
      </c>
      <c r="J813" t="str">
        <f t="shared" si="63"/>
        <v>Jul</v>
      </c>
      <c r="K813" t="str">
        <f>IF(MONTH(A813)&lt;=3, "First", IF(MONTH(A813)&lt;=6, "Second", IF(MONTH(A813)&lt;=9, "Third", Fourth)))</f>
        <v>Third</v>
      </c>
    </row>
    <row r="814" spans="1:11" x14ac:dyDescent="0.25">
      <c r="A814" s="1" t="s">
        <v>922</v>
      </c>
      <c r="B814" s="1" t="s">
        <v>923</v>
      </c>
      <c r="C814" s="1" t="s">
        <v>15</v>
      </c>
      <c r="D814" s="1">
        <v>0</v>
      </c>
      <c r="E814" s="1">
        <v>6.98</v>
      </c>
      <c r="F814" s="1">
        <v>83398.5</v>
      </c>
      <c r="G814" s="1" t="s">
        <v>24</v>
      </c>
      <c r="H814" t="str">
        <f t="shared" si="61"/>
        <v>Airtime/Data</v>
      </c>
      <c r="I814">
        <f t="shared" si="62"/>
        <v>3</v>
      </c>
      <c r="J814" t="str">
        <f t="shared" si="63"/>
        <v>Jul</v>
      </c>
      <c r="K814" t="str">
        <f>IF(MONTH(A814)&lt;=3, "First", IF(MONTH(A814)&lt;=6, "Second", IF(MONTH(A814)&lt;=9, "Third", Fourth)))</f>
        <v>Third</v>
      </c>
    </row>
    <row r="815" spans="1:11" x14ac:dyDescent="0.25">
      <c r="A815" s="1" t="s">
        <v>922</v>
      </c>
      <c r="B815" s="1" t="s">
        <v>923</v>
      </c>
      <c r="C815" s="1" t="s">
        <v>22</v>
      </c>
      <c r="D815" s="1">
        <v>0</v>
      </c>
      <c r="E815" s="1">
        <v>20026.88</v>
      </c>
      <c r="F815" s="1">
        <v>63371.62</v>
      </c>
      <c r="G815" s="1" t="s">
        <v>925</v>
      </c>
      <c r="H815" t="str">
        <f t="shared" si="61"/>
        <v>Others</v>
      </c>
      <c r="I815">
        <f t="shared" si="62"/>
        <v>3</v>
      </c>
      <c r="J815" t="str">
        <f t="shared" si="63"/>
        <v>Jul</v>
      </c>
      <c r="K815" t="str">
        <f>IF(MONTH(A815)&lt;=3, "First", IF(MONTH(A815)&lt;=6, "Second", IF(MONTH(A815)&lt;=9, "Third", Fourth)))</f>
        <v>Third</v>
      </c>
    </row>
    <row r="816" spans="1:11" x14ac:dyDescent="0.25">
      <c r="A816" s="1" t="s">
        <v>922</v>
      </c>
      <c r="B816" s="1" t="s">
        <v>923</v>
      </c>
      <c r="C816" s="1" t="s">
        <v>15</v>
      </c>
      <c r="D816" s="1">
        <v>0</v>
      </c>
      <c r="E816" s="1">
        <v>6.98</v>
      </c>
      <c r="F816" s="1">
        <v>63364.639999999999</v>
      </c>
      <c r="G816" s="1" t="s">
        <v>24</v>
      </c>
      <c r="H816" t="str">
        <f t="shared" si="61"/>
        <v>Airtime/Data</v>
      </c>
      <c r="I816">
        <f t="shared" si="62"/>
        <v>3</v>
      </c>
      <c r="J816" t="str">
        <f t="shared" si="63"/>
        <v>Jul</v>
      </c>
      <c r="K816" t="str">
        <f>IF(MONTH(A816)&lt;=3, "First", IF(MONTH(A816)&lt;=6, "Second", IF(MONTH(A816)&lt;=9, "Third", Fourth)))</f>
        <v>Third</v>
      </c>
    </row>
    <row r="817" spans="1:11" x14ac:dyDescent="0.25">
      <c r="A817" s="1" t="s">
        <v>922</v>
      </c>
      <c r="B817" s="1" t="s">
        <v>923</v>
      </c>
      <c r="C817" s="1" t="s">
        <v>12</v>
      </c>
      <c r="D817" s="1">
        <v>0</v>
      </c>
      <c r="E817" s="1">
        <v>1010.75</v>
      </c>
      <c r="F817" s="1">
        <v>62353.89</v>
      </c>
      <c r="G817" s="1" t="s">
        <v>926</v>
      </c>
      <c r="H817" t="str">
        <f t="shared" si="61"/>
        <v>Household Expenses</v>
      </c>
      <c r="I817">
        <f t="shared" si="62"/>
        <v>3</v>
      </c>
      <c r="J817" t="str">
        <f t="shared" si="63"/>
        <v>Jul</v>
      </c>
      <c r="K817" t="str">
        <f>IF(MONTH(A817)&lt;=3, "First", IF(MONTH(A817)&lt;=6, "Second", IF(MONTH(A817)&lt;=9, "Third", Fourth)))</f>
        <v>Third</v>
      </c>
    </row>
    <row r="818" spans="1:11" x14ac:dyDescent="0.25">
      <c r="A818" s="1" t="s">
        <v>922</v>
      </c>
      <c r="B818" s="1" t="s">
        <v>923</v>
      </c>
      <c r="C818" s="1" t="s">
        <v>12</v>
      </c>
      <c r="D818" s="1">
        <v>0</v>
      </c>
      <c r="E818" s="1">
        <v>110.75</v>
      </c>
      <c r="F818" s="1">
        <v>62243.14</v>
      </c>
      <c r="G818" s="1" t="s">
        <v>926</v>
      </c>
      <c r="H818" t="str">
        <f t="shared" si="61"/>
        <v>Household Expenses</v>
      </c>
      <c r="I818">
        <f t="shared" si="62"/>
        <v>3</v>
      </c>
      <c r="J818" t="str">
        <f t="shared" si="63"/>
        <v>Jul</v>
      </c>
      <c r="K818" t="str">
        <f>IF(MONTH(A818)&lt;=3, "First", IF(MONTH(A818)&lt;=6, "Second", IF(MONTH(A818)&lt;=9, "Third", Fourth)))</f>
        <v>Third</v>
      </c>
    </row>
    <row r="819" spans="1:11" x14ac:dyDescent="0.25">
      <c r="A819" s="1" t="s">
        <v>927</v>
      </c>
      <c r="B819" s="1" t="s">
        <v>923</v>
      </c>
      <c r="C819" s="1" t="s">
        <v>12</v>
      </c>
      <c r="D819" s="1">
        <v>0</v>
      </c>
      <c r="E819" s="1">
        <v>10026.879999999999</v>
      </c>
      <c r="F819" s="1">
        <v>52216.26</v>
      </c>
      <c r="G819" s="1" t="s">
        <v>928</v>
      </c>
      <c r="H819" t="str">
        <f t="shared" si="61"/>
        <v>Household Expenses</v>
      </c>
      <c r="I819">
        <f t="shared" si="62"/>
        <v>4</v>
      </c>
      <c r="J819" t="str">
        <f t="shared" si="63"/>
        <v>Jul</v>
      </c>
      <c r="K819" t="str">
        <f>IF(MONTH(A819)&lt;=3, "First", IF(MONTH(A819)&lt;=6, "Second", IF(MONTH(A819)&lt;=9, "Third", Fourth)))</f>
        <v>Third</v>
      </c>
    </row>
    <row r="820" spans="1:11" x14ac:dyDescent="0.25">
      <c r="A820" s="1" t="s">
        <v>927</v>
      </c>
      <c r="B820" s="1" t="s">
        <v>929</v>
      </c>
      <c r="C820" s="1" t="s">
        <v>9</v>
      </c>
      <c r="D820" s="1">
        <v>20000</v>
      </c>
      <c r="E820" s="1">
        <v>0</v>
      </c>
      <c r="F820" s="1">
        <v>72216.259999999995</v>
      </c>
      <c r="G820" s="1" t="s">
        <v>930</v>
      </c>
      <c r="H820" t="str">
        <f t="shared" si="61"/>
        <v>Others</v>
      </c>
      <c r="I820">
        <f t="shared" si="62"/>
        <v>4</v>
      </c>
      <c r="J820" t="str">
        <f t="shared" si="63"/>
        <v>Jul</v>
      </c>
      <c r="K820" t="str">
        <f>IF(MONTH(A820)&lt;=3, "First", IF(MONTH(A820)&lt;=6, "Second", IF(MONTH(A820)&lt;=9, "Third", Fourth)))</f>
        <v>Third</v>
      </c>
    </row>
    <row r="821" spans="1:11" x14ac:dyDescent="0.25">
      <c r="A821" s="1" t="s">
        <v>927</v>
      </c>
      <c r="B821" s="1" t="s">
        <v>929</v>
      </c>
      <c r="C821" s="1" t="s">
        <v>15</v>
      </c>
      <c r="D821" s="1">
        <v>0</v>
      </c>
      <c r="E821" s="1">
        <v>20</v>
      </c>
      <c r="F821" s="1">
        <v>72196.259999999995</v>
      </c>
      <c r="G821" s="1" t="s">
        <v>931</v>
      </c>
      <c r="H821" t="str">
        <f t="shared" si="61"/>
        <v>Utility</v>
      </c>
      <c r="I821">
        <f t="shared" si="62"/>
        <v>4</v>
      </c>
      <c r="J821" t="str">
        <f t="shared" si="63"/>
        <v>Jul</v>
      </c>
      <c r="K821" t="str">
        <f>IF(MONTH(A821)&lt;=3, "First", IF(MONTH(A821)&lt;=6, "Second", IF(MONTH(A821)&lt;=9, "Third", Fourth)))</f>
        <v>Third</v>
      </c>
    </row>
    <row r="822" spans="1:11" x14ac:dyDescent="0.25">
      <c r="A822" s="1" t="s">
        <v>927</v>
      </c>
      <c r="B822" s="1" t="s">
        <v>929</v>
      </c>
      <c r="C822" s="1" t="s">
        <v>15</v>
      </c>
      <c r="D822" s="1">
        <v>0</v>
      </c>
      <c r="E822" s="1">
        <v>128</v>
      </c>
      <c r="F822" s="1">
        <v>72068.259999999995</v>
      </c>
      <c r="G822" s="1" t="s">
        <v>932</v>
      </c>
      <c r="H822" t="str">
        <f t="shared" si="61"/>
        <v>Utility</v>
      </c>
      <c r="I822">
        <f t="shared" si="62"/>
        <v>4</v>
      </c>
      <c r="J822" t="str">
        <f t="shared" si="63"/>
        <v>Jul</v>
      </c>
      <c r="K822" t="str">
        <f>IF(MONTH(A822)&lt;=3, "First", IF(MONTH(A822)&lt;=6, "Second", IF(MONTH(A822)&lt;=9, "Third", Fourth)))</f>
        <v>Third</v>
      </c>
    </row>
    <row r="823" spans="1:11" x14ac:dyDescent="0.25">
      <c r="A823" s="1" t="s">
        <v>927</v>
      </c>
      <c r="B823" s="1" t="s">
        <v>929</v>
      </c>
      <c r="C823" s="1" t="s">
        <v>12</v>
      </c>
      <c r="D823" s="1">
        <v>0</v>
      </c>
      <c r="E823" s="1">
        <v>6000</v>
      </c>
      <c r="F823" s="1">
        <v>66068.259999999995</v>
      </c>
      <c r="G823" s="1" t="s">
        <v>933</v>
      </c>
      <c r="H823" t="str">
        <f t="shared" si="61"/>
        <v>Household Expenses</v>
      </c>
      <c r="I823">
        <f t="shared" si="62"/>
        <v>4</v>
      </c>
      <c r="J823" t="str">
        <f t="shared" si="63"/>
        <v>Jul</v>
      </c>
      <c r="K823" t="str">
        <f>IF(MONTH(A823)&lt;=3, "First", IF(MONTH(A823)&lt;=6, "Second", IF(MONTH(A823)&lt;=9, "Third", Fourth)))</f>
        <v>Third</v>
      </c>
    </row>
    <row r="824" spans="1:11" x14ac:dyDescent="0.25">
      <c r="A824" s="1" t="s">
        <v>927</v>
      </c>
      <c r="B824" s="1" t="s">
        <v>929</v>
      </c>
      <c r="C824" s="1" t="s">
        <v>15</v>
      </c>
      <c r="D824" s="1">
        <v>0</v>
      </c>
      <c r="E824" s="1">
        <v>50</v>
      </c>
      <c r="F824" s="1">
        <v>66018.259999999995</v>
      </c>
      <c r="G824" s="1" t="s">
        <v>934</v>
      </c>
      <c r="H824" t="str">
        <f t="shared" si="61"/>
        <v>Bank Charges</v>
      </c>
      <c r="I824">
        <f t="shared" si="62"/>
        <v>4</v>
      </c>
      <c r="J824" t="str">
        <f t="shared" si="63"/>
        <v>Jul</v>
      </c>
      <c r="K824" t="str">
        <f>IF(MONTH(A824)&lt;=3, "First", IF(MONTH(A824)&lt;=6, "Second", IF(MONTH(A824)&lt;=9, "Third", Fourth)))</f>
        <v>Third</v>
      </c>
    </row>
    <row r="825" spans="1:11" x14ac:dyDescent="0.25">
      <c r="A825" s="1" t="s">
        <v>935</v>
      </c>
      <c r="B825" s="1" t="s">
        <v>936</v>
      </c>
      <c r="C825" s="1" t="s">
        <v>12</v>
      </c>
      <c r="D825" s="1">
        <v>0</v>
      </c>
      <c r="E825" s="1">
        <v>5126.88</v>
      </c>
      <c r="F825" s="1">
        <v>60891.38</v>
      </c>
      <c r="G825" s="1" t="s">
        <v>937</v>
      </c>
      <c r="H825" t="str">
        <f t="shared" si="61"/>
        <v>Household Expenses</v>
      </c>
      <c r="I825">
        <f t="shared" si="62"/>
        <v>5</v>
      </c>
      <c r="J825" t="str">
        <f t="shared" si="63"/>
        <v>Jul</v>
      </c>
      <c r="K825" t="str">
        <f>IF(MONTH(A825)&lt;=3, "First", IF(MONTH(A825)&lt;=6, "Second", IF(MONTH(A825)&lt;=9, "Third", Fourth)))</f>
        <v>Third</v>
      </c>
    </row>
    <row r="826" spans="1:11" x14ac:dyDescent="0.25">
      <c r="A826" s="1" t="s">
        <v>935</v>
      </c>
      <c r="B826" s="1" t="s">
        <v>936</v>
      </c>
      <c r="C826" s="1" t="s">
        <v>9</v>
      </c>
      <c r="D826" s="1">
        <v>61000</v>
      </c>
      <c r="E826" s="1">
        <v>0</v>
      </c>
      <c r="F826" s="1">
        <v>121891.38</v>
      </c>
      <c r="G826" s="1" t="s">
        <v>553</v>
      </c>
      <c r="H826" t="str">
        <f t="shared" si="61"/>
        <v>Others</v>
      </c>
      <c r="I826">
        <f t="shared" si="62"/>
        <v>5</v>
      </c>
      <c r="J826" t="str">
        <f t="shared" si="63"/>
        <v>Jul</v>
      </c>
      <c r="K826" t="str">
        <f>IF(MONTH(A826)&lt;=3, "First", IF(MONTH(A826)&lt;=6, "Second", IF(MONTH(A826)&lt;=9, "Third", Fourth)))</f>
        <v>Third</v>
      </c>
    </row>
    <row r="827" spans="1:11" x14ac:dyDescent="0.25">
      <c r="A827" s="1" t="s">
        <v>935</v>
      </c>
      <c r="B827" s="1" t="s">
        <v>936</v>
      </c>
      <c r="C827" s="1" t="s">
        <v>36</v>
      </c>
      <c r="D827" s="1">
        <v>0</v>
      </c>
      <c r="E827" s="1">
        <v>89553.75</v>
      </c>
      <c r="F827" s="1">
        <v>32337.63</v>
      </c>
      <c r="G827" s="1" t="s">
        <v>938</v>
      </c>
      <c r="H827" t="str">
        <f t="shared" si="61"/>
        <v>Household Expenses</v>
      </c>
      <c r="I827">
        <f t="shared" si="62"/>
        <v>5</v>
      </c>
      <c r="J827" t="str">
        <f t="shared" si="63"/>
        <v>Jul</v>
      </c>
      <c r="K827" t="str">
        <f>IF(MONTH(A827)&lt;=3, "First", IF(MONTH(A827)&lt;=6, "Second", IF(MONTH(A827)&lt;=9, "Third", Fourth)))</f>
        <v>Third</v>
      </c>
    </row>
    <row r="828" spans="1:11" hidden="1" x14ac:dyDescent="0.25">
      <c r="A828" s="1" t="s">
        <v>38</v>
      </c>
      <c r="B828" s="1" t="s">
        <v>38</v>
      </c>
      <c r="C828" s="1" t="s">
        <v>39</v>
      </c>
      <c r="D828" s="1">
        <v>0</v>
      </c>
      <c r="E828" s="1">
        <v>0</v>
      </c>
      <c r="F828" s="1" t="s">
        <v>38</v>
      </c>
      <c r="G828" s="1" t="s">
        <v>939</v>
      </c>
      <c r="H828" t="str">
        <f t="shared" si="60"/>
        <v>Others</v>
      </c>
    </row>
    <row r="829" spans="1:11" x14ac:dyDescent="0.25">
      <c r="A829" s="1" t="s">
        <v>935</v>
      </c>
      <c r="B829" s="1" t="s">
        <v>936</v>
      </c>
      <c r="C829" s="1" t="s">
        <v>12</v>
      </c>
      <c r="D829" s="1">
        <v>0</v>
      </c>
      <c r="E829" s="1">
        <v>1060.75</v>
      </c>
      <c r="F829" s="1">
        <v>31276.880000000001</v>
      </c>
      <c r="G829" s="1" t="s">
        <v>940</v>
      </c>
      <c r="H829" t="str">
        <f t="shared" ref="H829:H833" si="64">IF(ISNUMBER(SEARCH("FUEL",G829)),"Fuel",IF(ISNUMBER(SEARCH("**3420",G829)),"Investment",IF(ISNUMBER(SEARCH("INB",G829)),"Airtime/Data",IF(ISNUMBER(SEARCH("VFD",G829)),"Business",IF(ISNUMBER(SEARCH("AJOR",G829)),"Investment",IF(ISNUMBER(SEARCH("LOAN",G829)),"Loan",IF(ISNUMBER(SEARCH("INB",G829)),"Airtime/Data",IF(ISNUMBER(SEARCH("YULETIDE GIFT",G829)),"Gift",IF(ISNUMBER(SEARCH("/AIRTIME/",G829)),"Airtime/Data",IF(ISNUMBER(SEARCH("AIRTIMESELF",G829)),"Airtime/Data",IF(ISNUMBER(SEARCH("DUES FCM",G829)),"Savings",IF(ISNUMBER(SEARCH("**7489",G829)),"Gift",IF(ISNUMBER(SEARCH("ONB TRF",G829)),"Household Expenses",
IF(ISNUMBER(SEARCH("SMS ALERT",G829)),"Utility",IF(ISNUMBER(SEARCH("MTN USSD",G829)),"Airtime/Data",IF(ISNUMBER(SEARCH("Q",G829)),"Bank Charges",
IF(ISNUMBER(SEARCH("ELECTRONIC MONEY TRANSFER LEVY",G829)),"Bank Charges",
IF(ISNUMBER(SEARCH("SCHOOL",G829)),"School Fees","Others"))))))))))))))))))</f>
        <v>Household Expenses</v>
      </c>
      <c r="I829">
        <f t="shared" ref="I829:I833" si="65">DAY(A829)</f>
        <v>5</v>
      </c>
      <c r="J829" t="str">
        <f t="shared" ref="J829:J833" si="66">TEXT(A829, "mmm")</f>
        <v>Jul</v>
      </c>
      <c r="K829" t="str">
        <f>IF(MONTH(A829)&lt;=3, "First", IF(MONTH(A829)&lt;=6, "Second", IF(MONTH(A829)&lt;=9, "Third", Fourth)))</f>
        <v>Third</v>
      </c>
    </row>
    <row r="830" spans="1:11" x14ac:dyDescent="0.25">
      <c r="A830" s="1" t="s">
        <v>935</v>
      </c>
      <c r="B830" s="1" t="s">
        <v>936</v>
      </c>
      <c r="C830" s="1" t="s">
        <v>15</v>
      </c>
      <c r="D830" s="1">
        <v>0</v>
      </c>
      <c r="E830" s="1">
        <v>50</v>
      </c>
      <c r="F830" s="1">
        <v>31226.880000000001</v>
      </c>
      <c r="G830" s="1" t="s">
        <v>941</v>
      </c>
      <c r="H830" t="str">
        <f t="shared" si="64"/>
        <v>Bank Charges</v>
      </c>
      <c r="I830">
        <f t="shared" si="65"/>
        <v>5</v>
      </c>
      <c r="J830" t="str">
        <f t="shared" si="66"/>
        <v>Jul</v>
      </c>
      <c r="K830" t="str">
        <f>IF(MONTH(A830)&lt;=3, "First", IF(MONTH(A830)&lt;=6, "Second", IF(MONTH(A830)&lt;=9, "Third", Fourth)))</f>
        <v>Third</v>
      </c>
    </row>
    <row r="831" spans="1:11" x14ac:dyDescent="0.25">
      <c r="A831" s="1" t="s">
        <v>942</v>
      </c>
      <c r="B831" s="1" t="s">
        <v>943</v>
      </c>
      <c r="C831" s="1" t="s">
        <v>12</v>
      </c>
      <c r="D831" s="1">
        <v>0</v>
      </c>
      <c r="E831" s="1">
        <v>1510.75</v>
      </c>
      <c r="F831" s="1">
        <v>29716.13</v>
      </c>
      <c r="G831" s="1" t="s">
        <v>944</v>
      </c>
      <c r="H831" t="str">
        <f t="shared" si="64"/>
        <v>Household Expenses</v>
      </c>
      <c r="I831">
        <f t="shared" si="65"/>
        <v>8</v>
      </c>
      <c r="J831" t="str">
        <f t="shared" si="66"/>
        <v>Jul</v>
      </c>
      <c r="K831" t="str">
        <f>IF(MONTH(A831)&lt;=3, "First", IF(MONTH(A831)&lt;=6, "Second", IF(MONTH(A831)&lt;=9, "Third", Fourth)))</f>
        <v>Third</v>
      </c>
    </row>
    <row r="832" spans="1:11" x14ac:dyDescent="0.25">
      <c r="A832" s="1" t="s">
        <v>942</v>
      </c>
      <c r="B832" s="1" t="s">
        <v>945</v>
      </c>
      <c r="C832" s="1" t="s">
        <v>9</v>
      </c>
      <c r="D832" s="1">
        <v>60000</v>
      </c>
      <c r="E832" s="1">
        <v>0</v>
      </c>
      <c r="F832" s="1">
        <v>89716.13</v>
      </c>
      <c r="G832" s="1" t="s">
        <v>755</v>
      </c>
      <c r="H832" t="str">
        <f t="shared" si="64"/>
        <v>Others</v>
      </c>
      <c r="I832">
        <f t="shared" si="65"/>
        <v>8</v>
      </c>
      <c r="J832" t="str">
        <f t="shared" si="66"/>
        <v>Jul</v>
      </c>
      <c r="K832" t="str">
        <f>IF(MONTH(A832)&lt;=3, "First", IF(MONTH(A832)&lt;=6, "Second", IF(MONTH(A832)&lt;=9, "Third", Fourth)))</f>
        <v>Third</v>
      </c>
    </row>
    <row r="833" spans="1:11" x14ac:dyDescent="0.25">
      <c r="A833" s="1" t="s">
        <v>942</v>
      </c>
      <c r="B833" s="1" t="s">
        <v>945</v>
      </c>
      <c r="C833" s="1" t="s">
        <v>36</v>
      </c>
      <c r="D833" s="1">
        <v>0</v>
      </c>
      <c r="E833" s="1">
        <v>75053.75</v>
      </c>
      <c r="F833" s="1">
        <v>14662.38</v>
      </c>
      <c r="G833" s="1" t="s">
        <v>32</v>
      </c>
      <c r="H833" t="str">
        <f t="shared" si="64"/>
        <v>Investment</v>
      </c>
      <c r="I833">
        <f t="shared" si="65"/>
        <v>8</v>
      </c>
      <c r="J833" t="str">
        <f t="shared" si="66"/>
        <v>Jul</v>
      </c>
      <c r="K833" t="str">
        <f>IF(MONTH(A833)&lt;=3, "First", IF(MONTH(A833)&lt;=6, "Second", IF(MONTH(A833)&lt;=9, "Third", Fourth)))</f>
        <v>Third</v>
      </c>
    </row>
    <row r="834" spans="1:11" hidden="1" x14ac:dyDescent="0.25">
      <c r="A834" s="1" t="s">
        <v>38</v>
      </c>
      <c r="B834" s="1" t="s">
        <v>38</v>
      </c>
      <c r="C834" s="1" t="s">
        <v>39</v>
      </c>
      <c r="D834" s="1">
        <v>0</v>
      </c>
      <c r="E834" s="1">
        <v>0</v>
      </c>
      <c r="F834" s="1" t="s">
        <v>38</v>
      </c>
      <c r="G834" s="1" t="s">
        <v>232</v>
      </c>
      <c r="H834" t="str">
        <f t="shared" si="60"/>
        <v>Others</v>
      </c>
    </row>
    <row r="835" spans="1:11" x14ac:dyDescent="0.25">
      <c r="A835" s="1" t="s">
        <v>942</v>
      </c>
      <c r="B835" s="1" t="s">
        <v>946</v>
      </c>
      <c r="C835" s="1" t="s">
        <v>12</v>
      </c>
      <c r="D835" s="1">
        <v>0</v>
      </c>
      <c r="E835" s="1">
        <v>10026.879999999999</v>
      </c>
      <c r="F835" s="1">
        <v>4635.5</v>
      </c>
      <c r="G835" s="1" t="s">
        <v>947</v>
      </c>
      <c r="H835" t="str">
        <f t="shared" ref="H835:H866" si="67">IF(ISNUMBER(SEARCH("FUEL",G835)),"Fuel",IF(ISNUMBER(SEARCH("**3420",G835)),"Investment",IF(ISNUMBER(SEARCH("INB",G835)),"Airtime/Data",IF(ISNUMBER(SEARCH("VFD",G835)),"Business",IF(ISNUMBER(SEARCH("AJOR",G835)),"Investment",IF(ISNUMBER(SEARCH("LOAN",G835)),"Loan",IF(ISNUMBER(SEARCH("INB",G835)),"Airtime/Data",IF(ISNUMBER(SEARCH("YULETIDE GIFT",G835)),"Gift",IF(ISNUMBER(SEARCH("/AIRTIME/",G835)),"Airtime/Data",IF(ISNUMBER(SEARCH("AIRTIMESELF",G835)),"Airtime/Data",IF(ISNUMBER(SEARCH("DUES FCM",G835)),"Savings",IF(ISNUMBER(SEARCH("**7489",G835)),"Gift",IF(ISNUMBER(SEARCH("ONB TRF",G835)),"Household Expenses",
IF(ISNUMBER(SEARCH("SMS ALERT",G835)),"Utility",IF(ISNUMBER(SEARCH("MTN USSD",G835)),"Airtime/Data",IF(ISNUMBER(SEARCH("Q",G835)),"Bank Charges",
IF(ISNUMBER(SEARCH("ELECTRONIC MONEY TRANSFER LEVY",G835)),"Bank Charges",
IF(ISNUMBER(SEARCH("SCHOOL",G835)),"School Fees","Others"))))))))))))))))))</f>
        <v>Fuel</v>
      </c>
      <c r="I835">
        <f t="shared" ref="I835:I866" si="68">DAY(A835)</f>
        <v>8</v>
      </c>
      <c r="J835" t="str">
        <f t="shared" ref="J835:J866" si="69">TEXT(A835, "mmm")</f>
        <v>Jul</v>
      </c>
      <c r="K835" t="str">
        <f>IF(MONTH(A835)&lt;=3, "First", IF(MONTH(A835)&lt;=6, "Second", IF(MONTH(A835)&lt;=9, "Third", Fourth)))</f>
        <v>Third</v>
      </c>
    </row>
    <row r="836" spans="1:11" x14ac:dyDescent="0.25">
      <c r="A836" s="1" t="s">
        <v>942</v>
      </c>
      <c r="B836" s="1" t="s">
        <v>946</v>
      </c>
      <c r="C836" s="1" t="s">
        <v>12</v>
      </c>
      <c r="D836" s="1">
        <v>0</v>
      </c>
      <c r="E836" s="1">
        <v>2610.75</v>
      </c>
      <c r="F836" s="1">
        <v>2024.75</v>
      </c>
      <c r="G836" s="1" t="s">
        <v>948</v>
      </c>
      <c r="H836" t="str">
        <f t="shared" si="67"/>
        <v>Household Expenses</v>
      </c>
      <c r="I836">
        <f t="shared" si="68"/>
        <v>8</v>
      </c>
      <c r="J836" t="str">
        <f t="shared" si="69"/>
        <v>Jul</v>
      </c>
      <c r="K836" t="str">
        <f>IF(MONTH(A836)&lt;=3, "First", IF(MONTH(A836)&lt;=6, "Second", IF(MONTH(A836)&lt;=9, "Third", Fourth)))</f>
        <v>Third</v>
      </c>
    </row>
    <row r="837" spans="1:11" x14ac:dyDescent="0.25">
      <c r="A837" s="1" t="s">
        <v>942</v>
      </c>
      <c r="B837" s="1" t="s">
        <v>946</v>
      </c>
      <c r="C837" s="1" t="s">
        <v>15</v>
      </c>
      <c r="D837" s="1">
        <v>0</v>
      </c>
      <c r="E837" s="1">
        <v>50</v>
      </c>
      <c r="F837" s="1">
        <v>1974.75</v>
      </c>
      <c r="G837" s="1" t="s">
        <v>949</v>
      </c>
      <c r="H837" t="str">
        <f t="shared" si="67"/>
        <v>Bank Charges</v>
      </c>
      <c r="I837">
        <f t="shared" si="68"/>
        <v>8</v>
      </c>
      <c r="J837" t="str">
        <f t="shared" si="69"/>
        <v>Jul</v>
      </c>
      <c r="K837" t="str">
        <f>IF(MONTH(A837)&lt;=3, "First", IF(MONTH(A837)&lt;=6, "Second", IF(MONTH(A837)&lt;=9, "Third", Fourth)))</f>
        <v>Third</v>
      </c>
    </row>
    <row r="838" spans="1:11" x14ac:dyDescent="0.25">
      <c r="A838" s="1" t="s">
        <v>950</v>
      </c>
      <c r="B838" s="1" t="s">
        <v>951</v>
      </c>
      <c r="C838" s="1" t="s">
        <v>9</v>
      </c>
      <c r="D838" s="1">
        <v>180000</v>
      </c>
      <c r="E838" s="1">
        <v>0</v>
      </c>
      <c r="F838" s="1">
        <v>181974.75</v>
      </c>
      <c r="G838" s="1" t="s">
        <v>613</v>
      </c>
      <c r="H838" t="str">
        <f t="shared" si="67"/>
        <v>Others</v>
      </c>
      <c r="I838">
        <f t="shared" si="68"/>
        <v>9</v>
      </c>
      <c r="J838" t="str">
        <f t="shared" si="69"/>
        <v>Jul</v>
      </c>
      <c r="K838" t="str">
        <f>IF(MONTH(A838)&lt;=3, "First", IF(MONTH(A838)&lt;=6, "Second", IF(MONTH(A838)&lt;=9, "Third", Fourth)))</f>
        <v>Third</v>
      </c>
    </row>
    <row r="839" spans="1:11" x14ac:dyDescent="0.25">
      <c r="A839" s="1" t="s">
        <v>950</v>
      </c>
      <c r="B839" s="1" t="s">
        <v>951</v>
      </c>
      <c r="C839" s="1" t="s">
        <v>15</v>
      </c>
      <c r="D839" s="1">
        <v>20000</v>
      </c>
      <c r="E839" s="1">
        <v>0</v>
      </c>
      <c r="F839" s="1">
        <v>201974.75</v>
      </c>
      <c r="G839" s="1" t="s">
        <v>952</v>
      </c>
      <c r="H839" t="str">
        <f t="shared" si="67"/>
        <v>Others</v>
      </c>
      <c r="I839">
        <f t="shared" si="68"/>
        <v>9</v>
      </c>
      <c r="J839" t="str">
        <f t="shared" si="69"/>
        <v>Jul</v>
      </c>
      <c r="K839" t="str">
        <f>IF(MONTH(A839)&lt;=3, "First", IF(MONTH(A839)&lt;=6, "Second", IF(MONTH(A839)&lt;=9, "Third", Fourth)))</f>
        <v>Third</v>
      </c>
    </row>
    <row r="840" spans="1:11" x14ac:dyDescent="0.25">
      <c r="A840" s="1" t="s">
        <v>950</v>
      </c>
      <c r="B840" s="1" t="s">
        <v>951</v>
      </c>
      <c r="C840" s="1" t="s">
        <v>15</v>
      </c>
      <c r="D840" s="1">
        <v>0</v>
      </c>
      <c r="E840" s="1">
        <v>100</v>
      </c>
      <c r="F840" s="1">
        <v>201874.75</v>
      </c>
      <c r="G840" s="1" t="s">
        <v>953</v>
      </c>
      <c r="H840" t="str">
        <f t="shared" si="67"/>
        <v>Bank Charges</v>
      </c>
      <c r="I840">
        <f t="shared" si="68"/>
        <v>9</v>
      </c>
      <c r="J840" t="str">
        <f t="shared" si="69"/>
        <v>Jul</v>
      </c>
      <c r="K840" t="str">
        <f>IF(MONTH(A840)&lt;=3, "First", IF(MONTH(A840)&lt;=6, "Second", IF(MONTH(A840)&lt;=9, "Third", Fourth)))</f>
        <v>Third</v>
      </c>
    </row>
    <row r="841" spans="1:11" x14ac:dyDescent="0.25">
      <c r="A841" s="1" t="s">
        <v>954</v>
      </c>
      <c r="B841" s="1" t="s">
        <v>955</v>
      </c>
      <c r="C841" s="1" t="s">
        <v>15</v>
      </c>
      <c r="D841" s="1">
        <v>0</v>
      </c>
      <c r="E841" s="1">
        <v>50</v>
      </c>
      <c r="F841" s="1">
        <v>201824.75</v>
      </c>
      <c r="G841" s="1" t="s">
        <v>956</v>
      </c>
      <c r="H841" t="str">
        <f t="shared" si="67"/>
        <v>Bank Charges</v>
      </c>
      <c r="I841">
        <f t="shared" si="68"/>
        <v>10</v>
      </c>
      <c r="J841" t="str">
        <f t="shared" si="69"/>
        <v>Jul</v>
      </c>
      <c r="K841" t="str">
        <f>IF(MONTH(A841)&lt;=3, "First", IF(MONTH(A841)&lt;=6, "Second", IF(MONTH(A841)&lt;=9, "Third", Fourth)))</f>
        <v>Third</v>
      </c>
    </row>
    <row r="842" spans="1:11" x14ac:dyDescent="0.25">
      <c r="A842" s="1" t="s">
        <v>954</v>
      </c>
      <c r="B842" s="1" t="s">
        <v>955</v>
      </c>
      <c r="C842" s="1" t="s">
        <v>12</v>
      </c>
      <c r="D842" s="1">
        <v>0</v>
      </c>
      <c r="E842" s="1">
        <v>7026.88</v>
      </c>
      <c r="F842" s="1">
        <v>194797.87</v>
      </c>
      <c r="G842" s="1" t="s">
        <v>957</v>
      </c>
      <c r="H842" t="str">
        <f t="shared" si="67"/>
        <v>Household Expenses</v>
      </c>
      <c r="I842">
        <f t="shared" si="68"/>
        <v>10</v>
      </c>
      <c r="J842" t="str">
        <f t="shared" si="69"/>
        <v>Jul</v>
      </c>
      <c r="K842" t="str">
        <f>IF(MONTH(A842)&lt;=3, "First", IF(MONTH(A842)&lt;=6, "Second", IF(MONTH(A842)&lt;=9, "Third", Fourth)))</f>
        <v>Third</v>
      </c>
    </row>
    <row r="843" spans="1:11" x14ac:dyDescent="0.25">
      <c r="A843" s="1" t="s">
        <v>954</v>
      </c>
      <c r="B843" s="1" t="s">
        <v>955</v>
      </c>
      <c r="C843" s="1" t="s">
        <v>15</v>
      </c>
      <c r="D843" s="1">
        <v>0</v>
      </c>
      <c r="E843" s="1">
        <v>50</v>
      </c>
      <c r="F843" s="1">
        <v>194747.87</v>
      </c>
      <c r="G843" s="1" t="s">
        <v>958</v>
      </c>
      <c r="H843" t="str">
        <f t="shared" si="67"/>
        <v>Bank Charges</v>
      </c>
      <c r="I843">
        <f t="shared" si="68"/>
        <v>10</v>
      </c>
      <c r="J843" t="str">
        <f t="shared" si="69"/>
        <v>Jul</v>
      </c>
      <c r="K843" t="str">
        <f>IF(MONTH(A843)&lt;=3, "First", IF(MONTH(A843)&lt;=6, "Second", IF(MONTH(A843)&lt;=9, "Third", Fourth)))</f>
        <v>Third</v>
      </c>
    </row>
    <row r="844" spans="1:11" x14ac:dyDescent="0.25">
      <c r="A844" s="1" t="s">
        <v>954</v>
      </c>
      <c r="B844" s="1" t="s">
        <v>955</v>
      </c>
      <c r="C844" s="1" t="s">
        <v>15</v>
      </c>
      <c r="D844" s="1">
        <v>0</v>
      </c>
      <c r="E844" s="1">
        <v>16</v>
      </c>
      <c r="F844" s="1">
        <v>194731.87</v>
      </c>
      <c r="G844" s="1" t="s">
        <v>959</v>
      </c>
      <c r="H844" t="str">
        <f t="shared" si="67"/>
        <v>Utility</v>
      </c>
      <c r="I844">
        <f t="shared" si="68"/>
        <v>10</v>
      </c>
      <c r="J844" t="str">
        <f t="shared" si="69"/>
        <v>Jul</v>
      </c>
      <c r="K844" t="str">
        <f>IF(MONTH(A844)&lt;=3, "First", IF(MONTH(A844)&lt;=6, "Second", IF(MONTH(A844)&lt;=9, "Third", Fourth)))</f>
        <v>Third</v>
      </c>
    </row>
    <row r="845" spans="1:11" x14ac:dyDescent="0.25">
      <c r="A845" s="1" t="s">
        <v>960</v>
      </c>
      <c r="B845" s="1" t="s">
        <v>955</v>
      </c>
      <c r="C845" s="1" t="s">
        <v>15</v>
      </c>
      <c r="D845" s="1">
        <v>0</v>
      </c>
      <c r="E845" s="1">
        <v>32</v>
      </c>
      <c r="F845" s="1">
        <v>194699.87</v>
      </c>
      <c r="G845" s="1" t="s">
        <v>961</v>
      </c>
      <c r="H845" t="str">
        <f t="shared" si="67"/>
        <v>Utility</v>
      </c>
      <c r="I845">
        <f t="shared" si="68"/>
        <v>11</v>
      </c>
      <c r="J845" t="str">
        <f t="shared" si="69"/>
        <v>Jul</v>
      </c>
      <c r="K845" t="str">
        <f>IF(MONTH(A845)&lt;=3, "First", IF(MONTH(A845)&lt;=6, "Second", IF(MONTH(A845)&lt;=9, "Third", Fourth)))</f>
        <v>Third</v>
      </c>
    </row>
    <row r="846" spans="1:11" x14ac:dyDescent="0.25">
      <c r="A846" s="1" t="s">
        <v>960</v>
      </c>
      <c r="B846" s="1" t="s">
        <v>962</v>
      </c>
      <c r="C846" s="1" t="s">
        <v>15</v>
      </c>
      <c r="D846" s="1">
        <v>0</v>
      </c>
      <c r="E846" s="1">
        <v>1000</v>
      </c>
      <c r="F846" s="1">
        <v>193699.87</v>
      </c>
      <c r="G846" s="1" t="s">
        <v>963</v>
      </c>
      <c r="H846" t="str">
        <f t="shared" si="67"/>
        <v>Airtime/Data</v>
      </c>
      <c r="I846">
        <f t="shared" si="68"/>
        <v>11</v>
      </c>
      <c r="J846" t="str">
        <f t="shared" si="69"/>
        <v>Jul</v>
      </c>
      <c r="K846" t="str">
        <f>IF(MONTH(A846)&lt;=3, "First", IF(MONTH(A846)&lt;=6, "Second", IF(MONTH(A846)&lt;=9, "Third", Fourth)))</f>
        <v>Third</v>
      </c>
    </row>
    <row r="847" spans="1:11" x14ac:dyDescent="0.25">
      <c r="A847" s="1" t="s">
        <v>960</v>
      </c>
      <c r="B847" s="1" t="s">
        <v>962</v>
      </c>
      <c r="C847" s="1" t="s">
        <v>12</v>
      </c>
      <c r="D847" s="1">
        <v>0</v>
      </c>
      <c r="E847" s="1">
        <v>5126.88</v>
      </c>
      <c r="F847" s="1">
        <v>188572.99</v>
      </c>
      <c r="G847" s="1" t="s">
        <v>964</v>
      </c>
      <c r="H847" t="str">
        <f t="shared" si="67"/>
        <v>Household Expenses</v>
      </c>
      <c r="I847">
        <f t="shared" si="68"/>
        <v>11</v>
      </c>
      <c r="J847" t="str">
        <f t="shared" si="69"/>
        <v>Jul</v>
      </c>
      <c r="K847" t="str">
        <f>IF(MONTH(A847)&lt;=3, "First", IF(MONTH(A847)&lt;=6, "Second", IF(MONTH(A847)&lt;=9, "Third", Fourth)))</f>
        <v>Third</v>
      </c>
    </row>
    <row r="848" spans="1:11" x14ac:dyDescent="0.25">
      <c r="A848" s="1" t="s">
        <v>960</v>
      </c>
      <c r="B848" s="1" t="s">
        <v>962</v>
      </c>
      <c r="C848" s="1" t="s">
        <v>12</v>
      </c>
      <c r="D848" s="1">
        <v>0</v>
      </c>
      <c r="E848" s="1">
        <v>21526.880000000001</v>
      </c>
      <c r="F848" s="1">
        <v>167046.10999999999</v>
      </c>
      <c r="G848" s="1" t="s">
        <v>965</v>
      </c>
      <c r="H848" t="str">
        <f t="shared" si="67"/>
        <v>Household Expenses</v>
      </c>
      <c r="I848">
        <f t="shared" si="68"/>
        <v>11</v>
      </c>
      <c r="J848" t="str">
        <f t="shared" si="69"/>
        <v>Jul</v>
      </c>
      <c r="K848" t="str">
        <f>IF(MONTH(A848)&lt;=3, "First", IF(MONTH(A848)&lt;=6, "Second", IF(MONTH(A848)&lt;=9, "Third", Fourth)))</f>
        <v>Third</v>
      </c>
    </row>
    <row r="849" spans="1:11" x14ac:dyDescent="0.25">
      <c r="A849" s="1" t="s">
        <v>966</v>
      </c>
      <c r="B849" s="1" t="s">
        <v>967</v>
      </c>
      <c r="C849" s="1" t="s">
        <v>15</v>
      </c>
      <c r="D849" s="1">
        <v>0</v>
      </c>
      <c r="E849" s="1">
        <v>8</v>
      </c>
      <c r="F849" s="1">
        <v>167038.10999999999</v>
      </c>
      <c r="G849" s="1" t="s">
        <v>968</v>
      </c>
      <c r="H849" t="str">
        <f t="shared" si="67"/>
        <v>Utility</v>
      </c>
      <c r="I849">
        <f t="shared" si="68"/>
        <v>12</v>
      </c>
      <c r="J849" t="str">
        <f t="shared" si="69"/>
        <v>Jul</v>
      </c>
      <c r="K849" t="str">
        <f>IF(MONTH(A849)&lt;=3, "First", IF(MONTH(A849)&lt;=6, "Second", IF(MONTH(A849)&lt;=9, "Third", Fourth)))</f>
        <v>Third</v>
      </c>
    </row>
    <row r="850" spans="1:11" x14ac:dyDescent="0.25">
      <c r="A850" s="1" t="s">
        <v>966</v>
      </c>
      <c r="B850" s="1" t="s">
        <v>967</v>
      </c>
      <c r="C850" s="1" t="s">
        <v>15</v>
      </c>
      <c r="D850" s="1">
        <v>0</v>
      </c>
      <c r="E850" s="1">
        <v>16</v>
      </c>
      <c r="F850" s="1">
        <v>167022.10999999999</v>
      </c>
      <c r="G850" s="1" t="s">
        <v>969</v>
      </c>
      <c r="H850" t="str">
        <f t="shared" si="67"/>
        <v>Utility</v>
      </c>
      <c r="I850">
        <f t="shared" si="68"/>
        <v>12</v>
      </c>
      <c r="J850" t="str">
        <f t="shared" si="69"/>
        <v>Jul</v>
      </c>
      <c r="K850" t="str">
        <f>IF(MONTH(A850)&lt;=3, "First", IF(MONTH(A850)&lt;=6, "Second", IF(MONTH(A850)&lt;=9, "Third", Fourth)))</f>
        <v>Third</v>
      </c>
    </row>
    <row r="851" spans="1:11" x14ac:dyDescent="0.25">
      <c r="A851" s="1" t="s">
        <v>966</v>
      </c>
      <c r="B851" s="1" t="s">
        <v>967</v>
      </c>
      <c r="C851" s="1" t="s">
        <v>15</v>
      </c>
      <c r="D851" s="1">
        <v>0</v>
      </c>
      <c r="E851" s="1">
        <v>16</v>
      </c>
      <c r="F851" s="1">
        <v>167006.10999999999</v>
      </c>
      <c r="G851" s="1" t="s">
        <v>970</v>
      </c>
      <c r="H851" t="str">
        <f t="shared" si="67"/>
        <v>Utility</v>
      </c>
      <c r="I851">
        <f t="shared" si="68"/>
        <v>12</v>
      </c>
      <c r="J851" t="str">
        <f t="shared" si="69"/>
        <v>Jul</v>
      </c>
      <c r="K851" t="str">
        <f>IF(MONTH(A851)&lt;=3, "First", IF(MONTH(A851)&lt;=6, "Second", IF(MONTH(A851)&lt;=9, "Third", Fourth)))</f>
        <v>Third</v>
      </c>
    </row>
    <row r="852" spans="1:11" x14ac:dyDescent="0.25">
      <c r="A852" s="1" t="s">
        <v>966</v>
      </c>
      <c r="B852" s="1" t="s">
        <v>967</v>
      </c>
      <c r="C852" s="1" t="s">
        <v>12</v>
      </c>
      <c r="D852" s="1">
        <v>0</v>
      </c>
      <c r="E852" s="1">
        <v>7026.88</v>
      </c>
      <c r="F852" s="1">
        <v>159979.23000000001</v>
      </c>
      <c r="G852" s="1" t="s">
        <v>971</v>
      </c>
      <c r="H852" t="str">
        <f t="shared" si="67"/>
        <v>Fuel</v>
      </c>
      <c r="I852">
        <f t="shared" si="68"/>
        <v>12</v>
      </c>
      <c r="J852" t="str">
        <f t="shared" si="69"/>
        <v>Jul</v>
      </c>
      <c r="K852" t="str">
        <f>IF(MONTH(A852)&lt;=3, "First", IF(MONTH(A852)&lt;=6, "Second", IF(MONTH(A852)&lt;=9, "Third", Fourth)))</f>
        <v>Third</v>
      </c>
    </row>
    <row r="853" spans="1:11" x14ac:dyDescent="0.25">
      <c r="A853" s="1" t="s">
        <v>966</v>
      </c>
      <c r="B853" s="1" t="s">
        <v>967</v>
      </c>
      <c r="C853" s="1" t="s">
        <v>12</v>
      </c>
      <c r="D853" s="1">
        <v>0</v>
      </c>
      <c r="E853" s="1">
        <v>5126.88</v>
      </c>
      <c r="F853" s="1">
        <v>154852.35</v>
      </c>
      <c r="G853" s="1" t="s">
        <v>972</v>
      </c>
      <c r="H853" t="str">
        <f t="shared" si="67"/>
        <v>Household Expenses</v>
      </c>
      <c r="I853">
        <f t="shared" si="68"/>
        <v>12</v>
      </c>
      <c r="J853" t="str">
        <f t="shared" si="69"/>
        <v>Jul</v>
      </c>
      <c r="K853" t="str">
        <f>IF(MONTH(A853)&lt;=3, "First", IF(MONTH(A853)&lt;=6, "Second", IF(MONTH(A853)&lt;=9, "Third", Fourth)))</f>
        <v>Third</v>
      </c>
    </row>
    <row r="854" spans="1:11" x14ac:dyDescent="0.25">
      <c r="A854" s="1" t="s">
        <v>966</v>
      </c>
      <c r="B854" s="1" t="s">
        <v>967</v>
      </c>
      <c r="C854" s="1" t="s">
        <v>15</v>
      </c>
      <c r="D854" s="1">
        <v>0</v>
      </c>
      <c r="E854" s="1">
        <v>16</v>
      </c>
      <c r="F854" s="1">
        <v>154836.35</v>
      </c>
      <c r="G854" s="1" t="s">
        <v>973</v>
      </c>
      <c r="H854" t="str">
        <f t="shared" si="67"/>
        <v>Utility</v>
      </c>
      <c r="I854">
        <f t="shared" si="68"/>
        <v>12</v>
      </c>
      <c r="J854" t="str">
        <f t="shared" si="69"/>
        <v>Jul</v>
      </c>
      <c r="K854" t="str">
        <f>IF(MONTH(A854)&lt;=3, "First", IF(MONTH(A854)&lt;=6, "Second", IF(MONTH(A854)&lt;=9, "Third", Fourth)))</f>
        <v>Third</v>
      </c>
    </row>
    <row r="855" spans="1:11" x14ac:dyDescent="0.25">
      <c r="A855" s="1" t="s">
        <v>974</v>
      </c>
      <c r="B855" s="1" t="s">
        <v>975</v>
      </c>
      <c r="C855" s="1" t="s">
        <v>15</v>
      </c>
      <c r="D855" s="1">
        <v>0</v>
      </c>
      <c r="E855" s="1">
        <v>8</v>
      </c>
      <c r="F855" s="1">
        <v>154828.35</v>
      </c>
      <c r="G855" s="1" t="s">
        <v>976</v>
      </c>
      <c r="H855" t="str">
        <f t="shared" si="67"/>
        <v>Utility</v>
      </c>
      <c r="I855">
        <f t="shared" si="68"/>
        <v>15</v>
      </c>
      <c r="J855" t="str">
        <f t="shared" si="69"/>
        <v>Jul</v>
      </c>
      <c r="K855" t="str">
        <f>IF(MONTH(A855)&lt;=3, "First", IF(MONTH(A855)&lt;=6, "Second", IF(MONTH(A855)&lt;=9, "Third", Fourth)))</f>
        <v>Third</v>
      </c>
    </row>
    <row r="856" spans="1:11" x14ac:dyDescent="0.25">
      <c r="A856" s="1" t="s">
        <v>974</v>
      </c>
      <c r="B856" s="1" t="s">
        <v>975</v>
      </c>
      <c r="C856" s="1" t="s">
        <v>12</v>
      </c>
      <c r="D856" s="1">
        <v>0</v>
      </c>
      <c r="E856" s="1">
        <v>15026.88</v>
      </c>
      <c r="F856" s="1">
        <v>139801.47</v>
      </c>
      <c r="G856" s="1" t="s">
        <v>977</v>
      </c>
      <c r="H856" t="str">
        <f t="shared" si="67"/>
        <v>Household Expenses</v>
      </c>
      <c r="I856">
        <f t="shared" si="68"/>
        <v>15</v>
      </c>
      <c r="J856" t="str">
        <f t="shared" si="69"/>
        <v>Jul</v>
      </c>
      <c r="K856" t="str">
        <f>IF(MONTH(A856)&lt;=3, "First", IF(MONTH(A856)&lt;=6, "Second", IF(MONTH(A856)&lt;=9, "Third", Fourth)))</f>
        <v>Third</v>
      </c>
    </row>
    <row r="857" spans="1:11" x14ac:dyDescent="0.25">
      <c r="A857" s="1" t="s">
        <v>974</v>
      </c>
      <c r="B857" s="1" t="s">
        <v>975</v>
      </c>
      <c r="C857" s="1" t="s">
        <v>15</v>
      </c>
      <c r="D857" s="1">
        <v>0</v>
      </c>
      <c r="E857" s="1">
        <v>24</v>
      </c>
      <c r="F857" s="1">
        <v>139777.47</v>
      </c>
      <c r="G857" s="1" t="s">
        <v>978</v>
      </c>
      <c r="H857" t="str">
        <f t="shared" si="67"/>
        <v>Utility</v>
      </c>
      <c r="I857">
        <f t="shared" si="68"/>
        <v>15</v>
      </c>
      <c r="J857" t="str">
        <f t="shared" si="69"/>
        <v>Jul</v>
      </c>
      <c r="K857" t="str">
        <f>IF(MONTH(A857)&lt;=3, "First", IF(MONTH(A857)&lt;=6, "Second", IF(MONTH(A857)&lt;=9, "Third", Fourth)))</f>
        <v>Third</v>
      </c>
    </row>
    <row r="858" spans="1:11" x14ac:dyDescent="0.25">
      <c r="A858" s="1" t="s">
        <v>974</v>
      </c>
      <c r="B858" s="1" t="s">
        <v>975</v>
      </c>
      <c r="C858" s="1" t="s">
        <v>12</v>
      </c>
      <c r="D858" s="1">
        <v>0</v>
      </c>
      <c r="E858" s="1">
        <v>5010.75</v>
      </c>
      <c r="F858" s="1">
        <v>134766.72</v>
      </c>
      <c r="G858" s="1" t="s">
        <v>979</v>
      </c>
      <c r="H858" t="str">
        <f t="shared" si="67"/>
        <v>Household Expenses</v>
      </c>
      <c r="I858">
        <f t="shared" si="68"/>
        <v>15</v>
      </c>
      <c r="J858" t="str">
        <f t="shared" si="69"/>
        <v>Jul</v>
      </c>
      <c r="K858" t="str">
        <f>IF(MONTH(A858)&lt;=3, "First", IF(MONTH(A858)&lt;=6, "Second", IF(MONTH(A858)&lt;=9, "Third", Fourth)))</f>
        <v>Third</v>
      </c>
    </row>
    <row r="859" spans="1:11" x14ac:dyDescent="0.25">
      <c r="A859" s="1" t="s">
        <v>974</v>
      </c>
      <c r="B859" s="1" t="s">
        <v>975</v>
      </c>
      <c r="C859" s="1" t="s">
        <v>9</v>
      </c>
      <c r="D859" s="1">
        <v>10000</v>
      </c>
      <c r="E859" s="1">
        <v>0</v>
      </c>
      <c r="F859" s="1">
        <v>144766.72</v>
      </c>
      <c r="G859" s="1" t="s">
        <v>50</v>
      </c>
      <c r="H859" t="str">
        <f t="shared" si="67"/>
        <v>Others</v>
      </c>
      <c r="I859">
        <f t="shared" si="68"/>
        <v>15</v>
      </c>
      <c r="J859" t="str">
        <f t="shared" si="69"/>
        <v>Jul</v>
      </c>
      <c r="K859" t="str">
        <f>IF(MONTH(A859)&lt;=3, "First", IF(MONTH(A859)&lt;=6, "Second", IF(MONTH(A859)&lt;=9, "Third", Fourth)))</f>
        <v>Third</v>
      </c>
    </row>
    <row r="860" spans="1:11" x14ac:dyDescent="0.25">
      <c r="A860" s="1" t="s">
        <v>974</v>
      </c>
      <c r="B860" s="1" t="s">
        <v>975</v>
      </c>
      <c r="C860" s="1" t="s">
        <v>9</v>
      </c>
      <c r="D860" s="1">
        <v>7000</v>
      </c>
      <c r="E860" s="1">
        <v>0</v>
      </c>
      <c r="F860" s="1">
        <v>151766.72</v>
      </c>
      <c r="G860" s="1" t="s">
        <v>980</v>
      </c>
      <c r="H860" t="str">
        <f t="shared" si="67"/>
        <v>Others</v>
      </c>
      <c r="I860">
        <f t="shared" si="68"/>
        <v>15</v>
      </c>
      <c r="J860" t="str">
        <f t="shared" si="69"/>
        <v>Jul</v>
      </c>
      <c r="K860" t="str">
        <f>IF(MONTH(A860)&lt;=3, "First", IF(MONTH(A860)&lt;=6, "Second", IF(MONTH(A860)&lt;=9, "Third", Fourth)))</f>
        <v>Third</v>
      </c>
    </row>
    <row r="861" spans="1:11" x14ac:dyDescent="0.25">
      <c r="A861" s="1" t="s">
        <v>974</v>
      </c>
      <c r="B861" s="1" t="s">
        <v>981</v>
      </c>
      <c r="C861" s="1" t="s">
        <v>12</v>
      </c>
      <c r="D861" s="1">
        <v>0</v>
      </c>
      <c r="E861" s="1">
        <v>1210.75</v>
      </c>
      <c r="F861" s="1">
        <v>150555.97</v>
      </c>
      <c r="G861" s="1" t="s">
        <v>982</v>
      </c>
      <c r="H861" t="str">
        <f t="shared" si="67"/>
        <v>Household Expenses</v>
      </c>
      <c r="I861">
        <f t="shared" si="68"/>
        <v>15</v>
      </c>
      <c r="J861" t="str">
        <f t="shared" si="69"/>
        <v>Jul</v>
      </c>
      <c r="K861" t="str">
        <f>IF(MONTH(A861)&lt;=3, "First", IF(MONTH(A861)&lt;=6, "Second", IF(MONTH(A861)&lt;=9, "Third", Fourth)))</f>
        <v>Third</v>
      </c>
    </row>
    <row r="862" spans="1:11" x14ac:dyDescent="0.25">
      <c r="A862" s="1" t="s">
        <v>974</v>
      </c>
      <c r="B862" s="1" t="s">
        <v>981</v>
      </c>
      <c r="C862" s="1" t="s">
        <v>12</v>
      </c>
      <c r="D862" s="1">
        <v>0</v>
      </c>
      <c r="E862" s="1">
        <v>5010.75</v>
      </c>
      <c r="F862" s="1">
        <v>145545.22</v>
      </c>
      <c r="G862" s="1" t="s">
        <v>983</v>
      </c>
      <c r="H862" t="str">
        <f t="shared" si="67"/>
        <v>Household Expenses</v>
      </c>
      <c r="I862">
        <f t="shared" si="68"/>
        <v>15</v>
      </c>
      <c r="J862" t="str">
        <f t="shared" si="69"/>
        <v>Jul</v>
      </c>
      <c r="K862" t="str">
        <f>IF(MONTH(A862)&lt;=3, "First", IF(MONTH(A862)&lt;=6, "Second", IF(MONTH(A862)&lt;=9, "Third", Fourth)))</f>
        <v>Third</v>
      </c>
    </row>
    <row r="863" spans="1:11" x14ac:dyDescent="0.25">
      <c r="A863" s="1" t="s">
        <v>974</v>
      </c>
      <c r="B863" s="1" t="s">
        <v>984</v>
      </c>
      <c r="C863" s="1" t="s">
        <v>12</v>
      </c>
      <c r="D863" s="1">
        <v>0</v>
      </c>
      <c r="E863" s="1">
        <v>1110.75</v>
      </c>
      <c r="F863" s="1">
        <v>144434.47</v>
      </c>
      <c r="G863" s="1" t="s">
        <v>926</v>
      </c>
      <c r="H863" t="str">
        <f t="shared" si="67"/>
        <v>Household Expenses</v>
      </c>
      <c r="I863">
        <f t="shared" si="68"/>
        <v>15</v>
      </c>
      <c r="J863" t="str">
        <f t="shared" si="69"/>
        <v>Jul</v>
      </c>
      <c r="K863" t="str">
        <f>IF(MONTH(A863)&lt;=3, "First", IF(MONTH(A863)&lt;=6, "Second", IF(MONTH(A863)&lt;=9, "Third", Fourth)))</f>
        <v>Third</v>
      </c>
    </row>
    <row r="864" spans="1:11" x14ac:dyDescent="0.25">
      <c r="A864" s="1" t="s">
        <v>974</v>
      </c>
      <c r="B864" s="1" t="s">
        <v>984</v>
      </c>
      <c r="C864" s="1" t="s">
        <v>12</v>
      </c>
      <c r="D864" s="1">
        <v>0</v>
      </c>
      <c r="E864" s="1">
        <v>1510.75</v>
      </c>
      <c r="F864" s="1">
        <v>142923.72</v>
      </c>
      <c r="G864" s="1" t="s">
        <v>985</v>
      </c>
      <c r="H864" t="str">
        <f t="shared" si="67"/>
        <v>Household Expenses</v>
      </c>
      <c r="I864">
        <f t="shared" si="68"/>
        <v>15</v>
      </c>
      <c r="J864" t="str">
        <f t="shared" si="69"/>
        <v>Jul</v>
      </c>
      <c r="K864" t="str">
        <f>IF(MONTH(A864)&lt;=3, "First", IF(MONTH(A864)&lt;=6, "Second", IF(MONTH(A864)&lt;=9, "Third", Fourth)))</f>
        <v>Third</v>
      </c>
    </row>
    <row r="865" spans="1:11" x14ac:dyDescent="0.25">
      <c r="A865" s="1" t="s">
        <v>974</v>
      </c>
      <c r="B865" s="1" t="s">
        <v>984</v>
      </c>
      <c r="C865" s="1" t="s">
        <v>9</v>
      </c>
      <c r="D865" s="1">
        <v>20000</v>
      </c>
      <c r="E865" s="1">
        <v>0</v>
      </c>
      <c r="F865" s="1">
        <v>162923.72</v>
      </c>
      <c r="G865" s="1" t="s">
        <v>11</v>
      </c>
      <c r="H865" t="str">
        <f t="shared" si="67"/>
        <v>Others</v>
      </c>
      <c r="I865">
        <f t="shared" si="68"/>
        <v>15</v>
      </c>
      <c r="J865" t="str">
        <f t="shared" si="69"/>
        <v>Jul</v>
      </c>
      <c r="K865" t="str">
        <f>IF(MONTH(A865)&lt;=3, "First", IF(MONTH(A865)&lt;=6, "Second", IF(MONTH(A865)&lt;=9, "Third", Fourth)))</f>
        <v>Third</v>
      </c>
    </row>
    <row r="866" spans="1:11" x14ac:dyDescent="0.25">
      <c r="A866" s="1" t="s">
        <v>974</v>
      </c>
      <c r="B866" s="1" t="s">
        <v>984</v>
      </c>
      <c r="C866" s="1" t="s">
        <v>36</v>
      </c>
      <c r="D866" s="1">
        <v>0</v>
      </c>
      <c r="E866" s="1">
        <v>20026.88</v>
      </c>
      <c r="F866" s="1">
        <v>142896.84</v>
      </c>
      <c r="G866" s="1" t="s">
        <v>986</v>
      </c>
      <c r="H866" t="str">
        <f t="shared" si="67"/>
        <v>Household Expenses</v>
      </c>
      <c r="I866">
        <f t="shared" si="68"/>
        <v>15</v>
      </c>
      <c r="J866" t="str">
        <f t="shared" si="69"/>
        <v>Jul</v>
      </c>
      <c r="K866" t="str">
        <f>IF(MONTH(A866)&lt;=3, "First", IF(MONTH(A866)&lt;=6, "Second", IF(MONTH(A866)&lt;=9, "Third", Fourth)))</f>
        <v>Third</v>
      </c>
    </row>
    <row r="867" spans="1:11" hidden="1" x14ac:dyDescent="0.25">
      <c r="A867" s="1" t="s">
        <v>38</v>
      </c>
      <c r="B867" s="1" t="s">
        <v>38</v>
      </c>
      <c r="C867" s="1" t="s">
        <v>39</v>
      </c>
      <c r="D867" s="1">
        <v>0</v>
      </c>
      <c r="E867" s="1">
        <v>0</v>
      </c>
      <c r="F867" s="1" t="s">
        <v>38</v>
      </c>
      <c r="G867" s="1" t="s">
        <v>232</v>
      </c>
      <c r="H867" t="str">
        <f t="shared" ref="H835:H898" si="70">IF(ISNUMBER(SEARCH("FUEL",G867)),"Fuel",IF(ISNUMBER(SEARCH("INB",G867)),"Airtime/Data", IF(ISNUMBER(SEARCH("VFD",G867)),"Business", IF(ISNUMBER(SEARCH("INB",G867)),"Airtime/Data",IF(ISNUMBER(SEARCH("YULETIDE GIFT",G867)),"Gift",IF(ISNUMBER(SEARCH("/AIRTIME/",G867)),"Airtime/Data",IF(ISNUMBER(SEARCH("AIRTIMESELF",G867)),"Airtime/Data",IF(ISNUMBER(SEARCH("DUES FCM",G867)),"Savings",IF(ISNUMBER(SEARCH("**7489",G867)),"Gift",IF(ISNUMBER(SEARCH("ONB TRF",G867)),"Household Expenses",
IF(ISNUMBER(SEARCH("SMS ALERT",G867)),"Utility",IF(ISNUMBER(SEARCH("MTN USSD",G867)),"Airtime/Data",IF(ISNUMBER(SEARCH("Q",G867)),"Bank Charges",
IF(ISNUMBER(SEARCH("AJOR FBN",G867)),"Savings",IF(ISNUMBER(SEARCH("ELECTRONIC MONEY TRANSFER LEVY",G867)),"Bank Charges",
IF(ISNUMBER(SEARCH("SCHOOL",G867)),"School Fees","Others"))))))))))))))))</f>
        <v>Others</v>
      </c>
    </row>
    <row r="868" spans="1:11" x14ac:dyDescent="0.25">
      <c r="A868" s="1" t="s">
        <v>974</v>
      </c>
      <c r="B868" s="1" t="s">
        <v>984</v>
      </c>
      <c r="C868" s="1" t="s">
        <v>12</v>
      </c>
      <c r="D868" s="1">
        <v>0</v>
      </c>
      <c r="E868" s="1">
        <v>6026.88</v>
      </c>
      <c r="F868" s="1">
        <v>136869.96</v>
      </c>
      <c r="G868" s="1" t="s">
        <v>987</v>
      </c>
      <c r="H868" t="str">
        <f t="shared" ref="H868:H903" si="71">IF(ISNUMBER(SEARCH("FUEL",G868)),"Fuel",IF(ISNUMBER(SEARCH("**3420",G868)),"Investment",IF(ISNUMBER(SEARCH("INB",G868)),"Airtime/Data",IF(ISNUMBER(SEARCH("VFD",G868)),"Business",IF(ISNUMBER(SEARCH("AJOR",G868)),"Investment",IF(ISNUMBER(SEARCH("LOAN",G868)),"Loan",IF(ISNUMBER(SEARCH("INB",G868)),"Airtime/Data",IF(ISNUMBER(SEARCH("YULETIDE GIFT",G868)),"Gift",IF(ISNUMBER(SEARCH("/AIRTIME/",G868)),"Airtime/Data",IF(ISNUMBER(SEARCH("AIRTIMESELF",G868)),"Airtime/Data",IF(ISNUMBER(SEARCH("DUES FCM",G868)),"Savings",IF(ISNUMBER(SEARCH("**7489",G868)),"Gift",IF(ISNUMBER(SEARCH("ONB TRF",G868)),"Household Expenses",
IF(ISNUMBER(SEARCH("SMS ALERT",G868)),"Utility",IF(ISNUMBER(SEARCH("MTN USSD",G868)),"Airtime/Data",IF(ISNUMBER(SEARCH("Q",G868)),"Bank Charges",
IF(ISNUMBER(SEARCH("ELECTRONIC MONEY TRANSFER LEVY",G868)),"Bank Charges",
IF(ISNUMBER(SEARCH("SCHOOL",G868)),"School Fees","Others"))))))))))))))))))</f>
        <v>Household Expenses</v>
      </c>
      <c r="I868">
        <f t="shared" ref="I868:I903" si="72">DAY(A868)</f>
        <v>15</v>
      </c>
      <c r="J868" t="str">
        <f t="shared" ref="J868:J903" si="73">TEXT(A868, "mmm")</f>
        <v>Jul</v>
      </c>
      <c r="K868" t="str">
        <f>IF(MONTH(A868)&lt;=3, "First", IF(MONTH(A868)&lt;=6, "Second", IF(MONTH(A868)&lt;=9, "Third", Fourth)))</f>
        <v>Third</v>
      </c>
    </row>
    <row r="869" spans="1:11" x14ac:dyDescent="0.25">
      <c r="A869" s="1" t="s">
        <v>974</v>
      </c>
      <c r="B869" s="1" t="s">
        <v>984</v>
      </c>
      <c r="C869" s="1" t="s">
        <v>15</v>
      </c>
      <c r="D869" s="1">
        <v>0</v>
      </c>
      <c r="E869" s="1">
        <v>1000</v>
      </c>
      <c r="F869" s="1">
        <v>135869.96</v>
      </c>
      <c r="G869" s="1" t="s">
        <v>988</v>
      </c>
      <c r="H869" t="str">
        <f t="shared" si="71"/>
        <v>Airtime/Data</v>
      </c>
      <c r="I869">
        <f t="shared" si="72"/>
        <v>15</v>
      </c>
      <c r="J869" t="str">
        <f t="shared" si="73"/>
        <v>Jul</v>
      </c>
      <c r="K869" t="str">
        <f>IF(MONTH(A869)&lt;=3, "First", IF(MONTH(A869)&lt;=6, "Second", IF(MONTH(A869)&lt;=9, "Third", Fourth)))</f>
        <v>Third</v>
      </c>
    </row>
    <row r="870" spans="1:11" x14ac:dyDescent="0.25">
      <c r="A870" s="1" t="s">
        <v>974</v>
      </c>
      <c r="B870" s="1" t="s">
        <v>984</v>
      </c>
      <c r="C870" s="1" t="s">
        <v>12</v>
      </c>
      <c r="D870" s="1">
        <v>0</v>
      </c>
      <c r="E870" s="1">
        <v>7126.88</v>
      </c>
      <c r="F870" s="1">
        <v>128743.08</v>
      </c>
      <c r="G870" s="1" t="s">
        <v>989</v>
      </c>
      <c r="H870" t="str">
        <f t="shared" si="71"/>
        <v>Household Expenses</v>
      </c>
      <c r="I870">
        <f t="shared" si="72"/>
        <v>15</v>
      </c>
      <c r="J870" t="str">
        <f t="shared" si="73"/>
        <v>Jul</v>
      </c>
      <c r="K870" t="str">
        <f>IF(MONTH(A870)&lt;=3, "First", IF(MONTH(A870)&lt;=6, "Second", IF(MONTH(A870)&lt;=9, "Third", Fourth)))</f>
        <v>Third</v>
      </c>
    </row>
    <row r="871" spans="1:11" x14ac:dyDescent="0.25">
      <c r="A871" s="1" t="s">
        <v>974</v>
      </c>
      <c r="B871" s="1" t="s">
        <v>984</v>
      </c>
      <c r="C871" s="1" t="s">
        <v>15</v>
      </c>
      <c r="D871" s="1">
        <v>0</v>
      </c>
      <c r="E871" s="1">
        <v>100</v>
      </c>
      <c r="F871" s="1">
        <v>128643.08</v>
      </c>
      <c r="G871" s="1" t="s">
        <v>990</v>
      </c>
      <c r="H871" t="str">
        <f t="shared" si="71"/>
        <v>Bank Charges</v>
      </c>
      <c r="I871">
        <f t="shared" si="72"/>
        <v>15</v>
      </c>
      <c r="J871" t="str">
        <f t="shared" si="73"/>
        <v>Jul</v>
      </c>
      <c r="K871" t="str">
        <f>IF(MONTH(A871)&lt;=3, "First", IF(MONTH(A871)&lt;=6, "Second", IF(MONTH(A871)&lt;=9, "Third", Fourth)))</f>
        <v>Third</v>
      </c>
    </row>
    <row r="872" spans="1:11" x14ac:dyDescent="0.25">
      <c r="A872" s="1" t="s">
        <v>974</v>
      </c>
      <c r="B872" s="1" t="s">
        <v>984</v>
      </c>
      <c r="C872" s="1" t="s">
        <v>12</v>
      </c>
      <c r="D872" s="1">
        <v>0</v>
      </c>
      <c r="E872" s="1">
        <v>5126.88</v>
      </c>
      <c r="F872" s="1">
        <v>123516.2</v>
      </c>
      <c r="G872" s="1" t="s">
        <v>991</v>
      </c>
      <c r="H872" t="str">
        <f t="shared" si="71"/>
        <v>Household Expenses</v>
      </c>
      <c r="I872">
        <f t="shared" si="72"/>
        <v>15</v>
      </c>
      <c r="J872" t="str">
        <f t="shared" si="73"/>
        <v>Jul</v>
      </c>
      <c r="K872" t="str">
        <f>IF(MONTH(A872)&lt;=3, "First", IF(MONTH(A872)&lt;=6, "Second", IF(MONTH(A872)&lt;=9, "Third", Fourth)))</f>
        <v>Third</v>
      </c>
    </row>
    <row r="873" spans="1:11" x14ac:dyDescent="0.25">
      <c r="A873" s="1" t="s">
        <v>974</v>
      </c>
      <c r="B873" s="1" t="s">
        <v>984</v>
      </c>
      <c r="C873" s="1" t="s">
        <v>9</v>
      </c>
      <c r="D873" s="1">
        <v>5000</v>
      </c>
      <c r="E873" s="1">
        <v>0</v>
      </c>
      <c r="F873" s="1">
        <v>128516.2</v>
      </c>
      <c r="G873" s="1" t="s">
        <v>11</v>
      </c>
      <c r="H873" t="str">
        <f t="shared" si="71"/>
        <v>Others</v>
      </c>
      <c r="I873">
        <f t="shared" si="72"/>
        <v>15</v>
      </c>
      <c r="J873" t="str">
        <f t="shared" si="73"/>
        <v>Jul</v>
      </c>
      <c r="K873" t="str">
        <f>IF(MONTH(A873)&lt;=3, "First", IF(MONTH(A873)&lt;=6, "Second", IF(MONTH(A873)&lt;=9, "Third", Fourth)))</f>
        <v>Third</v>
      </c>
    </row>
    <row r="874" spans="1:11" x14ac:dyDescent="0.25">
      <c r="A874" s="1" t="s">
        <v>992</v>
      </c>
      <c r="B874" s="1" t="s">
        <v>993</v>
      </c>
      <c r="C874" s="1" t="s">
        <v>12</v>
      </c>
      <c r="D874" s="1">
        <v>0</v>
      </c>
      <c r="E874" s="1">
        <v>3010.75</v>
      </c>
      <c r="F874" s="1">
        <v>125505.45</v>
      </c>
      <c r="G874" s="1" t="s">
        <v>971</v>
      </c>
      <c r="H874" t="str">
        <f t="shared" si="71"/>
        <v>Fuel</v>
      </c>
      <c r="I874">
        <f t="shared" si="72"/>
        <v>16</v>
      </c>
      <c r="J874" t="str">
        <f t="shared" si="73"/>
        <v>Jul</v>
      </c>
      <c r="K874" t="str">
        <f>IF(MONTH(A874)&lt;=3, "First", IF(MONTH(A874)&lt;=6, "Second", IF(MONTH(A874)&lt;=9, "Third", Fourth)))</f>
        <v>Third</v>
      </c>
    </row>
    <row r="875" spans="1:11" x14ac:dyDescent="0.25">
      <c r="A875" s="1" t="s">
        <v>992</v>
      </c>
      <c r="B875" s="1" t="s">
        <v>993</v>
      </c>
      <c r="C875" s="1" t="s">
        <v>9</v>
      </c>
      <c r="D875" s="1">
        <v>125500</v>
      </c>
      <c r="E875" s="1">
        <v>0</v>
      </c>
      <c r="F875" s="1">
        <v>251005.45</v>
      </c>
      <c r="G875" s="1" t="s">
        <v>50</v>
      </c>
      <c r="H875" t="str">
        <f t="shared" si="71"/>
        <v>Others</v>
      </c>
      <c r="I875">
        <f t="shared" si="72"/>
        <v>16</v>
      </c>
      <c r="J875" t="str">
        <f t="shared" si="73"/>
        <v>Jul</v>
      </c>
      <c r="K875" t="str">
        <f>IF(MONTH(A875)&lt;=3, "First", IF(MONTH(A875)&lt;=6, "Second", IF(MONTH(A875)&lt;=9, "Third", Fourth)))</f>
        <v>Third</v>
      </c>
    </row>
    <row r="876" spans="1:11" x14ac:dyDescent="0.25">
      <c r="A876" s="1" t="s">
        <v>992</v>
      </c>
      <c r="B876" s="1" t="s">
        <v>993</v>
      </c>
      <c r="C876" s="1" t="s">
        <v>12</v>
      </c>
      <c r="D876" s="1">
        <v>0</v>
      </c>
      <c r="E876" s="1">
        <v>120053.75</v>
      </c>
      <c r="F876" s="1">
        <v>130951.7</v>
      </c>
      <c r="G876" s="1" t="s">
        <v>994</v>
      </c>
      <c r="H876" t="str">
        <f t="shared" si="71"/>
        <v>Household Expenses</v>
      </c>
      <c r="I876">
        <f t="shared" si="72"/>
        <v>16</v>
      </c>
      <c r="J876" t="str">
        <f t="shared" si="73"/>
        <v>Jul</v>
      </c>
      <c r="K876" t="str">
        <f>IF(MONTH(A876)&lt;=3, "First", IF(MONTH(A876)&lt;=6, "Second", IF(MONTH(A876)&lt;=9, "Third", Fourth)))</f>
        <v>Third</v>
      </c>
    </row>
    <row r="877" spans="1:11" x14ac:dyDescent="0.25">
      <c r="A877" s="1" t="s">
        <v>992</v>
      </c>
      <c r="B877" s="1" t="s">
        <v>993</v>
      </c>
      <c r="C877" s="1" t="s">
        <v>15</v>
      </c>
      <c r="D877" s="1">
        <v>0</v>
      </c>
      <c r="E877" s="1">
        <v>16</v>
      </c>
      <c r="F877" s="1">
        <v>130935.7</v>
      </c>
      <c r="G877" s="1" t="s">
        <v>995</v>
      </c>
      <c r="H877" t="str">
        <f t="shared" si="71"/>
        <v>Utility</v>
      </c>
      <c r="I877">
        <f t="shared" si="72"/>
        <v>16</v>
      </c>
      <c r="J877" t="str">
        <f t="shared" si="73"/>
        <v>Jul</v>
      </c>
      <c r="K877" t="str">
        <f>IF(MONTH(A877)&lt;=3, "First", IF(MONTH(A877)&lt;=6, "Second", IF(MONTH(A877)&lt;=9, "Third", Fourth)))</f>
        <v>Third</v>
      </c>
    </row>
    <row r="878" spans="1:11" x14ac:dyDescent="0.25">
      <c r="A878" s="1" t="s">
        <v>992</v>
      </c>
      <c r="B878" s="1" t="s">
        <v>993</v>
      </c>
      <c r="C878" s="1" t="s">
        <v>15</v>
      </c>
      <c r="D878" s="1">
        <v>0</v>
      </c>
      <c r="E878" s="1">
        <v>32</v>
      </c>
      <c r="F878" s="1">
        <v>130903.7</v>
      </c>
      <c r="G878" s="1" t="s">
        <v>996</v>
      </c>
      <c r="H878" t="str">
        <f t="shared" si="71"/>
        <v>Utility</v>
      </c>
      <c r="I878">
        <f t="shared" si="72"/>
        <v>16</v>
      </c>
      <c r="J878" t="str">
        <f t="shared" si="73"/>
        <v>Jul</v>
      </c>
      <c r="K878" t="str">
        <f>IF(MONTH(A878)&lt;=3, "First", IF(MONTH(A878)&lt;=6, "Second", IF(MONTH(A878)&lt;=9, "Third", Fourth)))</f>
        <v>Third</v>
      </c>
    </row>
    <row r="879" spans="1:11" x14ac:dyDescent="0.25">
      <c r="A879" s="1" t="s">
        <v>992</v>
      </c>
      <c r="B879" s="1" t="s">
        <v>993</v>
      </c>
      <c r="C879" s="1" t="s">
        <v>12</v>
      </c>
      <c r="D879" s="1">
        <v>0</v>
      </c>
      <c r="E879" s="1">
        <v>3010.75</v>
      </c>
      <c r="F879" s="1">
        <v>127892.95</v>
      </c>
      <c r="G879" s="1" t="s">
        <v>997</v>
      </c>
      <c r="H879" t="str">
        <f t="shared" si="71"/>
        <v>Household Expenses</v>
      </c>
      <c r="I879">
        <f t="shared" si="72"/>
        <v>16</v>
      </c>
      <c r="J879" t="str">
        <f t="shared" si="73"/>
        <v>Jul</v>
      </c>
      <c r="K879" t="str">
        <f>IF(MONTH(A879)&lt;=3, "First", IF(MONTH(A879)&lt;=6, "Second", IF(MONTH(A879)&lt;=9, "Third", Fourth)))</f>
        <v>Third</v>
      </c>
    </row>
    <row r="880" spans="1:11" x14ac:dyDescent="0.25">
      <c r="A880" s="1" t="s">
        <v>992</v>
      </c>
      <c r="B880" s="1" t="s">
        <v>993</v>
      </c>
      <c r="C880" s="1" t="s">
        <v>15</v>
      </c>
      <c r="D880" s="1">
        <v>0</v>
      </c>
      <c r="E880" s="1">
        <v>16</v>
      </c>
      <c r="F880" s="1">
        <v>127876.95</v>
      </c>
      <c r="G880" s="1" t="s">
        <v>998</v>
      </c>
      <c r="H880" t="str">
        <f t="shared" si="71"/>
        <v>Utility</v>
      </c>
      <c r="I880">
        <f t="shared" si="72"/>
        <v>16</v>
      </c>
      <c r="J880" t="str">
        <f t="shared" si="73"/>
        <v>Jul</v>
      </c>
      <c r="K880" t="str">
        <f>IF(MONTH(A880)&lt;=3, "First", IF(MONTH(A880)&lt;=6, "Second", IF(MONTH(A880)&lt;=9, "Third", Fourth)))</f>
        <v>Third</v>
      </c>
    </row>
    <row r="881" spans="1:11" x14ac:dyDescent="0.25">
      <c r="A881" s="1" t="s">
        <v>992</v>
      </c>
      <c r="B881" s="1" t="s">
        <v>993</v>
      </c>
      <c r="C881" s="1" t="s">
        <v>15</v>
      </c>
      <c r="D881" s="1">
        <v>0</v>
      </c>
      <c r="E881" s="1">
        <v>50</v>
      </c>
      <c r="F881" s="1">
        <v>127826.95</v>
      </c>
      <c r="G881" s="1" t="s">
        <v>999</v>
      </c>
      <c r="H881" t="str">
        <f t="shared" si="71"/>
        <v>Bank Charges</v>
      </c>
      <c r="I881">
        <f t="shared" si="72"/>
        <v>16</v>
      </c>
      <c r="J881" t="str">
        <f t="shared" si="73"/>
        <v>Jul</v>
      </c>
      <c r="K881" t="str">
        <f>IF(MONTH(A881)&lt;=3, "First", IF(MONTH(A881)&lt;=6, "Second", IF(MONTH(A881)&lt;=9, "Third", Fourth)))</f>
        <v>Third</v>
      </c>
    </row>
    <row r="882" spans="1:11" x14ac:dyDescent="0.25">
      <c r="A882" s="1" t="s">
        <v>992</v>
      </c>
      <c r="B882" s="1" t="s">
        <v>993</v>
      </c>
      <c r="C882" s="1" t="s">
        <v>15</v>
      </c>
      <c r="D882" s="1">
        <v>0</v>
      </c>
      <c r="E882" s="1">
        <v>1000</v>
      </c>
      <c r="F882" s="1">
        <v>126826.95</v>
      </c>
      <c r="G882" s="1" t="s">
        <v>1000</v>
      </c>
      <c r="H882" t="str">
        <f t="shared" si="71"/>
        <v>Airtime/Data</v>
      </c>
      <c r="I882">
        <f t="shared" si="72"/>
        <v>16</v>
      </c>
      <c r="J882" t="str">
        <f t="shared" si="73"/>
        <v>Jul</v>
      </c>
      <c r="K882" t="str">
        <f>IF(MONTH(A882)&lt;=3, "First", IF(MONTH(A882)&lt;=6, "Second", IF(MONTH(A882)&lt;=9, "Third", Fourth)))</f>
        <v>Third</v>
      </c>
    </row>
    <row r="883" spans="1:11" x14ac:dyDescent="0.25">
      <c r="A883" s="1" t="s">
        <v>1001</v>
      </c>
      <c r="B883" s="1" t="s">
        <v>1002</v>
      </c>
      <c r="C883" s="1" t="s">
        <v>12</v>
      </c>
      <c r="D883" s="1">
        <v>0</v>
      </c>
      <c r="E883" s="1">
        <v>5010.75</v>
      </c>
      <c r="F883" s="1">
        <v>121816.2</v>
      </c>
      <c r="G883" s="1" t="s">
        <v>1003</v>
      </c>
      <c r="H883" t="str">
        <f t="shared" si="71"/>
        <v>Household Expenses</v>
      </c>
      <c r="I883">
        <f t="shared" si="72"/>
        <v>17</v>
      </c>
      <c r="J883" t="str">
        <f t="shared" si="73"/>
        <v>Jul</v>
      </c>
      <c r="K883" t="str">
        <f>IF(MONTH(A883)&lt;=3, "First", IF(MONTH(A883)&lt;=6, "Second", IF(MONTH(A883)&lt;=9, "Third", Fourth)))</f>
        <v>Third</v>
      </c>
    </row>
    <row r="884" spans="1:11" x14ac:dyDescent="0.25">
      <c r="A884" s="1" t="s">
        <v>1004</v>
      </c>
      <c r="B884" s="1" t="s">
        <v>1005</v>
      </c>
      <c r="C884" s="1" t="s">
        <v>12</v>
      </c>
      <c r="D884" s="1">
        <v>0</v>
      </c>
      <c r="E884" s="1">
        <v>5010.75</v>
      </c>
      <c r="F884" s="1">
        <v>116805.45</v>
      </c>
      <c r="G884" s="1" t="s">
        <v>1006</v>
      </c>
      <c r="H884" t="str">
        <f t="shared" si="71"/>
        <v>Household Expenses</v>
      </c>
      <c r="I884">
        <f t="shared" si="72"/>
        <v>18</v>
      </c>
      <c r="J884" t="str">
        <f t="shared" si="73"/>
        <v>Jul</v>
      </c>
      <c r="K884" t="str">
        <f>IF(MONTH(A884)&lt;=3, "First", IF(MONTH(A884)&lt;=6, "Second", IF(MONTH(A884)&lt;=9, "Third", Fourth)))</f>
        <v>Third</v>
      </c>
    </row>
    <row r="885" spans="1:11" x14ac:dyDescent="0.25">
      <c r="A885" s="1" t="s">
        <v>1007</v>
      </c>
      <c r="B885" s="1" t="s">
        <v>1008</v>
      </c>
      <c r="C885" s="1" t="s">
        <v>15</v>
      </c>
      <c r="D885" s="1">
        <v>0</v>
      </c>
      <c r="E885" s="1">
        <v>72</v>
      </c>
      <c r="F885" s="1">
        <v>116733.45</v>
      </c>
      <c r="G885" s="1" t="s">
        <v>1009</v>
      </c>
      <c r="H885" t="str">
        <f t="shared" si="71"/>
        <v>Utility</v>
      </c>
      <c r="I885">
        <f t="shared" si="72"/>
        <v>19</v>
      </c>
      <c r="J885" t="str">
        <f t="shared" si="73"/>
        <v>Jul</v>
      </c>
      <c r="K885" t="str">
        <f>IF(MONTH(A885)&lt;=3, "First", IF(MONTH(A885)&lt;=6, "Second", IF(MONTH(A885)&lt;=9, "Third", Fourth)))</f>
        <v>Third</v>
      </c>
    </row>
    <row r="886" spans="1:11" x14ac:dyDescent="0.25">
      <c r="A886" s="1" t="s">
        <v>1007</v>
      </c>
      <c r="B886" s="1" t="s">
        <v>1008</v>
      </c>
      <c r="C886" s="1" t="s">
        <v>15</v>
      </c>
      <c r="D886" s="1">
        <v>0</v>
      </c>
      <c r="E886" s="1">
        <v>500</v>
      </c>
      <c r="F886" s="1">
        <v>116233.45</v>
      </c>
      <c r="G886" s="1" t="s">
        <v>1010</v>
      </c>
      <c r="H886" t="str">
        <f t="shared" si="71"/>
        <v>Others</v>
      </c>
      <c r="I886">
        <f t="shared" si="72"/>
        <v>19</v>
      </c>
      <c r="J886" t="str">
        <f t="shared" si="73"/>
        <v>Jul</v>
      </c>
      <c r="K886" t="str">
        <f>IF(MONTH(A886)&lt;=3, "First", IF(MONTH(A886)&lt;=6, "Second", IF(MONTH(A886)&lt;=9, "Third", Fourth)))</f>
        <v>Third</v>
      </c>
    </row>
    <row r="887" spans="1:11" x14ac:dyDescent="0.25">
      <c r="A887" s="1" t="s">
        <v>1007</v>
      </c>
      <c r="B887" s="1" t="s">
        <v>1008</v>
      </c>
      <c r="C887" s="1" t="s">
        <v>15</v>
      </c>
      <c r="D887" s="1">
        <v>0</v>
      </c>
      <c r="E887" s="1">
        <v>6.98</v>
      </c>
      <c r="F887" s="1">
        <v>116226.47</v>
      </c>
      <c r="G887" s="1" t="s">
        <v>24</v>
      </c>
      <c r="H887" t="str">
        <f t="shared" si="71"/>
        <v>Airtime/Data</v>
      </c>
      <c r="I887">
        <f t="shared" si="72"/>
        <v>19</v>
      </c>
      <c r="J887" t="str">
        <f t="shared" si="73"/>
        <v>Jul</v>
      </c>
      <c r="K887" t="str">
        <f>IF(MONTH(A887)&lt;=3, "First", IF(MONTH(A887)&lt;=6, "Second", IF(MONTH(A887)&lt;=9, "Third", Fourth)))</f>
        <v>Third</v>
      </c>
    </row>
    <row r="888" spans="1:11" x14ac:dyDescent="0.25">
      <c r="A888" s="1" t="s">
        <v>1007</v>
      </c>
      <c r="B888" s="1" t="s">
        <v>1008</v>
      </c>
      <c r="C888" s="1" t="s">
        <v>15</v>
      </c>
      <c r="D888" s="1">
        <v>0</v>
      </c>
      <c r="E888" s="1">
        <v>40</v>
      </c>
      <c r="F888" s="1">
        <v>116186.47</v>
      </c>
      <c r="G888" s="1" t="s">
        <v>1011</v>
      </c>
      <c r="H888" t="str">
        <f t="shared" si="71"/>
        <v>Utility</v>
      </c>
      <c r="I888">
        <f t="shared" si="72"/>
        <v>19</v>
      </c>
      <c r="J888" t="str">
        <f t="shared" si="73"/>
        <v>Jul</v>
      </c>
      <c r="K888" t="str">
        <f>IF(MONTH(A888)&lt;=3, "First", IF(MONTH(A888)&lt;=6, "Second", IF(MONTH(A888)&lt;=9, "Third", Fourth)))</f>
        <v>Third</v>
      </c>
    </row>
    <row r="889" spans="1:11" x14ac:dyDescent="0.25">
      <c r="A889" s="1" t="s">
        <v>1007</v>
      </c>
      <c r="B889" s="1" t="s">
        <v>1008</v>
      </c>
      <c r="C889" s="1" t="s">
        <v>12</v>
      </c>
      <c r="D889" s="1">
        <v>0</v>
      </c>
      <c r="E889" s="1">
        <v>5126.88</v>
      </c>
      <c r="F889" s="1">
        <v>111059.59</v>
      </c>
      <c r="G889" s="1" t="s">
        <v>1012</v>
      </c>
      <c r="H889" t="str">
        <f t="shared" si="71"/>
        <v>Household Expenses</v>
      </c>
      <c r="I889">
        <f t="shared" si="72"/>
        <v>19</v>
      </c>
      <c r="J889" t="str">
        <f t="shared" si="73"/>
        <v>Jul</v>
      </c>
      <c r="K889" t="str">
        <f>IF(MONTH(A889)&lt;=3, "First", IF(MONTH(A889)&lt;=6, "Second", IF(MONTH(A889)&lt;=9, "Third", Fourth)))</f>
        <v>Third</v>
      </c>
    </row>
    <row r="890" spans="1:11" x14ac:dyDescent="0.25">
      <c r="A890" s="1" t="s">
        <v>1007</v>
      </c>
      <c r="B890" s="1" t="s">
        <v>1008</v>
      </c>
      <c r="C890" s="1" t="s">
        <v>12</v>
      </c>
      <c r="D890" s="1">
        <v>0</v>
      </c>
      <c r="E890" s="1">
        <v>7126.88</v>
      </c>
      <c r="F890" s="1">
        <v>103932.71</v>
      </c>
      <c r="G890" s="1" t="s">
        <v>1013</v>
      </c>
      <c r="H890" t="str">
        <f t="shared" si="71"/>
        <v>Household Expenses</v>
      </c>
      <c r="I890">
        <f t="shared" si="72"/>
        <v>19</v>
      </c>
      <c r="J890" t="str">
        <f t="shared" si="73"/>
        <v>Jul</v>
      </c>
      <c r="K890" t="str">
        <f>IF(MONTH(A890)&lt;=3, "First", IF(MONTH(A890)&lt;=6, "Second", IF(MONTH(A890)&lt;=9, "Third", Fourth)))</f>
        <v>Third</v>
      </c>
    </row>
    <row r="891" spans="1:11" x14ac:dyDescent="0.25">
      <c r="A891" s="1" t="s">
        <v>1007</v>
      </c>
      <c r="B891" s="1" t="s">
        <v>1008</v>
      </c>
      <c r="C891" s="1" t="s">
        <v>15</v>
      </c>
      <c r="D891" s="1">
        <v>0</v>
      </c>
      <c r="E891" s="1">
        <v>8</v>
      </c>
      <c r="F891" s="1">
        <v>103924.71</v>
      </c>
      <c r="G891" s="1" t="s">
        <v>1014</v>
      </c>
      <c r="H891" t="str">
        <f t="shared" si="71"/>
        <v>Utility</v>
      </c>
      <c r="I891">
        <f t="shared" si="72"/>
        <v>19</v>
      </c>
      <c r="J891" t="str">
        <f t="shared" si="73"/>
        <v>Jul</v>
      </c>
      <c r="K891" t="str">
        <f>IF(MONTH(A891)&lt;=3, "First", IF(MONTH(A891)&lt;=6, "Second", IF(MONTH(A891)&lt;=9, "Third", Fourth)))</f>
        <v>Third</v>
      </c>
    </row>
    <row r="892" spans="1:11" x14ac:dyDescent="0.25">
      <c r="A892" s="1" t="s">
        <v>1015</v>
      </c>
      <c r="B892" s="1" t="s">
        <v>1016</v>
      </c>
      <c r="C892" s="1" t="s">
        <v>15</v>
      </c>
      <c r="D892" s="1">
        <v>0</v>
      </c>
      <c r="E892" s="1">
        <v>500</v>
      </c>
      <c r="F892" s="1">
        <v>103424.71</v>
      </c>
      <c r="G892" s="1" t="s">
        <v>1017</v>
      </c>
      <c r="H892" t="str">
        <f t="shared" si="71"/>
        <v>Airtime/Data</v>
      </c>
      <c r="I892">
        <f t="shared" si="72"/>
        <v>22</v>
      </c>
      <c r="J892" t="str">
        <f t="shared" si="73"/>
        <v>Jul</v>
      </c>
      <c r="K892" t="str">
        <f>IF(MONTH(A892)&lt;=3, "First", IF(MONTH(A892)&lt;=6, "Second", IF(MONTH(A892)&lt;=9, "Third", Fourth)))</f>
        <v>Third</v>
      </c>
    </row>
    <row r="893" spans="1:11" x14ac:dyDescent="0.25">
      <c r="A893" s="1" t="s">
        <v>1015</v>
      </c>
      <c r="B893" s="1" t="s">
        <v>1016</v>
      </c>
      <c r="C893" s="1" t="s">
        <v>15</v>
      </c>
      <c r="D893" s="1">
        <v>0</v>
      </c>
      <c r="E893" s="1">
        <v>8</v>
      </c>
      <c r="F893" s="1">
        <v>103416.71</v>
      </c>
      <c r="G893" s="1" t="s">
        <v>1018</v>
      </c>
      <c r="H893" t="str">
        <f t="shared" si="71"/>
        <v>Utility</v>
      </c>
      <c r="I893">
        <f t="shared" si="72"/>
        <v>22</v>
      </c>
      <c r="J893" t="str">
        <f t="shared" si="73"/>
        <v>Jul</v>
      </c>
      <c r="K893" t="str">
        <f>IF(MONTH(A893)&lt;=3, "First", IF(MONTH(A893)&lt;=6, "Second", IF(MONTH(A893)&lt;=9, "Third", Fourth)))</f>
        <v>Third</v>
      </c>
    </row>
    <row r="894" spans="1:11" x14ac:dyDescent="0.25">
      <c r="A894" s="1" t="s">
        <v>1015</v>
      </c>
      <c r="B894" s="1" t="s">
        <v>1016</v>
      </c>
      <c r="C894" s="1" t="s">
        <v>15</v>
      </c>
      <c r="D894" s="1">
        <v>0</v>
      </c>
      <c r="E894" s="1">
        <v>24</v>
      </c>
      <c r="F894" s="1">
        <v>103392.71</v>
      </c>
      <c r="G894" s="1" t="s">
        <v>1019</v>
      </c>
      <c r="H894" t="str">
        <f t="shared" si="71"/>
        <v>Utility</v>
      </c>
      <c r="I894">
        <f t="shared" si="72"/>
        <v>22</v>
      </c>
      <c r="J894" t="str">
        <f t="shared" si="73"/>
        <v>Jul</v>
      </c>
      <c r="K894" t="str">
        <f>IF(MONTH(A894)&lt;=3, "First", IF(MONTH(A894)&lt;=6, "Second", IF(MONTH(A894)&lt;=9, "Third", Fourth)))</f>
        <v>Third</v>
      </c>
    </row>
    <row r="895" spans="1:11" x14ac:dyDescent="0.25">
      <c r="A895" s="1" t="s">
        <v>1015</v>
      </c>
      <c r="B895" s="1" t="s">
        <v>1016</v>
      </c>
      <c r="C895" s="1" t="s">
        <v>12</v>
      </c>
      <c r="D895" s="1">
        <v>0</v>
      </c>
      <c r="E895" s="1">
        <v>2510.75</v>
      </c>
      <c r="F895" s="1">
        <v>100881.96</v>
      </c>
      <c r="G895" s="1" t="s">
        <v>1020</v>
      </c>
      <c r="H895" t="str">
        <f t="shared" si="71"/>
        <v>Household Expenses</v>
      </c>
      <c r="I895">
        <f t="shared" si="72"/>
        <v>22</v>
      </c>
      <c r="J895" t="str">
        <f t="shared" si="73"/>
        <v>Jul</v>
      </c>
      <c r="K895" t="str">
        <f>IF(MONTH(A895)&lt;=3, "First", IF(MONTH(A895)&lt;=6, "Second", IF(MONTH(A895)&lt;=9, "Third", Fourth)))</f>
        <v>Third</v>
      </c>
    </row>
    <row r="896" spans="1:11" x14ac:dyDescent="0.25">
      <c r="A896" s="1" t="s">
        <v>1015</v>
      </c>
      <c r="B896" s="1" t="s">
        <v>1016</v>
      </c>
      <c r="C896" s="1" t="s">
        <v>12</v>
      </c>
      <c r="D896" s="1">
        <v>0</v>
      </c>
      <c r="E896" s="1">
        <v>2010.75</v>
      </c>
      <c r="F896" s="1">
        <v>98871.21</v>
      </c>
      <c r="G896" s="1" t="s">
        <v>1021</v>
      </c>
      <c r="H896" t="str">
        <f t="shared" si="71"/>
        <v>Household Expenses</v>
      </c>
      <c r="I896">
        <f t="shared" si="72"/>
        <v>22</v>
      </c>
      <c r="J896" t="str">
        <f t="shared" si="73"/>
        <v>Jul</v>
      </c>
      <c r="K896" t="str">
        <f>IF(MONTH(A896)&lt;=3, "First", IF(MONTH(A896)&lt;=6, "Second", IF(MONTH(A896)&lt;=9, "Third", Fourth)))</f>
        <v>Third</v>
      </c>
    </row>
    <row r="897" spans="1:11" x14ac:dyDescent="0.25">
      <c r="A897" s="1" t="s">
        <v>1015</v>
      </c>
      <c r="B897" s="1" t="s">
        <v>1016</v>
      </c>
      <c r="C897" s="1" t="s">
        <v>12</v>
      </c>
      <c r="D897" s="1">
        <v>0</v>
      </c>
      <c r="E897" s="1">
        <v>5010.75</v>
      </c>
      <c r="F897" s="1">
        <v>93860.46</v>
      </c>
      <c r="G897" s="1" t="s">
        <v>1022</v>
      </c>
      <c r="H897" t="str">
        <f t="shared" si="71"/>
        <v>Fuel</v>
      </c>
      <c r="I897">
        <f t="shared" si="72"/>
        <v>22</v>
      </c>
      <c r="J897" t="str">
        <f t="shared" si="73"/>
        <v>Jul</v>
      </c>
      <c r="K897" t="str">
        <f>IF(MONTH(A897)&lt;=3, "First", IF(MONTH(A897)&lt;=6, "Second", IF(MONTH(A897)&lt;=9, "Third", Fourth)))</f>
        <v>Third</v>
      </c>
    </row>
    <row r="898" spans="1:11" x14ac:dyDescent="0.25">
      <c r="A898" s="1" t="s">
        <v>1015</v>
      </c>
      <c r="B898" s="1" t="s">
        <v>1016</v>
      </c>
      <c r="C898" s="1" t="s">
        <v>12</v>
      </c>
      <c r="D898" s="1">
        <v>0</v>
      </c>
      <c r="E898" s="1">
        <v>5076.88</v>
      </c>
      <c r="F898" s="1">
        <v>88783.58</v>
      </c>
      <c r="G898" s="1" t="s">
        <v>1023</v>
      </c>
      <c r="H898" t="str">
        <f t="shared" si="71"/>
        <v>Household Expenses</v>
      </c>
      <c r="I898">
        <f t="shared" si="72"/>
        <v>22</v>
      </c>
      <c r="J898" t="str">
        <f t="shared" si="73"/>
        <v>Jul</v>
      </c>
      <c r="K898" t="str">
        <f>IF(MONTH(A898)&lt;=3, "First", IF(MONTH(A898)&lt;=6, "Second", IF(MONTH(A898)&lt;=9, "Third", Fourth)))</f>
        <v>Third</v>
      </c>
    </row>
    <row r="899" spans="1:11" x14ac:dyDescent="0.25">
      <c r="A899" s="1" t="s">
        <v>1015</v>
      </c>
      <c r="B899" s="1" t="s">
        <v>1024</v>
      </c>
      <c r="C899" s="1" t="s">
        <v>12</v>
      </c>
      <c r="D899" s="1">
        <v>0</v>
      </c>
      <c r="E899" s="1">
        <v>10226.879999999999</v>
      </c>
      <c r="F899" s="1">
        <v>78556.7</v>
      </c>
      <c r="G899" s="1" t="s">
        <v>1025</v>
      </c>
      <c r="H899" t="str">
        <f t="shared" si="71"/>
        <v>Household Expenses</v>
      </c>
      <c r="I899">
        <f t="shared" si="72"/>
        <v>22</v>
      </c>
      <c r="J899" t="str">
        <f t="shared" si="73"/>
        <v>Jul</v>
      </c>
      <c r="K899" t="str">
        <f>IF(MONTH(A899)&lt;=3, "First", IF(MONTH(A899)&lt;=6, "Second", IF(MONTH(A899)&lt;=9, "Third", Fourth)))</f>
        <v>Third</v>
      </c>
    </row>
    <row r="900" spans="1:11" x14ac:dyDescent="0.25">
      <c r="A900" s="1" t="s">
        <v>1015</v>
      </c>
      <c r="B900" s="1" t="s">
        <v>1024</v>
      </c>
      <c r="C900" s="1" t="s">
        <v>12</v>
      </c>
      <c r="D900" s="1">
        <v>0</v>
      </c>
      <c r="E900" s="1">
        <v>5010.75</v>
      </c>
      <c r="F900" s="1">
        <v>73545.95</v>
      </c>
      <c r="G900" s="1" t="s">
        <v>1026</v>
      </c>
      <c r="H900" t="str">
        <f t="shared" si="71"/>
        <v>Savings</v>
      </c>
      <c r="I900">
        <f t="shared" si="72"/>
        <v>22</v>
      </c>
      <c r="J900" t="str">
        <f t="shared" si="73"/>
        <v>Jul</v>
      </c>
      <c r="K900" t="str">
        <f>IF(MONTH(A900)&lt;=3, "First", IF(MONTH(A900)&lt;=6, "Second", IF(MONTH(A900)&lt;=9, "Third", Fourth)))</f>
        <v>Third</v>
      </c>
    </row>
    <row r="901" spans="1:11" x14ac:dyDescent="0.25">
      <c r="A901" s="1" t="s">
        <v>1015</v>
      </c>
      <c r="B901" s="1" t="s">
        <v>1024</v>
      </c>
      <c r="C901" s="1" t="s">
        <v>12</v>
      </c>
      <c r="D901" s="1">
        <v>0</v>
      </c>
      <c r="E901" s="1">
        <v>70053.75</v>
      </c>
      <c r="F901" s="1">
        <v>3492.2</v>
      </c>
      <c r="G901" s="1" t="s">
        <v>521</v>
      </c>
      <c r="H901" t="str">
        <f t="shared" si="71"/>
        <v>Business</v>
      </c>
      <c r="I901">
        <f t="shared" si="72"/>
        <v>22</v>
      </c>
      <c r="J901" t="str">
        <f t="shared" si="73"/>
        <v>Jul</v>
      </c>
      <c r="K901" t="str">
        <f>IF(MONTH(A901)&lt;=3, "First", IF(MONTH(A901)&lt;=6, "Second", IF(MONTH(A901)&lt;=9, "Third", Fourth)))</f>
        <v>Third</v>
      </c>
    </row>
    <row r="902" spans="1:11" x14ac:dyDescent="0.25">
      <c r="A902" s="1" t="s">
        <v>1015</v>
      </c>
      <c r="B902" s="1" t="s">
        <v>1027</v>
      </c>
      <c r="C902" s="1" t="s">
        <v>15</v>
      </c>
      <c r="D902" s="1">
        <v>0</v>
      </c>
      <c r="E902" s="1">
        <v>500</v>
      </c>
      <c r="F902" s="1">
        <v>2992.2</v>
      </c>
      <c r="G902" s="1" t="s">
        <v>1028</v>
      </c>
      <c r="H902" t="str">
        <f t="shared" si="71"/>
        <v>Airtime/Data</v>
      </c>
      <c r="I902">
        <f t="shared" si="72"/>
        <v>22</v>
      </c>
      <c r="J902" t="str">
        <f t="shared" si="73"/>
        <v>Jul</v>
      </c>
      <c r="K902" t="str">
        <f>IF(MONTH(A902)&lt;=3, "First", IF(MONTH(A902)&lt;=6, "Second", IF(MONTH(A902)&lt;=9, "Third", Fourth)))</f>
        <v>Third</v>
      </c>
    </row>
    <row r="903" spans="1:11" x14ac:dyDescent="0.25">
      <c r="A903" s="1" t="s">
        <v>1015</v>
      </c>
      <c r="B903" s="1" t="s">
        <v>1027</v>
      </c>
      <c r="C903" s="1" t="s">
        <v>15</v>
      </c>
      <c r="D903" s="1">
        <v>0</v>
      </c>
      <c r="E903" s="1">
        <v>500</v>
      </c>
      <c r="F903" s="1">
        <v>2492.1999999999998</v>
      </c>
      <c r="G903" s="1" t="s">
        <v>1029</v>
      </c>
      <c r="H903" t="str">
        <f t="shared" si="71"/>
        <v>Airtime/Data</v>
      </c>
      <c r="I903">
        <f t="shared" si="72"/>
        <v>22</v>
      </c>
      <c r="J903" t="str">
        <f t="shared" si="73"/>
        <v>Jul</v>
      </c>
      <c r="K903" t="str">
        <f>IF(MONTH(A903)&lt;=3, "First", IF(MONTH(A903)&lt;=6, "Second", IF(MONTH(A903)&lt;=9, "Third", Fourth)))</f>
        <v>Third</v>
      </c>
    </row>
    <row r="904" spans="1:11" hidden="1" x14ac:dyDescent="0.25">
      <c r="A904" s="1"/>
      <c r="B904" s="1"/>
      <c r="C904" s="1"/>
      <c r="D904" s="1"/>
      <c r="E904" s="1"/>
      <c r="F904" s="1"/>
      <c r="G904" s="1" t="s">
        <v>232</v>
      </c>
    </row>
  </sheetData>
  <autoFilter ref="A1:A904">
    <filterColumn colId="0">
      <filters>
        <filter val="10-Jul-24"/>
        <filter val="10-Jun-24"/>
        <filter val="10-May-24"/>
        <filter val="11-Apr-24"/>
        <filter val="11-Jan-24"/>
        <filter val="11-Jul-24"/>
        <filter val="11-Jun-24"/>
        <filter val="11-Mar-24"/>
        <filter val="12-Apr-24"/>
        <filter val="12-Feb-24"/>
        <filter val="12-Jan-24"/>
        <filter val="12-Jul-24"/>
        <filter val="12-Mar-24"/>
        <filter val="13-Feb-24"/>
        <filter val="13-Jun-24"/>
        <filter val="13-Mar-24"/>
        <filter val="13-May-24"/>
        <filter val="14-Jun-24"/>
        <filter val="14-Mar-24"/>
        <filter val="14-May-24"/>
        <filter val="15-Apr-24"/>
        <filter val="15-Feb-24"/>
        <filter val="15-Jan-24"/>
        <filter val="15-Jul-24"/>
        <filter val="15-Mar-24"/>
        <filter val="15-May-24"/>
        <filter val="16-Feb-24"/>
        <filter val="16-Jan-24"/>
        <filter val="16-Jul-24"/>
        <filter val="17-Apr-24"/>
        <filter val="17-Jan-24"/>
        <filter val="17-Jul-24"/>
        <filter val="17-May-24"/>
        <filter val="18-Apr-24"/>
        <filter val="18-Jan-24"/>
        <filter val="18-Jul-24"/>
        <filter val="18-Mar-24"/>
        <filter val="19-Apr-24"/>
        <filter val="19-Feb-24"/>
        <filter val="19-Jan-24"/>
        <filter val="19-Jul-24"/>
        <filter val="19-Jun-24"/>
        <filter val="19-Mar-24"/>
        <filter val="1-Feb-24"/>
        <filter val="1-Jan-24"/>
        <filter val="1-Jul-24"/>
        <filter val="1-Mar-24"/>
        <filter val="20-Feb-24"/>
        <filter val="20-Jun-24"/>
        <filter val="20-Mar-24"/>
        <filter val="20-May-24"/>
        <filter val="21-Feb-24"/>
        <filter val="21-Mar-24"/>
        <filter val="22-Apr-24"/>
        <filter val="22-Feb-24"/>
        <filter val="22-Jan-24"/>
        <filter val="22-Jul-24"/>
        <filter val="22-Mar-24"/>
        <filter val="23-Apr-24"/>
        <filter val="23-Feb-24"/>
        <filter val="23-Jan-24"/>
        <filter val="24-Apr-24"/>
        <filter val="24-Jan-24"/>
        <filter val="24-Jun-24"/>
        <filter val="25-Apr-24"/>
        <filter val="25-Jan-24"/>
        <filter val="25-Jun-24"/>
        <filter val="25-Mar-24"/>
        <filter val="26-Apr-24"/>
        <filter val="26-Feb-24"/>
        <filter val="26-Jan-24"/>
        <filter val="26-Jun-24"/>
        <filter val="26-Mar-24"/>
        <filter val="27-Feb-24"/>
        <filter val="27-Jun-24"/>
        <filter val="27-Mar-24"/>
        <filter val="27-May-24"/>
        <filter val="28-Feb-24"/>
        <filter val="28-Jun-24"/>
        <filter val="28-Mar-24"/>
        <filter val="28-May-24"/>
        <filter val="29-Apr-24"/>
        <filter val="29-Feb-24"/>
        <filter val="29-Jan-24"/>
        <filter val="29-May-24"/>
        <filter val="2-Apr-24"/>
        <filter val="2-Feb-24"/>
        <filter val="2-Jan-24"/>
        <filter val="2-Jul-24"/>
        <filter val="2-May-24"/>
        <filter val="30-Apr-24"/>
        <filter val="30-Jan-24"/>
        <filter val="30-May-24"/>
        <filter val="31-Jan-24"/>
        <filter val="31-May-24"/>
        <filter val="3-Apr-24"/>
        <filter val="3-Jan-24"/>
        <filter val="3-Jul-24"/>
        <filter val="3-Jun-24"/>
        <filter val="3-May-24"/>
        <filter val="4-Apr-24"/>
        <filter val="4-Jan-24"/>
        <filter val="4-Jul-24"/>
        <filter val="4-Mar-24"/>
        <filter val="5-Apr-24"/>
        <filter val="5-Feb-24"/>
        <filter val="5-Jan-24"/>
        <filter val="5-Jul-24"/>
        <filter val="5-Jun-24"/>
        <filter val="5-Mar-24"/>
        <filter val="6-Feb-24"/>
        <filter val="6-Mar-24"/>
        <filter val="6-May-24"/>
        <filter val="7-Feb-24"/>
        <filter val="7-Jun-24"/>
        <filter val="7-Mar-24"/>
        <filter val="7-May-24"/>
        <filter val="8-Apr-24"/>
        <filter val="8-Feb-24"/>
        <filter val="8-Jan-24"/>
        <filter val="8-Jul-24"/>
        <filter val="8-Mar-24"/>
        <filter val="9-Feb-24"/>
        <filter val="9-Jan-24"/>
        <filter val="9-Jul-24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abSelected="1" topLeftCell="D2" workbookViewId="0">
      <selection activeCell="R3" sqref="R3"/>
    </sheetView>
  </sheetViews>
  <sheetFormatPr defaultRowHeight="15" x14ac:dyDescent="0.25"/>
  <cols>
    <col min="1" max="1" width="14.28515625" customWidth="1"/>
    <col min="2" max="2" width="16.28515625" bestFit="1" customWidth="1"/>
    <col min="3" max="3" width="12.7109375" bestFit="1" customWidth="1"/>
    <col min="4" max="4" width="10" customWidth="1"/>
    <col min="5" max="6" width="9" customWidth="1"/>
    <col min="7" max="7" width="19.5703125" bestFit="1" customWidth="1"/>
    <col min="8" max="8" width="10" customWidth="1"/>
    <col min="9" max="9" width="8" customWidth="1"/>
    <col min="10" max="10" width="11.42578125" bestFit="1" customWidth="1"/>
    <col min="11" max="11" width="6.42578125" customWidth="1"/>
    <col min="12" max="12" width="10" customWidth="1"/>
    <col min="13" max="13" width="11.140625" customWidth="1"/>
    <col min="14" max="14" width="11.140625" bestFit="1" customWidth="1"/>
  </cols>
  <sheetData>
    <row r="1" spans="1:14" x14ac:dyDescent="0.25">
      <c r="A1" s="4" t="s">
        <v>1055</v>
      </c>
      <c r="B1" s="4" t="s">
        <v>1033</v>
      </c>
    </row>
    <row r="2" spans="1:14" x14ac:dyDescent="0.25">
      <c r="A2" s="4" t="s">
        <v>1031</v>
      </c>
      <c r="B2" t="s">
        <v>1034</v>
      </c>
      <c r="C2" t="s">
        <v>1035</v>
      </c>
      <c r="D2" t="s">
        <v>1039</v>
      </c>
      <c r="E2" t="s">
        <v>1036</v>
      </c>
      <c r="F2" t="s">
        <v>1040</v>
      </c>
      <c r="G2" t="s">
        <v>1041</v>
      </c>
      <c r="H2" t="s">
        <v>15</v>
      </c>
      <c r="I2" t="s">
        <v>1042</v>
      </c>
      <c r="J2" t="s">
        <v>1037</v>
      </c>
      <c r="K2" t="s">
        <v>1038</v>
      </c>
      <c r="L2" t="s">
        <v>1053</v>
      </c>
      <c r="M2" t="s">
        <v>1056</v>
      </c>
      <c r="N2" t="s">
        <v>1032</v>
      </c>
    </row>
    <row r="3" spans="1:14" x14ac:dyDescent="0.25">
      <c r="A3" s="5" t="s">
        <v>954</v>
      </c>
      <c r="B3" s="6"/>
      <c r="C3" s="6">
        <v>100</v>
      </c>
      <c r="D3" s="6"/>
      <c r="E3" s="6"/>
      <c r="F3" s="6"/>
      <c r="G3" s="6">
        <v>7026.88</v>
      </c>
      <c r="H3" s="6"/>
      <c r="I3" s="6"/>
      <c r="J3" s="6"/>
      <c r="K3" s="6">
        <v>16</v>
      </c>
      <c r="L3" s="6"/>
      <c r="M3" s="6"/>
      <c r="N3" s="6">
        <v>7142.88</v>
      </c>
    </row>
    <row r="4" spans="1:14" x14ac:dyDescent="0.25">
      <c r="A4" s="5" t="s">
        <v>834</v>
      </c>
      <c r="B4" s="6"/>
      <c r="C4" s="6">
        <v>50</v>
      </c>
      <c r="D4" s="6"/>
      <c r="E4" s="6"/>
      <c r="F4" s="6"/>
      <c r="G4" s="6">
        <v>4010.75</v>
      </c>
      <c r="H4" s="6">
        <v>0</v>
      </c>
      <c r="I4" s="6"/>
      <c r="J4" s="6"/>
      <c r="K4" s="6">
        <v>16</v>
      </c>
      <c r="L4" s="6"/>
      <c r="M4" s="6">
        <v>77053.75</v>
      </c>
      <c r="N4" s="6">
        <v>81130.5</v>
      </c>
    </row>
    <row r="5" spans="1:14" x14ac:dyDescent="0.25">
      <c r="A5" s="5" t="s">
        <v>763</v>
      </c>
      <c r="B5" s="6"/>
      <c r="C5" s="6"/>
      <c r="D5" s="6"/>
      <c r="E5" s="6"/>
      <c r="F5" s="6"/>
      <c r="G5" s="6"/>
      <c r="H5" s="6">
        <v>3020</v>
      </c>
      <c r="I5" s="6"/>
      <c r="J5" s="6"/>
      <c r="K5" s="6">
        <v>16</v>
      </c>
      <c r="L5" s="6"/>
      <c r="M5" s="6"/>
      <c r="N5" s="6">
        <v>3036</v>
      </c>
    </row>
    <row r="6" spans="1:14" x14ac:dyDescent="0.25">
      <c r="A6" s="5" t="s">
        <v>615</v>
      </c>
      <c r="B6" s="6">
        <v>7093.9599999999991</v>
      </c>
      <c r="C6" s="6">
        <v>100</v>
      </c>
      <c r="D6" s="6"/>
      <c r="E6" s="6"/>
      <c r="F6" s="6"/>
      <c r="G6" s="6">
        <v>393080.63</v>
      </c>
      <c r="H6" s="6">
        <v>4079.75</v>
      </c>
      <c r="I6" s="6"/>
      <c r="J6" s="6"/>
      <c r="K6" s="6"/>
      <c r="L6" s="6"/>
      <c r="M6" s="6"/>
      <c r="N6" s="6">
        <v>404354.34</v>
      </c>
    </row>
    <row r="7" spans="1:14" x14ac:dyDescent="0.25">
      <c r="A7" s="5" t="s">
        <v>66</v>
      </c>
      <c r="B7" s="6">
        <v>506.98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>
        <v>506.98</v>
      </c>
    </row>
    <row r="8" spans="1:14" x14ac:dyDescent="0.25">
      <c r="A8" s="5" t="s">
        <v>960</v>
      </c>
      <c r="B8" s="6">
        <v>1000</v>
      </c>
      <c r="C8" s="6"/>
      <c r="D8" s="6"/>
      <c r="E8" s="6"/>
      <c r="F8" s="6"/>
      <c r="G8" s="6">
        <v>26653.760000000002</v>
      </c>
      <c r="H8" s="6"/>
      <c r="I8" s="6"/>
      <c r="J8" s="6"/>
      <c r="K8" s="6">
        <v>32</v>
      </c>
      <c r="L8" s="6"/>
      <c r="M8" s="6"/>
      <c r="N8" s="6">
        <v>27685.760000000002</v>
      </c>
    </row>
    <row r="9" spans="1:14" x14ac:dyDescent="0.25">
      <c r="A9" s="5" t="s">
        <v>845</v>
      </c>
      <c r="B9" s="6"/>
      <c r="C9" s="6">
        <v>50</v>
      </c>
      <c r="D9" s="6"/>
      <c r="E9" s="6"/>
      <c r="F9" s="6"/>
      <c r="G9" s="6"/>
      <c r="H9" s="6">
        <v>0</v>
      </c>
      <c r="I9" s="6"/>
      <c r="J9" s="6"/>
      <c r="K9" s="6"/>
      <c r="L9" s="6"/>
      <c r="M9" s="6"/>
      <c r="N9" s="6">
        <v>50</v>
      </c>
    </row>
    <row r="10" spans="1:14" x14ac:dyDescent="0.25">
      <c r="A10" s="5" t="s">
        <v>413</v>
      </c>
      <c r="B10" s="6">
        <v>1727.92</v>
      </c>
      <c r="C10" s="6">
        <v>50</v>
      </c>
      <c r="D10" s="6"/>
      <c r="E10" s="6"/>
      <c r="F10" s="6"/>
      <c r="G10" s="6">
        <v>37486.01</v>
      </c>
      <c r="H10" s="6">
        <v>2273.25</v>
      </c>
      <c r="I10" s="6"/>
      <c r="J10" s="6"/>
      <c r="K10" s="6">
        <v>28</v>
      </c>
      <c r="L10" s="6"/>
      <c r="M10" s="6"/>
      <c r="N10" s="6">
        <v>41565.18</v>
      </c>
    </row>
    <row r="11" spans="1:14" x14ac:dyDescent="0.25">
      <c r="A11" s="5" t="s">
        <v>635</v>
      </c>
      <c r="B11" s="6">
        <v>6.98</v>
      </c>
      <c r="C11" s="6">
        <v>100</v>
      </c>
      <c r="D11" s="6"/>
      <c r="E11" s="6"/>
      <c r="F11" s="6"/>
      <c r="G11" s="6">
        <v>10226.879999999999</v>
      </c>
      <c r="H11" s="6">
        <v>13932.88</v>
      </c>
      <c r="I11" s="6"/>
      <c r="J11" s="6"/>
      <c r="K11" s="6"/>
      <c r="L11" s="6"/>
      <c r="M11" s="6"/>
      <c r="N11" s="6">
        <v>24266.739999999998</v>
      </c>
    </row>
    <row r="12" spans="1:14" x14ac:dyDescent="0.25">
      <c r="A12" s="5" t="s">
        <v>209</v>
      </c>
      <c r="B12" s="6">
        <v>27.92</v>
      </c>
      <c r="C12" s="6">
        <v>14237.63</v>
      </c>
      <c r="D12" s="6"/>
      <c r="E12" s="6"/>
      <c r="F12" s="6"/>
      <c r="G12" s="6"/>
      <c r="H12" s="6">
        <v>15037.63</v>
      </c>
      <c r="I12" s="6"/>
      <c r="J12" s="6"/>
      <c r="K12" s="6">
        <v>4</v>
      </c>
      <c r="L12" s="6"/>
      <c r="M12" s="6"/>
      <c r="N12" s="6">
        <v>29307.18</v>
      </c>
    </row>
    <row r="13" spans="1:14" x14ac:dyDescent="0.25">
      <c r="A13" s="5" t="s">
        <v>69</v>
      </c>
      <c r="B13" s="6"/>
      <c r="C13" s="6"/>
      <c r="D13" s="6"/>
      <c r="E13" s="6"/>
      <c r="F13" s="6"/>
      <c r="G13" s="6"/>
      <c r="H13" s="6"/>
      <c r="I13" s="6"/>
      <c r="J13" s="6"/>
      <c r="K13" s="6">
        <v>12</v>
      </c>
      <c r="L13" s="6"/>
      <c r="M13" s="6"/>
      <c r="N13" s="6">
        <v>12</v>
      </c>
    </row>
    <row r="14" spans="1:14" x14ac:dyDescent="0.25">
      <c r="A14" s="5" t="s">
        <v>966</v>
      </c>
      <c r="B14" s="6"/>
      <c r="C14" s="6"/>
      <c r="D14" s="6"/>
      <c r="E14" s="6">
        <v>7026.88</v>
      </c>
      <c r="F14" s="6"/>
      <c r="G14" s="6">
        <v>5126.88</v>
      </c>
      <c r="H14" s="6"/>
      <c r="I14" s="6"/>
      <c r="J14" s="6"/>
      <c r="K14" s="6">
        <v>56</v>
      </c>
      <c r="L14" s="6"/>
      <c r="M14" s="6"/>
      <c r="N14" s="6">
        <v>12209.76</v>
      </c>
    </row>
    <row r="15" spans="1:14" x14ac:dyDescent="0.25">
      <c r="A15" s="5" t="s">
        <v>436</v>
      </c>
      <c r="B15" s="6">
        <v>1327.92</v>
      </c>
      <c r="C15" s="6">
        <v>50</v>
      </c>
      <c r="D15" s="6"/>
      <c r="E15" s="6"/>
      <c r="F15" s="6"/>
      <c r="G15" s="6">
        <v>10021.5</v>
      </c>
      <c r="H15" s="6">
        <v>1000</v>
      </c>
      <c r="I15" s="6"/>
      <c r="J15" s="6"/>
      <c r="K15" s="6">
        <v>28</v>
      </c>
      <c r="L15" s="6"/>
      <c r="M15" s="6"/>
      <c r="N15" s="6">
        <v>12427.42</v>
      </c>
    </row>
    <row r="16" spans="1:14" x14ac:dyDescent="0.25">
      <c r="A16" s="5" t="s">
        <v>218</v>
      </c>
      <c r="B16" s="6"/>
      <c r="C16" s="6"/>
      <c r="D16" s="6"/>
      <c r="E16" s="6"/>
      <c r="F16" s="6"/>
      <c r="G16" s="6">
        <v>2710.75</v>
      </c>
      <c r="H16" s="6"/>
      <c r="I16" s="6"/>
      <c r="J16" s="6"/>
      <c r="K16" s="6">
        <v>16</v>
      </c>
      <c r="L16" s="6"/>
      <c r="M16" s="6"/>
      <c r="N16" s="6">
        <v>2726.75</v>
      </c>
    </row>
    <row r="17" spans="1:14" x14ac:dyDescent="0.25">
      <c r="A17" s="5" t="s">
        <v>848</v>
      </c>
      <c r="B17" s="6"/>
      <c r="C17" s="6"/>
      <c r="D17" s="6"/>
      <c r="E17" s="6"/>
      <c r="F17" s="6"/>
      <c r="G17" s="6">
        <v>5121.5</v>
      </c>
      <c r="H17" s="6"/>
      <c r="I17" s="6"/>
      <c r="J17" s="6"/>
      <c r="K17" s="6">
        <v>80</v>
      </c>
      <c r="L17" s="6"/>
      <c r="M17" s="6"/>
      <c r="N17" s="6">
        <v>5201.5</v>
      </c>
    </row>
    <row r="18" spans="1:14" x14ac:dyDescent="0.25">
      <c r="A18" s="5" t="s">
        <v>447</v>
      </c>
      <c r="B18" s="6">
        <v>506.98</v>
      </c>
      <c r="C18" s="6"/>
      <c r="D18" s="6"/>
      <c r="E18" s="6">
        <v>10026.879999999999</v>
      </c>
      <c r="F18" s="6"/>
      <c r="G18" s="6"/>
      <c r="H18" s="6">
        <v>2749.5</v>
      </c>
      <c r="I18" s="6"/>
      <c r="J18" s="6"/>
      <c r="K18" s="6"/>
      <c r="L18" s="6"/>
      <c r="M18" s="6"/>
      <c r="N18" s="6">
        <v>13283.359999999999</v>
      </c>
    </row>
    <row r="19" spans="1:14" x14ac:dyDescent="0.25">
      <c r="A19" s="5" t="s">
        <v>769</v>
      </c>
      <c r="B19" s="6"/>
      <c r="C19" s="6">
        <v>50</v>
      </c>
      <c r="D19" s="6"/>
      <c r="E19" s="6"/>
      <c r="F19" s="6"/>
      <c r="G19" s="6">
        <v>4110.75</v>
      </c>
      <c r="H19" s="6">
        <v>7487.25</v>
      </c>
      <c r="I19" s="6"/>
      <c r="J19" s="6"/>
      <c r="K19" s="6"/>
      <c r="L19" s="6"/>
      <c r="M19" s="6"/>
      <c r="N19" s="6">
        <v>11648</v>
      </c>
    </row>
    <row r="20" spans="1:14" x14ac:dyDescent="0.25">
      <c r="A20" s="5" t="s">
        <v>854</v>
      </c>
      <c r="B20" s="6"/>
      <c r="C20" s="6"/>
      <c r="D20" s="6"/>
      <c r="E20" s="6"/>
      <c r="F20" s="6"/>
      <c r="G20" s="6"/>
      <c r="H20" s="6"/>
      <c r="I20" s="6"/>
      <c r="J20" s="6"/>
      <c r="K20" s="6">
        <v>8</v>
      </c>
      <c r="L20" s="6"/>
      <c r="M20" s="6"/>
      <c r="N20" s="6">
        <v>8</v>
      </c>
    </row>
    <row r="21" spans="1:14" x14ac:dyDescent="0.25">
      <c r="A21" s="5" t="s">
        <v>456</v>
      </c>
      <c r="B21" s="6">
        <v>1006.98</v>
      </c>
      <c r="C21" s="6"/>
      <c r="D21" s="6"/>
      <c r="E21" s="6"/>
      <c r="F21" s="6"/>
      <c r="G21" s="6">
        <v>43480.639999999992</v>
      </c>
      <c r="H21" s="6">
        <v>2273.25</v>
      </c>
      <c r="I21" s="6"/>
      <c r="J21" s="6"/>
      <c r="K21" s="6">
        <v>16</v>
      </c>
      <c r="L21" s="6"/>
      <c r="M21" s="6"/>
      <c r="N21" s="6">
        <v>46776.869999999995</v>
      </c>
    </row>
    <row r="22" spans="1:14" x14ac:dyDescent="0.25">
      <c r="A22" s="5" t="s">
        <v>777</v>
      </c>
      <c r="B22" s="6"/>
      <c r="C22" s="6">
        <v>50</v>
      </c>
      <c r="D22" s="6"/>
      <c r="E22" s="6"/>
      <c r="F22" s="6"/>
      <c r="G22" s="6">
        <v>2010.75</v>
      </c>
      <c r="H22" s="6">
        <v>0</v>
      </c>
      <c r="I22" s="6"/>
      <c r="J22" s="6"/>
      <c r="K22" s="6"/>
      <c r="L22" s="6"/>
      <c r="M22" s="6"/>
      <c r="N22" s="6">
        <v>2060.75</v>
      </c>
    </row>
    <row r="23" spans="1:14" x14ac:dyDescent="0.25">
      <c r="A23" s="5" t="s">
        <v>645</v>
      </c>
      <c r="B23" s="6"/>
      <c r="C23" s="6">
        <v>50</v>
      </c>
      <c r="D23" s="6"/>
      <c r="E23" s="6"/>
      <c r="F23" s="6"/>
      <c r="G23" s="6">
        <v>10326.879999999999</v>
      </c>
      <c r="H23" s="6">
        <v>4690.75</v>
      </c>
      <c r="I23" s="6"/>
      <c r="J23" s="6"/>
      <c r="K23" s="6">
        <v>100</v>
      </c>
      <c r="L23" s="6"/>
      <c r="M23" s="6"/>
      <c r="N23" s="6">
        <v>15167.63</v>
      </c>
    </row>
    <row r="24" spans="1:14" x14ac:dyDescent="0.25">
      <c r="A24" s="5" t="s">
        <v>222</v>
      </c>
      <c r="B24" s="6">
        <v>6.98</v>
      </c>
      <c r="C24" s="6"/>
      <c r="D24" s="6"/>
      <c r="E24" s="6"/>
      <c r="F24" s="6"/>
      <c r="G24" s="6">
        <v>10226.879999999999</v>
      </c>
      <c r="H24" s="6">
        <v>8026.88</v>
      </c>
      <c r="I24" s="6"/>
      <c r="J24" s="6"/>
      <c r="K24" s="6"/>
      <c r="L24" s="6"/>
      <c r="M24" s="6"/>
      <c r="N24" s="6">
        <v>18260.739999999998</v>
      </c>
    </row>
    <row r="25" spans="1:14" x14ac:dyDescent="0.25">
      <c r="A25" s="5" t="s">
        <v>74</v>
      </c>
      <c r="B25" s="6">
        <v>13.96</v>
      </c>
      <c r="C25" s="6">
        <v>100</v>
      </c>
      <c r="D25" s="6"/>
      <c r="E25" s="6"/>
      <c r="F25" s="6"/>
      <c r="G25" s="6">
        <v>20026.88</v>
      </c>
      <c r="H25" s="6">
        <v>6021.5</v>
      </c>
      <c r="I25" s="6"/>
      <c r="J25" s="6">
        <v>0</v>
      </c>
      <c r="K25" s="6">
        <v>24</v>
      </c>
      <c r="L25" s="6"/>
      <c r="M25" s="6"/>
      <c r="N25" s="6">
        <v>26186.34</v>
      </c>
    </row>
    <row r="26" spans="1:14" x14ac:dyDescent="0.25">
      <c r="A26" s="5" t="s">
        <v>974</v>
      </c>
      <c r="B26" s="6">
        <v>1000</v>
      </c>
      <c r="C26" s="6">
        <v>100</v>
      </c>
      <c r="D26" s="6"/>
      <c r="E26" s="6"/>
      <c r="F26" s="6"/>
      <c r="G26" s="6">
        <v>67188.149999999994</v>
      </c>
      <c r="H26" s="6">
        <v>0</v>
      </c>
      <c r="I26" s="6"/>
      <c r="J26" s="6"/>
      <c r="K26" s="6">
        <v>32</v>
      </c>
      <c r="L26" s="6"/>
      <c r="M26" s="6"/>
      <c r="N26" s="6">
        <v>68320.149999999994</v>
      </c>
    </row>
    <row r="27" spans="1:14" x14ac:dyDescent="0.25">
      <c r="A27" s="5" t="s">
        <v>469</v>
      </c>
      <c r="B27" s="6">
        <v>1006.98</v>
      </c>
      <c r="C27" s="6">
        <v>100</v>
      </c>
      <c r="D27" s="6"/>
      <c r="E27" s="6"/>
      <c r="F27" s="6"/>
      <c r="G27" s="6"/>
      <c r="H27" s="6">
        <v>4122.5</v>
      </c>
      <c r="I27" s="6"/>
      <c r="J27" s="6"/>
      <c r="K27" s="6">
        <v>48</v>
      </c>
      <c r="L27" s="6"/>
      <c r="M27" s="6"/>
      <c r="N27" s="6">
        <v>5277.48</v>
      </c>
    </row>
    <row r="28" spans="1:14" x14ac:dyDescent="0.25">
      <c r="A28" s="5" t="s">
        <v>782</v>
      </c>
      <c r="B28" s="6"/>
      <c r="C28" s="6"/>
      <c r="D28" s="6"/>
      <c r="E28" s="6"/>
      <c r="F28" s="6"/>
      <c r="G28" s="6">
        <v>10026.879999999999</v>
      </c>
      <c r="H28" s="6">
        <v>1199</v>
      </c>
      <c r="I28" s="6"/>
      <c r="J28" s="6"/>
      <c r="K28" s="6">
        <v>36</v>
      </c>
      <c r="L28" s="6"/>
      <c r="M28" s="6"/>
      <c r="N28" s="6">
        <v>11261.88</v>
      </c>
    </row>
    <row r="29" spans="1:14" x14ac:dyDescent="0.25">
      <c r="A29" s="5" t="s">
        <v>227</v>
      </c>
      <c r="B29" s="6"/>
      <c r="C29" s="6"/>
      <c r="D29" s="6"/>
      <c r="E29" s="6"/>
      <c r="F29" s="6"/>
      <c r="G29" s="6"/>
      <c r="H29" s="6">
        <v>0</v>
      </c>
      <c r="I29" s="6"/>
      <c r="J29" s="6"/>
      <c r="K29" s="6">
        <v>4</v>
      </c>
      <c r="L29" s="6"/>
      <c r="M29" s="6"/>
      <c r="N29" s="6">
        <v>4</v>
      </c>
    </row>
    <row r="30" spans="1:14" x14ac:dyDescent="0.25">
      <c r="A30" s="5" t="s">
        <v>87</v>
      </c>
      <c r="B30" s="6"/>
      <c r="C30" s="6"/>
      <c r="D30" s="6"/>
      <c r="E30" s="6"/>
      <c r="F30" s="6"/>
      <c r="G30" s="6">
        <v>44026.879999999997</v>
      </c>
      <c r="H30" s="6"/>
      <c r="I30" s="6"/>
      <c r="J30" s="6"/>
      <c r="K30" s="6">
        <v>8</v>
      </c>
      <c r="L30" s="6"/>
      <c r="M30" s="6"/>
      <c r="N30" s="6">
        <v>44034.879999999997</v>
      </c>
    </row>
    <row r="31" spans="1:14" x14ac:dyDescent="0.25">
      <c r="A31" s="5" t="s">
        <v>992</v>
      </c>
      <c r="B31" s="6">
        <v>1000</v>
      </c>
      <c r="C31" s="6">
        <v>50</v>
      </c>
      <c r="D31" s="6"/>
      <c r="E31" s="6">
        <v>3010.75</v>
      </c>
      <c r="F31" s="6"/>
      <c r="G31" s="6">
        <v>123064.5</v>
      </c>
      <c r="H31" s="6">
        <v>0</v>
      </c>
      <c r="I31" s="6"/>
      <c r="J31" s="6"/>
      <c r="K31" s="6">
        <v>64</v>
      </c>
      <c r="L31" s="6"/>
      <c r="M31" s="6"/>
      <c r="N31" s="6">
        <v>127189.25</v>
      </c>
    </row>
    <row r="32" spans="1:14" x14ac:dyDescent="0.25">
      <c r="A32" s="5" t="s">
        <v>655</v>
      </c>
      <c r="B32" s="6">
        <v>6.98</v>
      </c>
      <c r="C32" s="6"/>
      <c r="D32" s="6"/>
      <c r="E32" s="6"/>
      <c r="F32" s="6"/>
      <c r="G32" s="6"/>
      <c r="H32" s="6">
        <v>3677.25</v>
      </c>
      <c r="I32" s="6"/>
      <c r="J32" s="6"/>
      <c r="K32" s="6">
        <v>28</v>
      </c>
      <c r="L32" s="6"/>
      <c r="M32" s="6"/>
      <c r="N32" s="6">
        <v>3712.23</v>
      </c>
    </row>
    <row r="33" spans="1:14" x14ac:dyDescent="0.25">
      <c r="A33" s="5" t="s">
        <v>90</v>
      </c>
      <c r="B33" s="6">
        <v>6.98</v>
      </c>
      <c r="C33" s="6"/>
      <c r="D33" s="6"/>
      <c r="E33" s="6"/>
      <c r="F33" s="6"/>
      <c r="G33" s="6"/>
      <c r="H33" s="6">
        <v>3010.75</v>
      </c>
      <c r="I33" s="6"/>
      <c r="J33" s="6"/>
      <c r="K33" s="6">
        <v>4</v>
      </c>
      <c r="L33" s="6"/>
      <c r="M33" s="6"/>
      <c r="N33" s="6">
        <v>3021.73</v>
      </c>
    </row>
    <row r="34" spans="1:14" x14ac:dyDescent="0.25">
      <c r="A34" s="5" t="s">
        <v>1001</v>
      </c>
      <c r="B34" s="6"/>
      <c r="C34" s="6"/>
      <c r="D34" s="6"/>
      <c r="E34" s="6"/>
      <c r="F34" s="6"/>
      <c r="G34" s="6">
        <v>5010.75</v>
      </c>
      <c r="H34" s="6"/>
      <c r="I34" s="6"/>
      <c r="J34" s="6"/>
      <c r="K34" s="6"/>
      <c r="L34" s="6"/>
      <c r="M34" s="6"/>
      <c r="N34" s="6">
        <v>5010.75</v>
      </c>
    </row>
    <row r="35" spans="1:14" x14ac:dyDescent="0.25">
      <c r="A35" s="5" t="s">
        <v>787</v>
      </c>
      <c r="B35" s="6"/>
      <c r="C35" s="6"/>
      <c r="D35" s="6"/>
      <c r="E35" s="6"/>
      <c r="F35" s="6"/>
      <c r="G35" s="6"/>
      <c r="H35" s="6">
        <v>974.25</v>
      </c>
      <c r="I35" s="6"/>
      <c r="J35" s="6"/>
      <c r="K35" s="6">
        <v>8</v>
      </c>
      <c r="L35" s="6"/>
      <c r="M35" s="6"/>
      <c r="N35" s="6">
        <v>982.25</v>
      </c>
    </row>
    <row r="36" spans="1:14" x14ac:dyDescent="0.25">
      <c r="A36" s="5" t="s">
        <v>663</v>
      </c>
      <c r="B36" s="6"/>
      <c r="C36" s="6"/>
      <c r="D36" s="6"/>
      <c r="E36" s="6"/>
      <c r="F36" s="6"/>
      <c r="G36" s="6"/>
      <c r="H36" s="6"/>
      <c r="I36" s="6"/>
      <c r="J36" s="6"/>
      <c r="K36" s="6">
        <v>84</v>
      </c>
      <c r="L36" s="6"/>
      <c r="M36" s="6"/>
      <c r="N36" s="6">
        <v>84</v>
      </c>
    </row>
    <row r="37" spans="1:14" x14ac:dyDescent="0.25">
      <c r="A37" s="5" t="s">
        <v>95</v>
      </c>
      <c r="B37" s="6">
        <v>506.98</v>
      </c>
      <c r="C37" s="6">
        <v>50</v>
      </c>
      <c r="D37" s="6"/>
      <c r="E37" s="6"/>
      <c r="F37" s="6"/>
      <c r="G37" s="6"/>
      <c r="H37" s="6">
        <v>5126.88</v>
      </c>
      <c r="I37" s="6"/>
      <c r="J37" s="6"/>
      <c r="K37" s="6"/>
      <c r="L37" s="6"/>
      <c r="M37" s="6"/>
      <c r="N37" s="6">
        <v>5683.8600000000006</v>
      </c>
    </row>
    <row r="38" spans="1:14" x14ac:dyDescent="0.25">
      <c r="A38" s="5" t="s">
        <v>1004</v>
      </c>
      <c r="B38" s="6"/>
      <c r="C38" s="6"/>
      <c r="D38" s="6"/>
      <c r="E38" s="6"/>
      <c r="F38" s="6"/>
      <c r="G38" s="6">
        <v>5010.75</v>
      </c>
      <c r="H38" s="6"/>
      <c r="I38" s="6"/>
      <c r="J38" s="6"/>
      <c r="K38" s="6"/>
      <c r="L38" s="6"/>
      <c r="M38" s="6"/>
      <c r="N38" s="6">
        <v>5010.75</v>
      </c>
    </row>
    <row r="39" spans="1:14" x14ac:dyDescent="0.25">
      <c r="A39" s="5" t="s">
        <v>481</v>
      </c>
      <c r="B39" s="6">
        <v>513.96</v>
      </c>
      <c r="C39" s="6">
        <v>50</v>
      </c>
      <c r="D39" s="6"/>
      <c r="E39" s="6"/>
      <c r="F39" s="6"/>
      <c r="G39" s="6">
        <v>10026.879999999999</v>
      </c>
      <c r="H39" s="6">
        <v>12721.13</v>
      </c>
      <c r="I39" s="6"/>
      <c r="J39" s="6"/>
      <c r="K39" s="6">
        <v>16</v>
      </c>
      <c r="L39" s="6"/>
      <c r="M39" s="6"/>
      <c r="N39" s="6">
        <v>23327.97</v>
      </c>
    </row>
    <row r="40" spans="1:14" x14ac:dyDescent="0.25">
      <c r="A40" s="5" t="s">
        <v>670</v>
      </c>
      <c r="B40" s="6"/>
      <c r="C40" s="6"/>
      <c r="D40" s="6"/>
      <c r="E40" s="6"/>
      <c r="F40" s="6"/>
      <c r="G40" s="6"/>
      <c r="H40" s="6"/>
      <c r="I40" s="6"/>
      <c r="J40" s="6"/>
      <c r="K40" s="6">
        <v>48</v>
      </c>
      <c r="L40" s="6"/>
      <c r="M40" s="6"/>
      <c r="N40" s="6">
        <v>48</v>
      </c>
    </row>
    <row r="41" spans="1:14" x14ac:dyDescent="0.25">
      <c r="A41" s="5" t="s">
        <v>233</v>
      </c>
      <c r="B41" s="6"/>
      <c r="C41" s="6">
        <v>50</v>
      </c>
      <c r="D41" s="6"/>
      <c r="E41" s="6">
        <v>10076.879999999999</v>
      </c>
      <c r="F41" s="6"/>
      <c r="G41" s="6">
        <v>19069.88</v>
      </c>
      <c r="H41" s="6">
        <v>0</v>
      </c>
      <c r="I41" s="6">
        <v>5010.75</v>
      </c>
      <c r="J41" s="6"/>
      <c r="K41" s="6">
        <v>4</v>
      </c>
      <c r="L41" s="6"/>
      <c r="M41" s="6"/>
      <c r="N41" s="6">
        <v>34211.51</v>
      </c>
    </row>
    <row r="42" spans="1:14" x14ac:dyDescent="0.25">
      <c r="A42" s="5" t="s">
        <v>100</v>
      </c>
      <c r="B42" s="6"/>
      <c r="C42" s="6"/>
      <c r="D42" s="6"/>
      <c r="E42" s="6"/>
      <c r="F42" s="6"/>
      <c r="G42" s="6"/>
      <c r="H42" s="6"/>
      <c r="I42" s="6"/>
      <c r="J42" s="6"/>
      <c r="K42" s="6">
        <v>8</v>
      </c>
      <c r="L42" s="6"/>
      <c r="M42" s="6"/>
      <c r="N42" s="6">
        <v>8</v>
      </c>
    </row>
    <row r="43" spans="1:14" x14ac:dyDescent="0.25">
      <c r="A43" s="5" t="s">
        <v>1007</v>
      </c>
      <c r="B43" s="6">
        <v>6.98</v>
      </c>
      <c r="C43" s="6"/>
      <c r="D43" s="6"/>
      <c r="E43" s="6"/>
      <c r="F43" s="6"/>
      <c r="G43" s="6">
        <v>12253.76</v>
      </c>
      <c r="H43" s="6">
        <v>500</v>
      </c>
      <c r="I43" s="6"/>
      <c r="J43" s="6"/>
      <c r="K43" s="6">
        <v>120</v>
      </c>
      <c r="L43" s="6"/>
      <c r="M43" s="6"/>
      <c r="N43" s="6">
        <v>12880.74</v>
      </c>
    </row>
    <row r="44" spans="1:14" x14ac:dyDescent="0.25">
      <c r="A44" s="5" t="s">
        <v>857</v>
      </c>
      <c r="B44" s="6"/>
      <c r="C44" s="6">
        <v>50</v>
      </c>
      <c r="D44" s="6"/>
      <c r="E44" s="6"/>
      <c r="F44" s="6"/>
      <c r="G44" s="6"/>
      <c r="H44" s="6">
        <v>2000</v>
      </c>
      <c r="I44" s="6"/>
      <c r="J44" s="6"/>
      <c r="K44" s="6">
        <v>4</v>
      </c>
      <c r="L44" s="6"/>
      <c r="M44" s="6"/>
      <c r="N44" s="6">
        <v>2054</v>
      </c>
    </row>
    <row r="45" spans="1:14" x14ac:dyDescent="0.25">
      <c r="A45" s="5" t="s">
        <v>492</v>
      </c>
      <c r="B45" s="6">
        <v>13.96</v>
      </c>
      <c r="C45" s="6"/>
      <c r="D45" s="6"/>
      <c r="E45" s="6"/>
      <c r="F45" s="6"/>
      <c r="G45" s="6">
        <v>10026.879999999999</v>
      </c>
      <c r="H45" s="6">
        <v>4669</v>
      </c>
      <c r="I45" s="6"/>
      <c r="J45" s="6"/>
      <c r="K45" s="6"/>
      <c r="L45" s="6"/>
      <c r="M45" s="6"/>
      <c r="N45" s="6">
        <v>14709.839999999998</v>
      </c>
    </row>
    <row r="46" spans="1:14" x14ac:dyDescent="0.25">
      <c r="A46" s="5" t="s">
        <v>155</v>
      </c>
      <c r="B46" s="6"/>
      <c r="C46" s="6">
        <v>100</v>
      </c>
      <c r="D46" s="6"/>
      <c r="E46" s="6"/>
      <c r="F46" s="6"/>
      <c r="G46" s="6"/>
      <c r="H46" s="6">
        <v>0</v>
      </c>
      <c r="I46" s="6"/>
      <c r="J46" s="6"/>
      <c r="K46" s="6">
        <v>8</v>
      </c>
      <c r="L46" s="6"/>
      <c r="M46" s="6"/>
      <c r="N46" s="6">
        <v>108</v>
      </c>
    </row>
    <row r="47" spans="1:14" x14ac:dyDescent="0.25">
      <c r="A47" s="5" t="s">
        <v>7</v>
      </c>
      <c r="B47" s="6"/>
      <c r="C47" s="6">
        <v>100</v>
      </c>
      <c r="D47" s="6"/>
      <c r="E47" s="6"/>
      <c r="F47" s="6">
        <v>5010.75</v>
      </c>
      <c r="G47" s="6"/>
      <c r="H47" s="6">
        <v>0</v>
      </c>
      <c r="I47" s="6"/>
      <c r="J47" s="6"/>
      <c r="K47" s="6"/>
      <c r="L47" s="6"/>
      <c r="M47" s="6"/>
      <c r="N47" s="6">
        <v>5110.75</v>
      </c>
    </row>
    <row r="48" spans="1:14" x14ac:dyDescent="0.25">
      <c r="A48" s="5" t="s">
        <v>901</v>
      </c>
      <c r="B48" s="6"/>
      <c r="C48" s="6">
        <v>50</v>
      </c>
      <c r="D48" s="6"/>
      <c r="E48" s="6"/>
      <c r="F48" s="6"/>
      <c r="G48" s="6">
        <v>37975.26</v>
      </c>
      <c r="H48" s="6">
        <v>0</v>
      </c>
      <c r="I48" s="6"/>
      <c r="J48" s="6"/>
      <c r="K48" s="6"/>
      <c r="L48" s="6"/>
      <c r="M48" s="6"/>
      <c r="N48" s="6">
        <v>38025.26</v>
      </c>
    </row>
    <row r="49" spans="1:14" x14ac:dyDescent="0.25">
      <c r="A49" s="5" t="s">
        <v>349</v>
      </c>
      <c r="B49" s="6">
        <v>1520.94</v>
      </c>
      <c r="C49" s="6"/>
      <c r="D49" s="6"/>
      <c r="E49" s="6"/>
      <c r="F49" s="6"/>
      <c r="G49" s="6"/>
      <c r="H49" s="6">
        <v>3252</v>
      </c>
      <c r="I49" s="6"/>
      <c r="J49" s="6"/>
      <c r="K49" s="6">
        <v>32</v>
      </c>
      <c r="L49" s="6"/>
      <c r="M49" s="6"/>
      <c r="N49" s="6">
        <v>4804.9400000000005</v>
      </c>
    </row>
    <row r="50" spans="1:14" x14ac:dyDescent="0.25">
      <c r="A50" s="5" t="s">
        <v>246</v>
      </c>
      <c r="B50" s="6">
        <v>6.98</v>
      </c>
      <c r="C50" s="6"/>
      <c r="D50" s="6"/>
      <c r="E50" s="6"/>
      <c r="F50" s="6"/>
      <c r="G50" s="6"/>
      <c r="H50" s="6">
        <v>5126.88</v>
      </c>
      <c r="I50" s="6"/>
      <c r="J50" s="6"/>
      <c r="K50" s="6">
        <v>28</v>
      </c>
      <c r="L50" s="6"/>
      <c r="M50" s="6"/>
      <c r="N50" s="6">
        <v>5161.8599999999997</v>
      </c>
    </row>
    <row r="51" spans="1:14" x14ac:dyDescent="0.25">
      <c r="A51" s="5" t="s">
        <v>865</v>
      </c>
      <c r="B51" s="6"/>
      <c r="C51" s="6"/>
      <c r="D51" s="6"/>
      <c r="E51" s="6"/>
      <c r="F51" s="6"/>
      <c r="G51" s="6"/>
      <c r="H51" s="6"/>
      <c r="I51" s="6"/>
      <c r="J51" s="6"/>
      <c r="K51" s="6">
        <v>4</v>
      </c>
      <c r="L51" s="6"/>
      <c r="M51" s="6"/>
      <c r="N51" s="6">
        <v>4</v>
      </c>
    </row>
    <row r="52" spans="1:14" x14ac:dyDescent="0.25">
      <c r="A52" s="5" t="s">
        <v>499</v>
      </c>
      <c r="B52" s="6">
        <v>1006.98</v>
      </c>
      <c r="C52" s="6"/>
      <c r="D52" s="6"/>
      <c r="E52" s="6"/>
      <c r="F52" s="6"/>
      <c r="G52" s="6">
        <v>5071.5</v>
      </c>
      <c r="H52" s="6">
        <v>2277.75</v>
      </c>
      <c r="I52" s="6"/>
      <c r="J52" s="6"/>
      <c r="K52" s="6">
        <v>16</v>
      </c>
      <c r="L52" s="6"/>
      <c r="M52" s="6"/>
      <c r="N52" s="6">
        <v>8372.23</v>
      </c>
    </row>
    <row r="53" spans="1:14" x14ac:dyDescent="0.25">
      <c r="A53" s="5" t="s">
        <v>791</v>
      </c>
      <c r="B53" s="6"/>
      <c r="C53" s="6"/>
      <c r="D53" s="6"/>
      <c r="E53" s="6"/>
      <c r="F53" s="6"/>
      <c r="G53" s="6"/>
      <c r="H53" s="6"/>
      <c r="I53" s="6"/>
      <c r="J53" s="6"/>
      <c r="K53" s="6">
        <v>4</v>
      </c>
      <c r="L53" s="6"/>
      <c r="M53" s="6"/>
      <c r="N53" s="6">
        <v>4</v>
      </c>
    </row>
    <row r="54" spans="1:14" x14ac:dyDescent="0.25">
      <c r="A54" s="5" t="s">
        <v>251</v>
      </c>
      <c r="B54" s="6">
        <v>513.96</v>
      </c>
      <c r="C54" s="6"/>
      <c r="D54" s="6"/>
      <c r="E54" s="6"/>
      <c r="F54" s="6"/>
      <c r="G54" s="6">
        <v>2110.75</v>
      </c>
      <c r="H54" s="6">
        <v>500</v>
      </c>
      <c r="I54" s="6"/>
      <c r="J54" s="6"/>
      <c r="K54" s="6">
        <v>4</v>
      </c>
      <c r="L54" s="6"/>
      <c r="M54" s="6"/>
      <c r="N54" s="6">
        <v>3128.71</v>
      </c>
    </row>
    <row r="55" spans="1:14" x14ac:dyDescent="0.25">
      <c r="A55" s="5" t="s">
        <v>507</v>
      </c>
      <c r="B55" s="6">
        <v>1027.92</v>
      </c>
      <c r="C55" s="6">
        <v>100</v>
      </c>
      <c r="D55" s="6"/>
      <c r="E55" s="6"/>
      <c r="F55" s="6"/>
      <c r="G55" s="6"/>
      <c r="H55" s="6">
        <v>13129.38</v>
      </c>
      <c r="I55" s="6"/>
      <c r="J55" s="6"/>
      <c r="K55" s="6">
        <v>32</v>
      </c>
      <c r="L55" s="6"/>
      <c r="M55" s="6"/>
      <c r="N55" s="6">
        <v>14289.3</v>
      </c>
    </row>
    <row r="56" spans="1:14" x14ac:dyDescent="0.25">
      <c r="A56" s="5" t="s">
        <v>676</v>
      </c>
      <c r="B56" s="6">
        <v>3006.98</v>
      </c>
      <c r="C56" s="6"/>
      <c r="D56" s="6"/>
      <c r="E56" s="6"/>
      <c r="F56" s="6"/>
      <c r="G56" s="6">
        <v>2010.75</v>
      </c>
      <c r="H56" s="6">
        <v>866</v>
      </c>
      <c r="I56" s="6"/>
      <c r="J56" s="6"/>
      <c r="K56" s="6">
        <v>48</v>
      </c>
      <c r="L56" s="6"/>
      <c r="M56" s="6"/>
      <c r="N56" s="6">
        <v>5931.73</v>
      </c>
    </row>
    <row r="57" spans="1:14" x14ac:dyDescent="0.25">
      <c r="A57" s="5" t="s">
        <v>258</v>
      </c>
      <c r="B57" s="6">
        <v>513.96</v>
      </c>
      <c r="C57" s="6">
        <v>100</v>
      </c>
      <c r="D57" s="6"/>
      <c r="E57" s="6"/>
      <c r="F57" s="6"/>
      <c r="G57" s="6"/>
      <c r="H57" s="6">
        <v>1000</v>
      </c>
      <c r="I57" s="6"/>
      <c r="J57" s="6"/>
      <c r="K57" s="6">
        <v>12</v>
      </c>
      <c r="L57" s="6"/>
      <c r="M57" s="6"/>
      <c r="N57" s="6">
        <v>1625.96</v>
      </c>
    </row>
    <row r="58" spans="1:14" x14ac:dyDescent="0.25">
      <c r="A58" s="5" t="s">
        <v>104</v>
      </c>
      <c r="B58" s="6"/>
      <c r="C58" s="6"/>
      <c r="D58" s="6"/>
      <c r="E58" s="6"/>
      <c r="F58" s="6"/>
      <c r="G58" s="6">
        <v>5010.75</v>
      </c>
      <c r="H58" s="6">
        <v>0</v>
      </c>
      <c r="I58" s="6"/>
      <c r="J58" s="6"/>
      <c r="K58" s="6"/>
      <c r="L58" s="6"/>
      <c r="M58" s="6"/>
      <c r="N58" s="6">
        <v>5010.75</v>
      </c>
    </row>
    <row r="59" spans="1:14" x14ac:dyDescent="0.25">
      <c r="A59" s="5" t="s">
        <v>1015</v>
      </c>
      <c r="B59" s="6">
        <v>1500</v>
      </c>
      <c r="C59" s="6"/>
      <c r="D59" s="6">
        <v>70053.75</v>
      </c>
      <c r="E59" s="6">
        <v>5010.75</v>
      </c>
      <c r="F59" s="6"/>
      <c r="G59" s="6">
        <v>19825.259999999998</v>
      </c>
      <c r="H59" s="6"/>
      <c r="I59" s="6">
        <v>5010.75</v>
      </c>
      <c r="J59" s="6"/>
      <c r="K59" s="6">
        <v>32</v>
      </c>
      <c r="L59" s="6"/>
      <c r="M59" s="6"/>
      <c r="N59" s="6">
        <v>101432.51</v>
      </c>
    </row>
    <row r="60" spans="1:14" x14ac:dyDescent="0.25">
      <c r="A60" s="5" t="s">
        <v>519</v>
      </c>
      <c r="B60" s="6">
        <v>1020.94</v>
      </c>
      <c r="C60" s="6">
        <v>100</v>
      </c>
      <c r="D60" s="6">
        <v>35026.879999999997</v>
      </c>
      <c r="E60" s="6"/>
      <c r="F60" s="6"/>
      <c r="G60" s="6"/>
      <c r="H60" s="6">
        <v>5168.25</v>
      </c>
      <c r="I60" s="6"/>
      <c r="J60" s="6"/>
      <c r="K60" s="6"/>
      <c r="L60" s="6"/>
      <c r="M60" s="6"/>
      <c r="N60" s="6">
        <v>41316.07</v>
      </c>
    </row>
    <row r="61" spans="1:14" x14ac:dyDescent="0.25">
      <c r="A61" s="5" t="s">
        <v>689</v>
      </c>
      <c r="B61" s="6"/>
      <c r="C61" s="6">
        <v>50</v>
      </c>
      <c r="D61" s="6"/>
      <c r="E61" s="6"/>
      <c r="F61" s="6"/>
      <c r="G61" s="6"/>
      <c r="H61" s="6">
        <v>0</v>
      </c>
      <c r="I61" s="6"/>
      <c r="J61" s="6"/>
      <c r="K61" s="6"/>
      <c r="L61" s="6"/>
      <c r="M61" s="6"/>
      <c r="N61" s="6">
        <v>50</v>
      </c>
    </row>
    <row r="62" spans="1:14" x14ac:dyDescent="0.25">
      <c r="A62" s="5" t="s">
        <v>270</v>
      </c>
      <c r="B62" s="6">
        <v>534.90000000000009</v>
      </c>
      <c r="C62" s="6">
        <v>50</v>
      </c>
      <c r="D62" s="6"/>
      <c r="E62" s="6"/>
      <c r="F62" s="6"/>
      <c r="G62" s="6">
        <v>150053.75</v>
      </c>
      <c r="H62" s="6">
        <v>11548.380000000001</v>
      </c>
      <c r="I62" s="6"/>
      <c r="J62" s="6"/>
      <c r="K62" s="6"/>
      <c r="L62" s="6"/>
      <c r="M62" s="6"/>
      <c r="N62" s="6">
        <v>162187.03</v>
      </c>
    </row>
    <row r="63" spans="1:14" x14ac:dyDescent="0.25">
      <c r="A63" s="5" t="s">
        <v>108</v>
      </c>
      <c r="B63" s="6"/>
      <c r="C63" s="6">
        <v>50</v>
      </c>
      <c r="D63" s="6"/>
      <c r="E63" s="6"/>
      <c r="F63" s="6"/>
      <c r="G63" s="6"/>
      <c r="H63" s="6">
        <v>0</v>
      </c>
      <c r="I63" s="6"/>
      <c r="J63" s="6"/>
      <c r="K63" s="6">
        <v>4</v>
      </c>
      <c r="L63" s="6"/>
      <c r="M63" s="6"/>
      <c r="N63" s="6">
        <v>54</v>
      </c>
    </row>
    <row r="64" spans="1:14" x14ac:dyDescent="0.25">
      <c r="A64" s="5" t="s">
        <v>693</v>
      </c>
      <c r="B64" s="6"/>
      <c r="C64" s="6">
        <v>50</v>
      </c>
      <c r="D64" s="6"/>
      <c r="E64" s="6"/>
      <c r="F64" s="6"/>
      <c r="G64" s="6"/>
      <c r="H64" s="6">
        <v>0</v>
      </c>
      <c r="I64" s="6"/>
      <c r="J64" s="6"/>
      <c r="K64" s="6">
        <v>88</v>
      </c>
      <c r="L64" s="6"/>
      <c r="M64" s="6"/>
      <c r="N64" s="6">
        <v>138</v>
      </c>
    </row>
    <row r="65" spans="1:14" x14ac:dyDescent="0.25">
      <c r="A65" s="5" t="s">
        <v>113</v>
      </c>
      <c r="B65" s="6">
        <v>6.98</v>
      </c>
      <c r="C65" s="6"/>
      <c r="D65" s="6"/>
      <c r="E65" s="6"/>
      <c r="F65" s="6"/>
      <c r="G65" s="6"/>
      <c r="H65" s="6">
        <v>0</v>
      </c>
      <c r="I65" s="6"/>
      <c r="J65" s="6"/>
      <c r="K65" s="6"/>
      <c r="L65" s="6"/>
      <c r="M65" s="6"/>
      <c r="N65" s="6">
        <v>6.98</v>
      </c>
    </row>
    <row r="66" spans="1:14" x14ac:dyDescent="0.25">
      <c r="A66" s="5" t="s">
        <v>868</v>
      </c>
      <c r="B66" s="6">
        <v>2006.98</v>
      </c>
      <c r="C66" s="6"/>
      <c r="D66" s="6"/>
      <c r="E66" s="6"/>
      <c r="F66" s="6"/>
      <c r="G66" s="6">
        <v>7021.5</v>
      </c>
      <c r="H66" s="6">
        <v>0</v>
      </c>
      <c r="I66" s="6"/>
      <c r="J66" s="6"/>
      <c r="K66" s="6"/>
      <c r="L66" s="6"/>
      <c r="M66" s="6"/>
      <c r="N66" s="6">
        <v>9028.48</v>
      </c>
    </row>
    <row r="67" spans="1:14" x14ac:dyDescent="0.25">
      <c r="A67" s="5" t="s">
        <v>698</v>
      </c>
      <c r="B67" s="6"/>
      <c r="C67" s="6"/>
      <c r="D67" s="6"/>
      <c r="E67" s="6"/>
      <c r="F67" s="6"/>
      <c r="G67" s="6"/>
      <c r="H67" s="6"/>
      <c r="I67" s="6"/>
      <c r="J67" s="6"/>
      <c r="K67" s="6">
        <v>4</v>
      </c>
      <c r="L67" s="6"/>
      <c r="M67" s="6"/>
      <c r="N67" s="6">
        <v>4</v>
      </c>
    </row>
    <row r="68" spans="1:14" x14ac:dyDescent="0.25">
      <c r="A68" s="5" t="s">
        <v>115</v>
      </c>
      <c r="B68" s="6">
        <v>506.98</v>
      </c>
      <c r="C68" s="6"/>
      <c r="D68" s="6"/>
      <c r="E68" s="6"/>
      <c r="F68" s="6"/>
      <c r="G68" s="6"/>
      <c r="H68" s="6"/>
      <c r="I68" s="6"/>
      <c r="J68" s="6"/>
      <c r="K68" s="6">
        <v>8</v>
      </c>
      <c r="L68" s="6"/>
      <c r="M68" s="6"/>
      <c r="N68" s="6">
        <v>514.98</v>
      </c>
    </row>
    <row r="69" spans="1:14" x14ac:dyDescent="0.25">
      <c r="A69" s="5" t="s">
        <v>878</v>
      </c>
      <c r="B69" s="6"/>
      <c r="C69" s="6">
        <v>150</v>
      </c>
      <c r="D69" s="6"/>
      <c r="E69" s="6"/>
      <c r="F69" s="6"/>
      <c r="G69" s="6">
        <v>35553.760000000002</v>
      </c>
      <c r="H69" s="6">
        <v>0</v>
      </c>
      <c r="I69" s="6"/>
      <c r="J69" s="6"/>
      <c r="K69" s="6">
        <v>12</v>
      </c>
      <c r="L69" s="6"/>
      <c r="M69" s="6"/>
      <c r="N69" s="6">
        <v>35715.760000000002</v>
      </c>
    </row>
    <row r="70" spans="1:14" x14ac:dyDescent="0.25">
      <c r="A70" s="5" t="s">
        <v>533</v>
      </c>
      <c r="B70" s="6"/>
      <c r="C70" s="6">
        <v>50</v>
      </c>
      <c r="D70" s="6">
        <v>200053.75</v>
      </c>
      <c r="E70" s="6"/>
      <c r="F70" s="6"/>
      <c r="G70" s="6">
        <v>44075.26</v>
      </c>
      <c r="H70" s="6">
        <v>11307.75</v>
      </c>
      <c r="I70" s="6"/>
      <c r="J70" s="6"/>
      <c r="K70" s="6">
        <v>80</v>
      </c>
      <c r="L70" s="6"/>
      <c r="M70" s="6"/>
      <c r="N70" s="6">
        <v>255566.76</v>
      </c>
    </row>
    <row r="71" spans="1:14" x14ac:dyDescent="0.25">
      <c r="A71" s="5" t="s">
        <v>701</v>
      </c>
      <c r="B71" s="6">
        <v>6.98</v>
      </c>
      <c r="C71" s="6">
        <v>50</v>
      </c>
      <c r="D71" s="6"/>
      <c r="E71" s="6"/>
      <c r="F71" s="6"/>
      <c r="G71" s="6">
        <v>5010.75</v>
      </c>
      <c r="H71" s="6">
        <v>21160.129999999997</v>
      </c>
      <c r="I71" s="6"/>
      <c r="J71" s="6"/>
      <c r="K71" s="6"/>
      <c r="L71" s="6"/>
      <c r="M71" s="6"/>
      <c r="N71" s="6">
        <v>26227.859999999997</v>
      </c>
    </row>
    <row r="72" spans="1:14" x14ac:dyDescent="0.25">
      <c r="A72" s="5" t="s">
        <v>284</v>
      </c>
      <c r="B72" s="6">
        <v>2534.9</v>
      </c>
      <c r="C72" s="6">
        <v>150</v>
      </c>
      <c r="D72" s="6"/>
      <c r="E72" s="6"/>
      <c r="F72" s="6"/>
      <c r="G72" s="6">
        <v>45541.39</v>
      </c>
      <c r="H72" s="6">
        <v>7716.5</v>
      </c>
      <c r="I72" s="6"/>
      <c r="J72" s="6"/>
      <c r="K72" s="6">
        <v>156</v>
      </c>
      <c r="L72" s="6"/>
      <c r="M72" s="6"/>
      <c r="N72" s="6">
        <v>56098.79</v>
      </c>
    </row>
    <row r="73" spans="1:14" x14ac:dyDescent="0.25">
      <c r="A73" s="5" t="s">
        <v>120</v>
      </c>
      <c r="B73" s="6">
        <v>6.98</v>
      </c>
      <c r="C73" s="6"/>
      <c r="D73" s="6"/>
      <c r="E73" s="6"/>
      <c r="F73" s="6"/>
      <c r="G73" s="6"/>
      <c r="H73" s="6">
        <v>5010.75</v>
      </c>
      <c r="I73" s="6"/>
      <c r="J73" s="6"/>
      <c r="K73" s="6">
        <v>4</v>
      </c>
      <c r="L73" s="6"/>
      <c r="M73" s="6"/>
      <c r="N73" s="6">
        <v>5021.7299999999996</v>
      </c>
    </row>
    <row r="74" spans="1:14" x14ac:dyDescent="0.25">
      <c r="A74" s="5" t="s">
        <v>885</v>
      </c>
      <c r="B74" s="6"/>
      <c r="C74" s="6"/>
      <c r="D74" s="6"/>
      <c r="E74" s="6"/>
      <c r="F74" s="6"/>
      <c r="G74" s="6">
        <v>3010.75</v>
      </c>
      <c r="H74" s="6"/>
      <c r="I74" s="6"/>
      <c r="J74" s="6"/>
      <c r="K74" s="6">
        <v>20</v>
      </c>
      <c r="L74" s="6"/>
      <c r="M74" s="6"/>
      <c r="N74" s="6">
        <v>3030.75</v>
      </c>
    </row>
    <row r="75" spans="1:14" x14ac:dyDescent="0.25">
      <c r="A75" s="5" t="s">
        <v>555</v>
      </c>
      <c r="B75" s="6"/>
      <c r="C75" s="6"/>
      <c r="D75" s="6"/>
      <c r="E75" s="6"/>
      <c r="F75" s="6"/>
      <c r="G75" s="6"/>
      <c r="H75" s="6">
        <v>4560</v>
      </c>
      <c r="I75" s="6"/>
      <c r="J75" s="6"/>
      <c r="K75" s="6"/>
      <c r="L75" s="6"/>
      <c r="M75" s="6"/>
      <c r="N75" s="6">
        <v>4560</v>
      </c>
    </row>
    <row r="76" spans="1:14" x14ac:dyDescent="0.25">
      <c r="A76" s="5" t="s">
        <v>325</v>
      </c>
      <c r="B76" s="6">
        <v>1020.94</v>
      </c>
      <c r="C76" s="6"/>
      <c r="D76" s="6"/>
      <c r="E76" s="6"/>
      <c r="F76" s="6"/>
      <c r="G76" s="6"/>
      <c r="H76" s="6">
        <v>824.75</v>
      </c>
      <c r="I76" s="6"/>
      <c r="J76" s="6"/>
      <c r="K76" s="6"/>
      <c r="L76" s="6"/>
      <c r="M76" s="6"/>
      <c r="N76" s="6">
        <v>1845.69</v>
      </c>
    </row>
    <row r="77" spans="1:14" x14ac:dyDescent="0.25">
      <c r="A77" s="5" t="s">
        <v>890</v>
      </c>
      <c r="B77" s="6">
        <v>3013.96</v>
      </c>
      <c r="C77" s="6">
        <v>50</v>
      </c>
      <c r="D77" s="6"/>
      <c r="E77" s="6"/>
      <c r="F77" s="6"/>
      <c r="G77" s="6"/>
      <c r="H77" s="6">
        <v>0</v>
      </c>
      <c r="I77" s="6"/>
      <c r="J77" s="6"/>
      <c r="K77" s="6"/>
      <c r="L77" s="6"/>
      <c r="M77" s="6"/>
      <c r="N77" s="6">
        <v>3063.96</v>
      </c>
    </row>
    <row r="78" spans="1:14" x14ac:dyDescent="0.25">
      <c r="A78" s="5" t="s">
        <v>559</v>
      </c>
      <c r="B78" s="6"/>
      <c r="C78" s="6">
        <v>50</v>
      </c>
      <c r="D78" s="6"/>
      <c r="E78" s="6"/>
      <c r="F78" s="6"/>
      <c r="G78" s="6"/>
      <c r="H78" s="6">
        <v>3148.25</v>
      </c>
      <c r="I78" s="6"/>
      <c r="J78" s="6"/>
      <c r="K78" s="6"/>
      <c r="L78" s="6"/>
      <c r="M78" s="6"/>
      <c r="N78" s="6">
        <v>3198.25</v>
      </c>
    </row>
    <row r="79" spans="1:14" x14ac:dyDescent="0.25">
      <c r="A79" s="5" t="s">
        <v>794</v>
      </c>
      <c r="B79" s="6"/>
      <c r="C79" s="6">
        <v>50</v>
      </c>
      <c r="D79" s="6"/>
      <c r="E79" s="6">
        <v>20026.88</v>
      </c>
      <c r="F79" s="6"/>
      <c r="G79" s="6"/>
      <c r="H79" s="6">
        <v>550</v>
      </c>
      <c r="I79" s="6"/>
      <c r="J79" s="6"/>
      <c r="K79" s="6"/>
      <c r="L79" s="6"/>
      <c r="M79" s="6"/>
      <c r="N79" s="6">
        <v>20626.88</v>
      </c>
    </row>
    <row r="80" spans="1:14" x14ac:dyDescent="0.25">
      <c r="A80" s="5" t="s">
        <v>331</v>
      </c>
      <c r="B80" s="6">
        <v>6.98</v>
      </c>
      <c r="C80" s="6">
        <v>50</v>
      </c>
      <c r="D80" s="6"/>
      <c r="E80" s="6"/>
      <c r="F80" s="6"/>
      <c r="G80" s="6"/>
      <c r="H80" s="6">
        <v>500</v>
      </c>
      <c r="I80" s="6"/>
      <c r="J80" s="6"/>
      <c r="K80" s="6">
        <v>24</v>
      </c>
      <c r="L80" s="6"/>
      <c r="M80" s="6"/>
      <c r="N80" s="6">
        <v>580.98</v>
      </c>
    </row>
    <row r="81" spans="1:14" x14ac:dyDescent="0.25">
      <c r="A81" s="5" t="s">
        <v>897</v>
      </c>
      <c r="B81" s="6"/>
      <c r="C81" s="6"/>
      <c r="D81" s="6"/>
      <c r="E81" s="6"/>
      <c r="F81" s="6"/>
      <c r="G81" s="6">
        <v>23026.880000000001</v>
      </c>
      <c r="H81" s="6"/>
      <c r="I81" s="6"/>
      <c r="J81" s="6"/>
      <c r="K81" s="6">
        <v>8</v>
      </c>
      <c r="L81" s="6"/>
      <c r="M81" s="6"/>
      <c r="N81" s="6">
        <v>23034.880000000001</v>
      </c>
    </row>
    <row r="82" spans="1:14" x14ac:dyDescent="0.25">
      <c r="A82" s="5" t="s">
        <v>565</v>
      </c>
      <c r="B82" s="6"/>
      <c r="C82" s="6"/>
      <c r="D82" s="6"/>
      <c r="E82" s="6"/>
      <c r="F82" s="6"/>
      <c r="G82" s="6"/>
      <c r="H82" s="6"/>
      <c r="I82" s="6"/>
      <c r="J82" s="6"/>
      <c r="K82" s="6">
        <v>24</v>
      </c>
      <c r="L82" s="6"/>
      <c r="M82" s="6"/>
      <c r="N82" s="6">
        <v>24</v>
      </c>
    </row>
    <row r="83" spans="1:14" x14ac:dyDescent="0.25">
      <c r="A83" s="5" t="s">
        <v>802</v>
      </c>
      <c r="B83" s="6"/>
      <c r="C83" s="6">
        <v>50</v>
      </c>
      <c r="D83" s="6"/>
      <c r="E83" s="6"/>
      <c r="F83" s="6"/>
      <c r="G83" s="6">
        <v>5010.75</v>
      </c>
      <c r="H83" s="6">
        <v>0</v>
      </c>
      <c r="I83" s="6"/>
      <c r="J83" s="6"/>
      <c r="K83" s="6">
        <v>8</v>
      </c>
      <c r="L83" s="6"/>
      <c r="M83" s="6"/>
      <c r="N83" s="6">
        <v>5068.75</v>
      </c>
    </row>
    <row r="84" spans="1:14" x14ac:dyDescent="0.25">
      <c r="A84" s="5" t="s">
        <v>715</v>
      </c>
      <c r="B84" s="6">
        <v>3520.94</v>
      </c>
      <c r="C84" s="6">
        <v>100</v>
      </c>
      <c r="D84" s="6"/>
      <c r="E84" s="6"/>
      <c r="F84" s="6"/>
      <c r="G84" s="6"/>
      <c r="H84" s="6">
        <v>9698.880000000001</v>
      </c>
      <c r="I84" s="6"/>
      <c r="J84" s="6"/>
      <c r="K84" s="6"/>
      <c r="L84" s="6">
        <v>300053.75</v>
      </c>
      <c r="M84" s="6"/>
      <c r="N84" s="6">
        <v>313373.57</v>
      </c>
    </row>
    <row r="85" spans="1:14" x14ac:dyDescent="0.25">
      <c r="A85" s="5" t="s">
        <v>337</v>
      </c>
      <c r="B85" s="6">
        <v>513.96</v>
      </c>
      <c r="C85" s="6"/>
      <c r="D85" s="6"/>
      <c r="E85" s="6"/>
      <c r="F85" s="6"/>
      <c r="G85" s="6">
        <v>50191.39</v>
      </c>
      <c r="H85" s="6">
        <v>1474.25</v>
      </c>
      <c r="I85" s="6"/>
      <c r="J85" s="6"/>
      <c r="K85" s="6"/>
      <c r="L85" s="6"/>
      <c r="M85" s="6"/>
      <c r="N85" s="6">
        <v>52179.6</v>
      </c>
    </row>
    <row r="86" spans="1:14" x14ac:dyDescent="0.25">
      <c r="A86" s="5" t="s">
        <v>125</v>
      </c>
      <c r="B86" s="6">
        <v>534.90000000000009</v>
      </c>
      <c r="C86" s="6">
        <v>100</v>
      </c>
      <c r="D86" s="6"/>
      <c r="E86" s="6"/>
      <c r="F86" s="6"/>
      <c r="G86" s="6">
        <v>11837.63</v>
      </c>
      <c r="H86" s="6">
        <v>21537.629999999997</v>
      </c>
      <c r="I86" s="6"/>
      <c r="J86" s="6"/>
      <c r="K86" s="6">
        <v>32</v>
      </c>
      <c r="L86" s="6"/>
      <c r="M86" s="6"/>
      <c r="N86" s="6">
        <v>34042.159999999996</v>
      </c>
    </row>
    <row r="87" spans="1:14" x14ac:dyDescent="0.25">
      <c r="A87" s="5" t="s">
        <v>809</v>
      </c>
      <c r="B87" s="6"/>
      <c r="C87" s="6">
        <v>50</v>
      </c>
      <c r="D87" s="6"/>
      <c r="E87" s="6"/>
      <c r="F87" s="6"/>
      <c r="G87" s="6">
        <v>6026.88</v>
      </c>
      <c r="H87" s="6"/>
      <c r="I87" s="6"/>
      <c r="J87" s="6"/>
      <c r="K87" s="6"/>
      <c r="L87" s="6"/>
      <c r="M87" s="6"/>
      <c r="N87" s="6">
        <v>6076.88</v>
      </c>
    </row>
    <row r="88" spans="1:14" x14ac:dyDescent="0.25">
      <c r="A88" s="5" t="s">
        <v>569</v>
      </c>
      <c r="B88" s="6"/>
      <c r="C88" s="6">
        <v>50</v>
      </c>
      <c r="D88" s="6"/>
      <c r="E88" s="6"/>
      <c r="F88" s="6">
        <v>1520</v>
      </c>
      <c r="G88" s="6">
        <v>36148.380000000005</v>
      </c>
      <c r="H88" s="6">
        <v>9545.25</v>
      </c>
      <c r="I88" s="6"/>
      <c r="J88" s="6"/>
      <c r="K88" s="6">
        <v>28</v>
      </c>
      <c r="L88" s="6"/>
      <c r="M88" s="6"/>
      <c r="N88" s="6">
        <v>47291.630000000005</v>
      </c>
    </row>
    <row r="89" spans="1:14" x14ac:dyDescent="0.25">
      <c r="A89" s="5" t="s">
        <v>161</v>
      </c>
      <c r="B89" s="6"/>
      <c r="C89" s="6">
        <v>50</v>
      </c>
      <c r="D89" s="6"/>
      <c r="E89" s="6"/>
      <c r="F89" s="6"/>
      <c r="G89" s="6">
        <v>15026.88</v>
      </c>
      <c r="H89" s="6">
        <v>0</v>
      </c>
      <c r="I89" s="6"/>
      <c r="J89" s="6"/>
      <c r="K89" s="6">
        <v>12</v>
      </c>
      <c r="L89" s="6"/>
      <c r="M89" s="6"/>
      <c r="N89" s="6">
        <v>15088.88</v>
      </c>
    </row>
    <row r="90" spans="1:14" x14ac:dyDescent="0.25">
      <c r="A90" s="5" t="s">
        <v>17</v>
      </c>
      <c r="B90" s="6"/>
      <c r="C90" s="6"/>
      <c r="D90" s="6"/>
      <c r="E90" s="6"/>
      <c r="F90" s="6">
        <v>10000</v>
      </c>
      <c r="G90" s="6"/>
      <c r="H90" s="6"/>
      <c r="I90" s="6"/>
      <c r="J90" s="6"/>
      <c r="K90" s="6"/>
      <c r="L90" s="6"/>
      <c r="M90" s="6"/>
      <c r="N90" s="6">
        <v>10000</v>
      </c>
    </row>
    <row r="91" spans="1:14" x14ac:dyDescent="0.25">
      <c r="A91" s="5" t="s">
        <v>911</v>
      </c>
      <c r="B91" s="6"/>
      <c r="C91" s="6">
        <v>150</v>
      </c>
      <c r="D91" s="6"/>
      <c r="E91" s="6">
        <v>10026.879999999999</v>
      </c>
      <c r="F91" s="6"/>
      <c r="G91" s="6">
        <v>30064.51</v>
      </c>
      <c r="H91" s="6">
        <v>0</v>
      </c>
      <c r="I91" s="6"/>
      <c r="J91" s="6"/>
      <c r="K91" s="6">
        <v>40</v>
      </c>
      <c r="L91" s="6"/>
      <c r="M91" s="6"/>
      <c r="N91" s="6">
        <v>40281.39</v>
      </c>
    </row>
    <row r="92" spans="1:14" x14ac:dyDescent="0.25">
      <c r="A92" s="5" t="s">
        <v>734</v>
      </c>
      <c r="B92" s="6"/>
      <c r="C92" s="6">
        <v>50</v>
      </c>
      <c r="D92" s="6"/>
      <c r="E92" s="6"/>
      <c r="F92" s="6"/>
      <c r="G92" s="6">
        <v>57214.509999999995</v>
      </c>
      <c r="H92" s="6">
        <v>9769.5</v>
      </c>
      <c r="I92" s="6"/>
      <c r="J92" s="6"/>
      <c r="K92" s="6">
        <v>24</v>
      </c>
      <c r="L92" s="6"/>
      <c r="M92" s="6"/>
      <c r="N92" s="6">
        <v>67058.009999999995</v>
      </c>
    </row>
    <row r="93" spans="1:14" x14ac:dyDescent="0.25">
      <c r="A93" s="5" t="s">
        <v>726</v>
      </c>
      <c r="B93" s="6"/>
      <c r="C93" s="6">
        <v>50</v>
      </c>
      <c r="D93" s="6"/>
      <c r="E93" s="6"/>
      <c r="F93" s="6"/>
      <c r="G93" s="6">
        <v>2921.5</v>
      </c>
      <c r="H93" s="6">
        <v>649.5</v>
      </c>
      <c r="I93" s="6"/>
      <c r="J93" s="6"/>
      <c r="K93" s="6">
        <v>36</v>
      </c>
      <c r="L93" s="6"/>
      <c r="M93" s="6"/>
      <c r="N93" s="6">
        <v>3657</v>
      </c>
    </row>
    <row r="94" spans="1:14" x14ac:dyDescent="0.25">
      <c r="A94" s="5" t="s">
        <v>143</v>
      </c>
      <c r="B94" s="6">
        <v>13.96</v>
      </c>
      <c r="C94" s="6">
        <v>50</v>
      </c>
      <c r="D94" s="6"/>
      <c r="E94" s="6"/>
      <c r="F94" s="6"/>
      <c r="G94" s="6">
        <v>13703.759999999998</v>
      </c>
      <c r="H94" s="6">
        <v>2510.75</v>
      </c>
      <c r="I94" s="6"/>
      <c r="J94" s="6">
        <v>0</v>
      </c>
      <c r="K94" s="6"/>
      <c r="L94" s="6"/>
      <c r="M94" s="6"/>
      <c r="N94" s="6">
        <v>16278.469999999998</v>
      </c>
    </row>
    <row r="95" spans="1:14" x14ac:dyDescent="0.25">
      <c r="A95" s="5" t="s">
        <v>812</v>
      </c>
      <c r="B95" s="6">
        <v>6.98</v>
      </c>
      <c r="C95" s="6"/>
      <c r="D95" s="6"/>
      <c r="E95" s="6"/>
      <c r="F95" s="6"/>
      <c r="G95" s="6">
        <v>4010.75</v>
      </c>
      <c r="H95" s="6">
        <v>5010.75</v>
      </c>
      <c r="I95" s="6"/>
      <c r="J95" s="6"/>
      <c r="K95" s="6">
        <v>176</v>
      </c>
      <c r="L95" s="6"/>
      <c r="M95" s="6"/>
      <c r="N95" s="6">
        <v>9204.48</v>
      </c>
    </row>
    <row r="96" spans="1:14" x14ac:dyDescent="0.25">
      <c r="A96" s="5" t="s">
        <v>150</v>
      </c>
      <c r="B96" s="6"/>
      <c r="C96" s="6"/>
      <c r="D96" s="6"/>
      <c r="E96" s="6"/>
      <c r="F96" s="6"/>
      <c r="G96" s="6"/>
      <c r="H96" s="6">
        <v>10000</v>
      </c>
      <c r="I96" s="6"/>
      <c r="J96" s="6">
        <v>49896.88</v>
      </c>
      <c r="K96" s="6">
        <v>16</v>
      </c>
      <c r="L96" s="6"/>
      <c r="M96" s="6"/>
      <c r="N96" s="6">
        <v>59912.88</v>
      </c>
    </row>
    <row r="97" spans="1:14" x14ac:dyDescent="0.25">
      <c r="A97" s="5" t="s">
        <v>818</v>
      </c>
      <c r="B97" s="6">
        <v>2006.98</v>
      </c>
      <c r="C97" s="6"/>
      <c r="D97" s="6"/>
      <c r="E97" s="6"/>
      <c r="F97" s="6"/>
      <c r="G97" s="6"/>
      <c r="H97" s="6">
        <v>0</v>
      </c>
      <c r="I97" s="6"/>
      <c r="J97" s="6"/>
      <c r="K97" s="6">
        <v>4</v>
      </c>
      <c r="L97" s="6"/>
      <c r="M97" s="6"/>
      <c r="N97" s="6">
        <v>2010.98</v>
      </c>
    </row>
    <row r="98" spans="1:14" x14ac:dyDescent="0.25">
      <c r="A98" s="5" t="s">
        <v>595</v>
      </c>
      <c r="B98" s="6"/>
      <c r="C98" s="6">
        <v>50</v>
      </c>
      <c r="D98" s="6"/>
      <c r="E98" s="6"/>
      <c r="F98" s="6"/>
      <c r="G98" s="6"/>
      <c r="H98" s="6">
        <v>108.25</v>
      </c>
      <c r="I98" s="6"/>
      <c r="J98" s="6"/>
      <c r="K98" s="6"/>
      <c r="L98" s="6">
        <v>300053.75</v>
      </c>
      <c r="M98" s="6"/>
      <c r="N98" s="6">
        <v>300212</v>
      </c>
    </row>
    <row r="99" spans="1:14" x14ac:dyDescent="0.25">
      <c r="A99" s="5" t="s">
        <v>20</v>
      </c>
      <c r="B99" s="6">
        <v>13.96</v>
      </c>
      <c r="C99" s="6"/>
      <c r="D99" s="6"/>
      <c r="E99" s="6"/>
      <c r="F99" s="6"/>
      <c r="G99" s="6"/>
      <c r="H99" s="6">
        <v>11253.76</v>
      </c>
      <c r="I99" s="6"/>
      <c r="J99" s="6"/>
      <c r="K99" s="6"/>
      <c r="L99" s="6"/>
      <c r="M99" s="6"/>
      <c r="N99" s="6">
        <v>11267.72</v>
      </c>
    </row>
    <row r="100" spans="1:14" x14ac:dyDescent="0.25">
      <c r="A100" s="5" t="s">
        <v>922</v>
      </c>
      <c r="B100" s="6">
        <v>13.96</v>
      </c>
      <c r="C100" s="6"/>
      <c r="D100" s="6"/>
      <c r="E100" s="6"/>
      <c r="F100" s="6"/>
      <c r="G100" s="6">
        <v>1121.5</v>
      </c>
      <c r="H100" s="6">
        <v>40053.760000000002</v>
      </c>
      <c r="I100" s="6"/>
      <c r="J100" s="6"/>
      <c r="K100" s="6">
        <v>24</v>
      </c>
      <c r="L100" s="6"/>
      <c r="M100" s="6"/>
      <c r="N100" s="6">
        <v>41213.22</v>
      </c>
    </row>
    <row r="101" spans="1:14" x14ac:dyDescent="0.25">
      <c r="A101" s="5" t="s">
        <v>824</v>
      </c>
      <c r="B101" s="6">
        <v>20.94</v>
      </c>
      <c r="C101" s="6"/>
      <c r="D101" s="6"/>
      <c r="E101" s="6"/>
      <c r="F101" s="6"/>
      <c r="G101" s="6"/>
      <c r="H101" s="6"/>
      <c r="I101" s="6"/>
      <c r="J101" s="6"/>
      <c r="K101" s="6">
        <v>16</v>
      </c>
      <c r="L101" s="6"/>
      <c r="M101" s="6"/>
      <c r="N101" s="6">
        <v>36.94</v>
      </c>
    </row>
    <row r="102" spans="1:14" x14ac:dyDescent="0.25">
      <c r="A102" s="5" t="s">
        <v>750</v>
      </c>
      <c r="B102" s="6"/>
      <c r="C102" s="6"/>
      <c r="D102" s="6"/>
      <c r="E102" s="6"/>
      <c r="F102" s="6"/>
      <c r="G102" s="6"/>
      <c r="H102" s="6">
        <v>1082.5</v>
      </c>
      <c r="I102" s="6"/>
      <c r="J102" s="6"/>
      <c r="K102" s="6"/>
      <c r="L102" s="6"/>
      <c r="M102" s="6"/>
      <c r="N102" s="6">
        <v>1082.5</v>
      </c>
    </row>
    <row r="103" spans="1:14" x14ac:dyDescent="0.25">
      <c r="A103" s="5" t="s">
        <v>601</v>
      </c>
      <c r="B103" s="6">
        <v>6.98</v>
      </c>
      <c r="C103" s="6"/>
      <c r="D103" s="6"/>
      <c r="E103" s="6"/>
      <c r="F103" s="6"/>
      <c r="G103" s="6"/>
      <c r="H103" s="6">
        <v>2500</v>
      </c>
      <c r="I103" s="6"/>
      <c r="J103" s="6"/>
      <c r="K103" s="6"/>
      <c r="L103" s="6"/>
      <c r="M103" s="6"/>
      <c r="N103" s="6">
        <v>2506.98</v>
      </c>
    </row>
    <row r="104" spans="1:14" x14ac:dyDescent="0.25">
      <c r="A104" s="5" t="s">
        <v>26</v>
      </c>
      <c r="B104" s="6">
        <v>500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>
        <v>500</v>
      </c>
    </row>
    <row r="105" spans="1:14" x14ac:dyDescent="0.25">
      <c r="A105" s="5" t="s">
        <v>927</v>
      </c>
      <c r="B105" s="6"/>
      <c r="C105" s="6">
        <v>50</v>
      </c>
      <c r="D105" s="6"/>
      <c r="E105" s="6"/>
      <c r="F105" s="6"/>
      <c r="G105" s="6">
        <v>16026.88</v>
      </c>
      <c r="H105" s="6">
        <v>0</v>
      </c>
      <c r="I105" s="6"/>
      <c r="J105" s="6"/>
      <c r="K105" s="6">
        <v>148</v>
      </c>
      <c r="L105" s="6"/>
      <c r="M105" s="6"/>
      <c r="N105" s="6">
        <v>16224.88</v>
      </c>
    </row>
    <row r="106" spans="1:14" x14ac:dyDescent="0.25">
      <c r="A106" s="5" t="s">
        <v>361</v>
      </c>
      <c r="B106" s="6">
        <v>1020.94</v>
      </c>
      <c r="C106" s="6">
        <v>100</v>
      </c>
      <c r="D106" s="6"/>
      <c r="E106" s="6">
        <v>0</v>
      </c>
      <c r="F106" s="6"/>
      <c r="G106" s="6">
        <v>36046.759999999995</v>
      </c>
      <c r="H106" s="6">
        <v>500</v>
      </c>
      <c r="I106" s="6"/>
      <c r="J106" s="6"/>
      <c r="K106" s="6">
        <v>52</v>
      </c>
      <c r="L106" s="6"/>
      <c r="M106" s="6">
        <v>75053.75</v>
      </c>
      <c r="N106" s="6">
        <v>112773.45</v>
      </c>
    </row>
    <row r="107" spans="1:14" x14ac:dyDescent="0.25">
      <c r="A107" s="5" t="s">
        <v>604</v>
      </c>
      <c r="B107" s="6"/>
      <c r="C107" s="6"/>
      <c r="D107" s="6"/>
      <c r="E107" s="6"/>
      <c r="F107" s="6"/>
      <c r="G107" s="6"/>
      <c r="H107" s="6">
        <v>2169.5</v>
      </c>
      <c r="I107" s="6"/>
      <c r="J107" s="6"/>
      <c r="K107" s="6"/>
      <c r="L107" s="6"/>
      <c r="M107" s="6"/>
      <c r="N107" s="6">
        <v>2169.5</v>
      </c>
    </row>
    <row r="108" spans="1:14" x14ac:dyDescent="0.25">
      <c r="A108" s="5" t="s">
        <v>166</v>
      </c>
      <c r="B108" s="6">
        <v>20.94</v>
      </c>
      <c r="C108" s="6">
        <v>170</v>
      </c>
      <c r="D108" s="6"/>
      <c r="E108" s="6"/>
      <c r="F108" s="6"/>
      <c r="G108" s="6">
        <v>92841.39</v>
      </c>
      <c r="H108" s="6">
        <v>3510.75</v>
      </c>
      <c r="I108" s="6"/>
      <c r="J108" s="6"/>
      <c r="K108" s="6">
        <v>40</v>
      </c>
      <c r="L108" s="6"/>
      <c r="M108" s="6">
        <v>75053.75</v>
      </c>
      <c r="N108" s="6">
        <v>171636.83000000002</v>
      </c>
    </row>
    <row r="109" spans="1:14" x14ac:dyDescent="0.25">
      <c r="A109" s="5" t="s">
        <v>29</v>
      </c>
      <c r="B109" s="6">
        <v>3006.98</v>
      </c>
      <c r="C109" s="6">
        <v>100</v>
      </c>
      <c r="D109" s="6"/>
      <c r="E109" s="6">
        <v>5010.75</v>
      </c>
      <c r="F109" s="6"/>
      <c r="G109" s="6"/>
      <c r="H109" s="6">
        <v>0</v>
      </c>
      <c r="I109" s="6"/>
      <c r="J109" s="6"/>
      <c r="K109" s="6">
        <v>24</v>
      </c>
      <c r="L109" s="6"/>
      <c r="M109" s="6">
        <v>75053.75</v>
      </c>
      <c r="N109" s="6">
        <v>83195.48</v>
      </c>
    </row>
    <row r="110" spans="1:14" x14ac:dyDescent="0.25">
      <c r="A110" s="5" t="s">
        <v>935</v>
      </c>
      <c r="B110" s="6"/>
      <c r="C110" s="6">
        <v>50</v>
      </c>
      <c r="D110" s="6"/>
      <c r="E110" s="6"/>
      <c r="F110" s="6"/>
      <c r="G110" s="6">
        <v>95741.38</v>
      </c>
      <c r="H110" s="6">
        <v>0</v>
      </c>
      <c r="I110" s="6"/>
      <c r="J110" s="6"/>
      <c r="K110" s="6"/>
      <c r="L110" s="6"/>
      <c r="M110" s="6"/>
      <c r="N110" s="6">
        <v>95791.38</v>
      </c>
    </row>
    <row r="111" spans="1:14" x14ac:dyDescent="0.25">
      <c r="A111" s="5" t="s">
        <v>828</v>
      </c>
      <c r="B111" s="6">
        <v>6.98</v>
      </c>
      <c r="C111" s="6"/>
      <c r="D111" s="6"/>
      <c r="E111" s="6"/>
      <c r="F111" s="6"/>
      <c r="G111" s="6"/>
      <c r="H111" s="6">
        <v>0</v>
      </c>
      <c r="I111" s="6"/>
      <c r="J111" s="6"/>
      <c r="K111" s="6"/>
      <c r="L111" s="6"/>
      <c r="M111" s="6"/>
      <c r="N111" s="6">
        <v>6.98</v>
      </c>
    </row>
    <row r="112" spans="1:14" x14ac:dyDescent="0.25">
      <c r="A112" s="5" t="s">
        <v>378</v>
      </c>
      <c r="B112" s="6">
        <v>713.96</v>
      </c>
      <c r="C112" s="6"/>
      <c r="D112" s="6"/>
      <c r="E112" s="6"/>
      <c r="F112" s="6"/>
      <c r="G112" s="6">
        <v>5010.75</v>
      </c>
      <c r="H112" s="6">
        <v>649.5</v>
      </c>
      <c r="I112" s="6"/>
      <c r="J112" s="6"/>
      <c r="K112" s="6">
        <v>8</v>
      </c>
      <c r="L112" s="6"/>
      <c r="M112" s="6"/>
      <c r="N112" s="6">
        <v>6382.21</v>
      </c>
    </row>
    <row r="113" spans="1:14" x14ac:dyDescent="0.25">
      <c r="A113" s="5" t="s">
        <v>184</v>
      </c>
      <c r="B113" s="6"/>
      <c r="C113" s="6">
        <v>50</v>
      </c>
      <c r="D113" s="6"/>
      <c r="E113" s="6"/>
      <c r="F113" s="6"/>
      <c r="G113" s="6">
        <v>8026.88</v>
      </c>
      <c r="H113" s="6">
        <v>0</v>
      </c>
      <c r="I113" s="6"/>
      <c r="J113" s="6"/>
      <c r="K113" s="6"/>
      <c r="L113" s="6"/>
      <c r="M113" s="6"/>
      <c r="N113" s="6">
        <v>8076.88</v>
      </c>
    </row>
    <row r="114" spans="1:14" x14ac:dyDescent="0.25">
      <c r="A114" s="5" t="s">
        <v>386</v>
      </c>
      <c r="B114" s="6">
        <v>13.96</v>
      </c>
      <c r="C114" s="6"/>
      <c r="D114" s="6"/>
      <c r="E114" s="6"/>
      <c r="F114" s="6"/>
      <c r="G114" s="6">
        <v>1456.5</v>
      </c>
      <c r="H114" s="6">
        <v>1000</v>
      </c>
      <c r="I114" s="6"/>
      <c r="J114" s="6"/>
      <c r="K114" s="6"/>
      <c r="L114" s="6"/>
      <c r="M114" s="6"/>
      <c r="N114" s="6">
        <v>2470.46</v>
      </c>
    </row>
    <row r="115" spans="1:14" x14ac:dyDescent="0.25">
      <c r="A115" s="5" t="s">
        <v>752</v>
      </c>
      <c r="B115" s="6"/>
      <c r="C115" s="6"/>
      <c r="D115" s="6"/>
      <c r="E115" s="6"/>
      <c r="F115" s="6"/>
      <c r="G115" s="6"/>
      <c r="H115" s="6">
        <v>3473</v>
      </c>
      <c r="I115" s="6"/>
      <c r="J115" s="6"/>
      <c r="K115" s="6">
        <v>4</v>
      </c>
      <c r="L115" s="6"/>
      <c r="M115" s="6"/>
      <c r="N115" s="6">
        <v>3477</v>
      </c>
    </row>
    <row r="116" spans="1:14" x14ac:dyDescent="0.25">
      <c r="A116" s="5" t="s">
        <v>189</v>
      </c>
      <c r="B116" s="6"/>
      <c r="C116" s="6">
        <v>50</v>
      </c>
      <c r="D116" s="6"/>
      <c r="E116" s="6"/>
      <c r="F116" s="6"/>
      <c r="G116" s="6">
        <v>100053.75</v>
      </c>
      <c r="H116" s="6">
        <v>0</v>
      </c>
      <c r="I116" s="6"/>
      <c r="J116" s="6"/>
      <c r="K116" s="6">
        <v>12</v>
      </c>
      <c r="L116" s="6"/>
      <c r="M116" s="6"/>
      <c r="N116" s="6">
        <v>100115.75</v>
      </c>
    </row>
    <row r="117" spans="1:14" x14ac:dyDescent="0.25">
      <c r="A117" s="5" t="s">
        <v>831</v>
      </c>
      <c r="B117" s="6"/>
      <c r="C117" s="6"/>
      <c r="D117" s="6"/>
      <c r="E117" s="6"/>
      <c r="F117" s="6"/>
      <c r="G117" s="6"/>
      <c r="H117" s="6"/>
      <c r="I117" s="6"/>
      <c r="J117" s="6"/>
      <c r="K117" s="6">
        <v>4</v>
      </c>
      <c r="L117" s="6"/>
      <c r="M117" s="6"/>
      <c r="N117" s="6">
        <v>4</v>
      </c>
    </row>
    <row r="118" spans="1:14" x14ac:dyDescent="0.25">
      <c r="A118" s="5" t="s">
        <v>392</v>
      </c>
      <c r="B118" s="6">
        <v>1013.96</v>
      </c>
      <c r="C118" s="6">
        <v>50</v>
      </c>
      <c r="D118" s="6"/>
      <c r="E118" s="6"/>
      <c r="F118" s="6"/>
      <c r="G118" s="6"/>
      <c r="H118" s="6">
        <v>1299</v>
      </c>
      <c r="I118" s="6"/>
      <c r="J118" s="6"/>
      <c r="K118" s="6">
        <v>20</v>
      </c>
      <c r="L118" s="6"/>
      <c r="M118" s="6"/>
      <c r="N118" s="6">
        <v>2382.96</v>
      </c>
    </row>
    <row r="119" spans="1:14" x14ac:dyDescent="0.25">
      <c r="A119" s="5" t="s">
        <v>760</v>
      </c>
      <c r="B119" s="6"/>
      <c r="C119" s="6"/>
      <c r="D119" s="6"/>
      <c r="E119" s="6"/>
      <c r="F119" s="6"/>
      <c r="G119" s="6"/>
      <c r="H119" s="6">
        <v>108.25</v>
      </c>
      <c r="I119" s="6"/>
      <c r="J119" s="6"/>
      <c r="K119" s="6"/>
      <c r="L119" s="6"/>
      <c r="M119" s="6"/>
      <c r="N119" s="6">
        <v>108.25</v>
      </c>
    </row>
    <row r="120" spans="1:14" x14ac:dyDescent="0.25">
      <c r="A120" s="5" t="s">
        <v>607</v>
      </c>
      <c r="B120" s="6"/>
      <c r="C120" s="6">
        <v>100</v>
      </c>
      <c r="D120" s="6"/>
      <c r="E120" s="6"/>
      <c r="F120" s="6"/>
      <c r="G120" s="6"/>
      <c r="H120" s="6">
        <v>3252</v>
      </c>
      <c r="I120" s="6"/>
      <c r="J120" s="6"/>
      <c r="K120" s="6"/>
      <c r="L120" s="6"/>
      <c r="M120" s="6"/>
      <c r="N120" s="6">
        <v>3352</v>
      </c>
    </row>
    <row r="121" spans="1:14" x14ac:dyDescent="0.25">
      <c r="A121" s="5" t="s">
        <v>197</v>
      </c>
      <c r="B121" s="6"/>
      <c r="C121" s="6">
        <v>50</v>
      </c>
      <c r="D121" s="6"/>
      <c r="E121" s="6"/>
      <c r="F121" s="6"/>
      <c r="G121" s="6">
        <v>15337.63</v>
      </c>
      <c r="H121" s="6">
        <v>0</v>
      </c>
      <c r="I121" s="6"/>
      <c r="J121" s="6"/>
      <c r="K121" s="6">
        <v>4</v>
      </c>
      <c r="L121" s="6"/>
      <c r="M121" s="6"/>
      <c r="N121" s="6">
        <v>15391.63</v>
      </c>
    </row>
    <row r="122" spans="1:14" x14ac:dyDescent="0.25">
      <c r="A122" s="5" t="s">
        <v>43</v>
      </c>
      <c r="B122" s="6"/>
      <c r="C122" s="6">
        <v>150</v>
      </c>
      <c r="D122" s="6"/>
      <c r="E122" s="6"/>
      <c r="F122" s="6"/>
      <c r="G122" s="6">
        <v>42664.509999999995</v>
      </c>
      <c r="H122" s="6">
        <v>0</v>
      </c>
      <c r="I122" s="6"/>
      <c r="J122" s="6"/>
      <c r="K122" s="6">
        <v>44</v>
      </c>
      <c r="L122" s="6"/>
      <c r="M122" s="6"/>
      <c r="N122" s="6">
        <v>42858.509999999995</v>
      </c>
    </row>
    <row r="123" spans="1:14" x14ac:dyDescent="0.25">
      <c r="A123" s="5" t="s">
        <v>942</v>
      </c>
      <c r="B123" s="6"/>
      <c r="C123" s="6">
        <v>50</v>
      </c>
      <c r="D123" s="6"/>
      <c r="E123" s="6">
        <v>10026.879999999999</v>
      </c>
      <c r="F123" s="6"/>
      <c r="G123" s="6">
        <v>4121.5</v>
      </c>
      <c r="H123" s="6">
        <v>0</v>
      </c>
      <c r="I123" s="6"/>
      <c r="J123" s="6"/>
      <c r="K123" s="6"/>
      <c r="L123" s="6"/>
      <c r="M123" s="6">
        <v>75053.75</v>
      </c>
      <c r="N123" s="6">
        <v>89252.13</v>
      </c>
    </row>
    <row r="124" spans="1:14" x14ac:dyDescent="0.25">
      <c r="A124" s="5" t="s">
        <v>403</v>
      </c>
      <c r="B124" s="6">
        <v>513.96</v>
      </c>
      <c r="C124" s="6">
        <v>50</v>
      </c>
      <c r="D124" s="6"/>
      <c r="E124" s="6"/>
      <c r="F124" s="6"/>
      <c r="G124" s="6">
        <v>18253.759999999998</v>
      </c>
      <c r="H124" s="6">
        <v>1866</v>
      </c>
      <c r="I124" s="6"/>
      <c r="J124" s="6"/>
      <c r="K124" s="6">
        <v>20</v>
      </c>
      <c r="L124" s="6"/>
      <c r="M124" s="6"/>
      <c r="N124" s="6">
        <v>20703.719999999998</v>
      </c>
    </row>
    <row r="125" spans="1:14" x14ac:dyDescent="0.25">
      <c r="A125" s="5" t="s">
        <v>203</v>
      </c>
      <c r="B125" s="6">
        <v>6.98</v>
      </c>
      <c r="C125" s="6">
        <v>50</v>
      </c>
      <c r="D125" s="6"/>
      <c r="E125" s="6"/>
      <c r="F125" s="6"/>
      <c r="G125" s="6">
        <v>12026.88</v>
      </c>
      <c r="H125" s="6">
        <v>10026.879999999999</v>
      </c>
      <c r="I125" s="6"/>
      <c r="J125" s="6"/>
      <c r="K125" s="6">
        <v>12</v>
      </c>
      <c r="L125" s="6"/>
      <c r="M125" s="6"/>
      <c r="N125" s="6">
        <v>22122.739999999998</v>
      </c>
    </row>
    <row r="126" spans="1:14" x14ac:dyDescent="0.25">
      <c r="A126" s="5" t="s">
        <v>61</v>
      </c>
      <c r="B126" s="6">
        <v>6.98</v>
      </c>
      <c r="C126" s="6">
        <v>100</v>
      </c>
      <c r="D126" s="6"/>
      <c r="E126" s="6"/>
      <c r="F126" s="6"/>
      <c r="G126" s="6"/>
      <c r="H126" s="6">
        <v>5176.88</v>
      </c>
      <c r="I126" s="6"/>
      <c r="J126" s="6"/>
      <c r="K126" s="6"/>
      <c r="L126" s="6"/>
      <c r="M126" s="6"/>
      <c r="N126" s="6">
        <v>5283.86</v>
      </c>
    </row>
    <row r="127" spans="1:14" x14ac:dyDescent="0.25">
      <c r="A127" s="5" t="s">
        <v>950</v>
      </c>
      <c r="B127" s="6"/>
      <c r="C127" s="6">
        <v>100</v>
      </c>
      <c r="D127" s="6"/>
      <c r="E127" s="6"/>
      <c r="F127" s="6"/>
      <c r="G127" s="6"/>
      <c r="H127" s="6">
        <v>0</v>
      </c>
      <c r="I127" s="6"/>
      <c r="J127" s="6"/>
      <c r="K127" s="6"/>
      <c r="L127" s="6"/>
      <c r="M127" s="6"/>
      <c r="N127" s="6">
        <v>100</v>
      </c>
    </row>
    <row r="128" spans="1:14" x14ac:dyDescent="0.25">
      <c r="A128" s="5" t="s">
        <v>1032</v>
      </c>
      <c r="B128" s="6">
        <v>50533.840000000026</v>
      </c>
      <c r="C128" s="6">
        <v>18807.629999999997</v>
      </c>
      <c r="D128" s="6">
        <v>305134.38</v>
      </c>
      <c r="E128" s="6">
        <v>80243.53</v>
      </c>
      <c r="F128" s="6">
        <v>16530.75</v>
      </c>
      <c r="G128" s="6">
        <v>1963538.9499999993</v>
      </c>
      <c r="H128" s="6">
        <v>364466.71000000008</v>
      </c>
      <c r="I128" s="6">
        <v>10021.5</v>
      </c>
      <c r="J128" s="6">
        <v>49896.88</v>
      </c>
      <c r="K128" s="6">
        <v>2428</v>
      </c>
      <c r="L128" s="6">
        <v>600107.5</v>
      </c>
      <c r="M128" s="6">
        <v>377268.75</v>
      </c>
      <c r="N128" s="6">
        <v>3838978.42</v>
      </c>
    </row>
    <row r="134" spans="1:14" x14ac:dyDescent="0.25">
      <c r="A134" s="4" t="s">
        <v>1054</v>
      </c>
      <c r="B134" s="4" t="s">
        <v>1033</v>
      </c>
    </row>
    <row r="135" spans="1:14" x14ac:dyDescent="0.25">
      <c r="A135" s="4" t="s">
        <v>1031</v>
      </c>
      <c r="B135" t="s">
        <v>1034</v>
      </c>
      <c r="C135" t="s">
        <v>1035</v>
      </c>
      <c r="D135" t="s">
        <v>1039</v>
      </c>
      <c r="E135" t="s">
        <v>1036</v>
      </c>
      <c r="F135" t="s">
        <v>1040</v>
      </c>
      <c r="G135" t="s">
        <v>1041</v>
      </c>
      <c r="H135" t="s">
        <v>15</v>
      </c>
      <c r="I135" t="s">
        <v>1042</v>
      </c>
      <c r="J135" t="s">
        <v>1037</v>
      </c>
      <c r="K135" t="s">
        <v>1038</v>
      </c>
      <c r="L135" t="s">
        <v>1053</v>
      </c>
      <c r="M135" t="s">
        <v>1056</v>
      </c>
      <c r="N135" t="s">
        <v>1032</v>
      </c>
    </row>
    <row r="136" spans="1:14" x14ac:dyDescent="0.25">
      <c r="A136" s="5" t="s">
        <v>1046</v>
      </c>
      <c r="B136" s="6">
        <v>5632.6199999999953</v>
      </c>
      <c r="C136" s="6">
        <v>800</v>
      </c>
      <c r="D136" s="6"/>
      <c r="E136" s="6">
        <v>5010.75</v>
      </c>
      <c r="F136" s="6">
        <v>15010.75</v>
      </c>
      <c r="G136" s="6">
        <v>137270.41</v>
      </c>
      <c r="H136" s="6">
        <v>69648.899999999994</v>
      </c>
      <c r="I136" s="6"/>
      <c r="J136" s="6">
        <v>49896.88</v>
      </c>
      <c r="K136" s="6">
        <v>188</v>
      </c>
      <c r="L136" s="6"/>
      <c r="M136" s="6">
        <v>75053.75</v>
      </c>
      <c r="N136" s="6">
        <v>358512.06</v>
      </c>
    </row>
    <row r="137" spans="1:14" x14ac:dyDescent="0.25">
      <c r="A137" s="5" t="s">
        <v>1047</v>
      </c>
      <c r="B137" s="6">
        <v>5709.3999999999978</v>
      </c>
      <c r="C137" s="6">
        <v>15157.63</v>
      </c>
      <c r="D137" s="6"/>
      <c r="E137" s="6">
        <v>10076.879999999999</v>
      </c>
      <c r="F137" s="6"/>
      <c r="G137" s="6">
        <v>523218.2</v>
      </c>
      <c r="H137" s="6">
        <v>65292.899999999987</v>
      </c>
      <c r="I137" s="6">
        <v>5010.75</v>
      </c>
      <c r="J137" s="6"/>
      <c r="K137" s="6">
        <v>340</v>
      </c>
      <c r="L137" s="6"/>
      <c r="M137" s="6">
        <v>75053.75</v>
      </c>
      <c r="N137" s="6">
        <v>699859.51</v>
      </c>
    </row>
    <row r="138" spans="1:14" x14ac:dyDescent="0.25">
      <c r="A138" s="5" t="s">
        <v>1048</v>
      </c>
      <c r="B138" s="6">
        <v>13958.259999999989</v>
      </c>
      <c r="C138" s="6">
        <v>750</v>
      </c>
      <c r="D138" s="6">
        <v>235080.63</v>
      </c>
      <c r="E138" s="6">
        <v>10026.879999999999</v>
      </c>
      <c r="F138" s="6"/>
      <c r="G138" s="6">
        <v>220956.44000000003</v>
      </c>
      <c r="H138" s="6">
        <v>77966.509999999995</v>
      </c>
      <c r="I138" s="6"/>
      <c r="J138" s="6"/>
      <c r="K138" s="6">
        <v>420</v>
      </c>
      <c r="L138" s="6"/>
      <c r="M138" s="6">
        <v>75053.75</v>
      </c>
      <c r="N138" s="6">
        <v>634212.47</v>
      </c>
    </row>
    <row r="139" spans="1:14" x14ac:dyDescent="0.25">
      <c r="A139" s="5" t="s">
        <v>1049</v>
      </c>
      <c r="B139" s="6">
        <v>13649.799999999996</v>
      </c>
      <c r="C139" s="6">
        <v>750</v>
      </c>
      <c r="D139" s="6"/>
      <c r="E139" s="6"/>
      <c r="F139" s="6">
        <v>1520</v>
      </c>
      <c r="G139" s="6">
        <v>459725.77</v>
      </c>
      <c r="H139" s="6">
        <v>76330.14</v>
      </c>
      <c r="I139" s="6"/>
      <c r="J139" s="6"/>
      <c r="K139" s="6">
        <v>464</v>
      </c>
      <c r="L139" s="6">
        <v>600107.5</v>
      </c>
      <c r="M139" s="6"/>
      <c r="N139" s="6">
        <v>1152547.21</v>
      </c>
    </row>
    <row r="140" spans="1:14" x14ac:dyDescent="0.25">
      <c r="A140" s="5" t="s">
        <v>1050</v>
      </c>
      <c r="B140" s="6">
        <v>2013.96</v>
      </c>
      <c r="C140" s="6">
        <v>300</v>
      </c>
      <c r="D140" s="6"/>
      <c r="E140" s="6">
        <v>20026.88</v>
      </c>
      <c r="F140" s="6"/>
      <c r="G140" s="6">
        <v>88411.27</v>
      </c>
      <c r="H140" s="6">
        <v>32674.5</v>
      </c>
      <c r="I140" s="6"/>
      <c r="J140" s="6"/>
      <c r="K140" s="6">
        <v>280</v>
      </c>
      <c r="L140" s="6"/>
      <c r="M140" s="6"/>
      <c r="N140" s="6">
        <v>143706.60999999999</v>
      </c>
    </row>
    <row r="141" spans="1:14" x14ac:dyDescent="0.25">
      <c r="A141" s="5" t="s">
        <v>1051</v>
      </c>
      <c r="B141" s="6">
        <v>5048.8599999999997</v>
      </c>
      <c r="C141" s="6">
        <v>350</v>
      </c>
      <c r="D141" s="6"/>
      <c r="E141" s="6"/>
      <c r="F141" s="6"/>
      <c r="G141" s="6">
        <v>77745.14</v>
      </c>
      <c r="H141" s="6">
        <v>2000</v>
      </c>
      <c r="I141" s="6"/>
      <c r="J141" s="6"/>
      <c r="K141" s="6">
        <v>172</v>
      </c>
      <c r="L141" s="6"/>
      <c r="M141" s="6">
        <v>77053.75</v>
      </c>
      <c r="N141" s="6">
        <v>162369.75</v>
      </c>
    </row>
    <row r="142" spans="1:14" x14ac:dyDescent="0.25">
      <c r="A142" s="5" t="s">
        <v>1052</v>
      </c>
      <c r="B142" s="6">
        <v>4520.9399999999996</v>
      </c>
      <c r="C142" s="6">
        <v>700</v>
      </c>
      <c r="D142" s="6">
        <v>70053.75</v>
      </c>
      <c r="E142" s="6">
        <v>35102.14</v>
      </c>
      <c r="F142" s="6"/>
      <c r="G142" s="6">
        <v>456211.72000000009</v>
      </c>
      <c r="H142" s="6">
        <v>40553.760000000002</v>
      </c>
      <c r="I142" s="6">
        <v>5010.75</v>
      </c>
      <c r="J142" s="6"/>
      <c r="K142" s="6">
        <v>564</v>
      </c>
      <c r="L142" s="6"/>
      <c r="M142" s="6">
        <v>75053.75</v>
      </c>
      <c r="N142" s="6">
        <v>687770.81</v>
      </c>
    </row>
    <row r="143" spans="1:14" x14ac:dyDescent="0.25">
      <c r="A143" s="5" t="s">
        <v>1032</v>
      </c>
      <c r="B143" s="6">
        <v>50533.839999999982</v>
      </c>
      <c r="C143" s="6">
        <v>18807.629999999997</v>
      </c>
      <c r="D143" s="6">
        <v>305134.38</v>
      </c>
      <c r="E143" s="6">
        <v>80243.53</v>
      </c>
      <c r="F143" s="6">
        <v>16530.75</v>
      </c>
      <c r="G143" s="6">
        <v>1963538.9500000002</v>
      </c>
      <c r="H143" s="6">
        <v>364466.71</v>
      </c>
      <c r="I143" s="6">
        <v>10021.5</v>
      </c>
      <c r="J143" s="6">
        <v>49896.88</v>
      </c>
      <c r="K143" s="6">
        <v>2428</v>
      </c>
      <c r="L143" s="6">
        <v>600107.5</v>
      </c>
      <c r="M143" s="6">
        <v>377268.75</v>
      </c>
      <c r="N143" s="6">
        <v>3838978.42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2024-07-24T15:28:12Z</dcterms:created>
  <dcterms:modified xsi:type="dcterms:W3CDTF">2024-07-24T19:16:26Z</dcterms:modified>
</cp:coreProperties>
</file>