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G:\My Drive\Postdoc\PyMME\MyBarometers\Cascades_Data\Supporting_Information_Sept2022\Summary_For_Each_Volcano\"/>
    </mc:Choice>
  </mc:AlternateContent>
  <xr:revisionPtr revIDLastSave="0" documentId="13_ncr:1_{D0E99559-2BDC-48CA-B424-C97B60FE00AD}" xr6:coauthVersionLast="47" xr6:coauthVersionMax="47" xr10:uidLastSave="{00000000-0000-0000-0000-000000000000}"/>
  <bookViews>
    <workbookView xWindow="-110" yWindow="-110" windowWidth="19420" windowHeight="10540" activeTab="1" xr2:uid="{357F463C-390C-4C2B-BFFF-AD97E3AF9FA5}"/>
  </bookViews>
  <sheets>
    <sheet name="Geoph" sheetId="1" r:id="rId1"/>
    <sheet name="LPEarthquakes" sheetId="2" r:id="rId2"/>
    <sheet name="Speculative_origin"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1" l="1"/>
  <c r="G5" i="1"/>
  <c r="G20" i="1"/>
  <c r="G12" i="2" l="1"/>
  <c r="G11" i="2"/>
  <c r="I27" i="1"/>
  <c r="G27" i="1"/>
  <c r="I19" i="1"/>
  <c r="G19" i="1"/>
  <c r="I24" i="1" l="1"/>
  <c r="G24" i="1"/>
  <c r="I23" i="1"/>
  <c r="G23" i="1"/>
  <c r="G22" i="1"/>
  <c r="I22" i="1"/>
  <c r="I21" i="1"/>
  <c r="G21" i="1"/>
  <c r="I2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tc={FFDA8B87-C861-41C8-8C64-835EC8A7B4AA}</author>
  </authors>
  <commentList>
    <comment ref="G1" authorId="0" shapeId="0" xr:uid="{FFDA8B87-C861-41C8-8C64-835EC8A7B4AA}">
      <text>
        <t>[Threaded comment]
Your version of Excel allows you to read this threaded comment; however, any edits to it will get removed if the file is opened in a newer version of Excel. Learn more: https://go.microsoft.com/fwlink/?linkid=870924
Comment:
    bv - Defined as "below surface of Volcano"</t>
      </text>
    </comment>
  </commentList>
</comments>
</file>

<file path=xl/sharedStrings.xml><?xml version="1.0" encoding="utf-8"?>
<sst xmlns="http://schemas.openxmlformats.org/spreadsheetml/2006/main" count="494" uniqueCount="155">
  <si>
    <t>Label</t>
  </si>
  <si>
    <t>Volcano</t>
  </si>
  <si>
    <t>Latitude</t>
  </si>
  <si>
    <t>Longitude</t>
  </si>
  <si>
    <t>Lassen</t>
  </si>
  <si>
    <t>Depth</t>
  </si>
  <si>
    <t>Reference</t>
  </si>
  <si>
    <t>Pitt et al. 2002</t>
  </si>
  <si>
    <t>Medicine Lake</t>
  </si>
  <si>
    <t>Mount Baker</t>
  </si>
  <si>
    <t>Nichols et al. 2011</t>
  </si>
  <si>
    <t>Glacier Peak</t>
  </si>
  <si>
    <t>Three sisters</t>
  </si>
  <si>
    <t>Crater Lake</t>
  </si>
  <si>
    <t>Depth definition</t>
  </si>
  <si>
    <t>Dzurisin 1991</t>
  </si>
  <si>
    <t>Evans and Zucca, 1988</t>
  </si>
  <si>
    <t>Method</t>
  </si>
  <si>
    <t>Chiarabba et al. 1995</t>
  </si>
  <si>
    <t>Sesimics/Low Velocity Zone/Heterogenous starting inversion model</t>
  </si>
  <si>
    <t>Other notes</t>
  </si>
  <si>
    <t>Do also use a graded model, gives 6.8 km depth, but say this model is likely poorly constrained</t>
  </si>
  <si>
    <t>Newberry Volcano</t>
  </si>
  <si>
    <t>Beachly et al. 2012</t>
  </si>
  <si>
    <t>Say below caldera</t>
  </si>
  <si>
    <t>Seismics/P wave tomography + finite differences</t>
  </si>
  <si>
    <t>Seismics</t>
  </si>
  <si>
    <t>Best fit is a graded mush zone model. "The mush zone represents a 3-by-3 km2 region
of interstitial melt between a matrix of compacting crystal
grains; partial melt decreases from 26 _x0005_ 6% at the top to 11 _x0005_
4% at the bottom. A"</t>
  </si>
  <si>
    <t>Heath et al. 2015</t>
  </si>
  <si>
    <t xml:space="preserve">active and passive source P wave seismic data. </t>
  </si>
  <si>
    <t>Low velocity feature - 2.5 - 8 km3, 10-100% pm</t>
  </si>
  <si>
    <t>Heath et al. 2017</t>
  </si>
  <si>
    <t>below caldera</t>
  </si>
  <si>
    <t>Prominent p wave reflection at 2.5 km depth. Matches well with Beachly mush model, lots of melt at 3 km depth, less melt at 6 km depth, so don't get a bottom reflection</t>
  </si>
  <si>
    <t>Achauer et al. 1988</t>
  </si>
  <si>
    <t>Low velocity zone</t>
  </si>
  <si>
    <t>Geodetics</t>
  </si>
  <si>
    <t>tilt inversion</t>
  </si>
  <si>
    <t>Source at 4km depth inproves fit - might be the low velocity, low Q anomaly of Evans and Zucca</t>
  </si>
  <si>
    <t>Main source at 15km depth - corresponds to 2 LP earthquakes -might indicate magma storage zone.</t>
  </si>
  <si>
    <t>Three Sisters</t>
  </si>
  <si>
    <t>Wicks et al. 2002</t>
  </si>
  <si>
    <t>InSar/Mogi source</t>
  </si>
  <si>
    <t>uplift of broad 10x 20km area west of South Sister. 1998-2000</t>
  </si>
  <si>
    <t>doesn't say, but presume below caldera</t>
  </si>
  <si>
    <t>Dzurisin et al. 2009</t>
  </si>
  <si>
    <t>Says below the surface</t>
  </si>
  <si>
    <t>InSar/CPS/levelling/Vertical, prolate, spheroidal source</t>
  </si>
  <si>
    <t xml:space="preserve">Best fit, vertical, prolate, spheroidal point pressure source. Say that dipping source of Dzurisin 2006 - anomalousl, as assumed constant inflation rate. </t>
  </si>
  <si>
    <t>Riddick and Schmidt, 2011</t>
  </si>
  <si>
    <t>InSAR/MogiSource</t>
  </si>
  <si>
    <t>InSAR/Ellipsoidal source</t>
  </si>
  <si>
    <t>InSAR/Sill-Tension Crack</t>
  </si>
  <si>
    <t>Say all three sources fit InSAR data, this source has volume change of 2-4 x10^-3 km3/yr</t>
  </si>
  <si>
    <t xml:space="preserve">Say all three sources fit InSAR data, </t>
  </si>
  <si>
    <t>Say all three sources fit InSAR data, but favour this deepr source, as explains lack of seismicity. Volume change of 1–3 × 10−3 km3/yr</t>
  </si>
  <si>
    <t>Mount St Helens</t>
  </si>
  <si>
    <t>Ulberg et al. 2020</t>
  </si>
  <si>
    <t>5 to 7‐km diameter, 6–15 km deep, 3–6% negative P wave and S wave velocity anomaly beneath MSH, consistent with previous estimates of the source region for recent eruptions. We interpret this as a magma storage region containing up to 15–20 km3 of partial melt, which is about 5 times more than the largest documented eruption at MSH</t>
  </si>
  <si>
    <t>Min Depth bsl</t>
  </si>
  <si>
    <t>Max depth bsl</t>
  </si>
  <si>
    <t>Edifice height</t>
  </si>
  <si>
    <t>Edifice prominence</t>
  </si>
  <si>
    <t>below sea level (inferred from figs)</t>
  </si>
  <si>
    <t>below sea level (inferred from figS)</t>
  </si>
  <si>
    <t>P and S waves</t>
  </si>
  <si>
    <t>Low Vp region</t>
  </si>
  <si>
    <t>image a low‐Vp region along the main Cascade arc between Mounts Adams and Rainier at depths of 10–20 km bsl, which likely corresponds to the hot arc crust and the presence of partial melt or fluids</t>
  </si>
  <si>
    <t>Kiser et al. 2016</t>
  </si>
  <si>
    <t>Active source - Vp/Vs waves</t>
  </si>
  <si>
    <t>High Vp/Vs wave region at 4-13 km depth, but 2D nature of study limits resolution</t>
  </si>
  <si>
    <t>say below sea level</t>
  </si>
  <si>
    <t>Kiser et al. 2018</t>
  </si>
  <si>
    <t>Modelled P wave velocities</t>
  </si>
  <si>
    <t xml:space="preserve">More accurate than 2016 paper. </t>
  </si>
  <si>
    <t>Highest Melt fractions at this depth, 10-12% F</t>
  </si>
  <si>
    <t>Mount Rainier</t>
  </si>
  <si>
    <t>Flinders and Shen, 2017</t>
  </si>
  <si>
    <t>Low Velocity zone</t>
  </si>
  <si>
    <t xml:space="preserve">Lisowki et al. 2008 </t>
  </si>
  <si>
    <t>GPS/point prolate spherical source</t>
  </si>
  <si>
    <t>Best fit to GPS from 2004-2006 (e.g., later eruption</t>
  </si>
  <si>
    <t>In Fig. 16 - says depth relative to mean elevation of the volcano. Mastin et al. 2008 say mean alatitude of GPS stations is 1300 m above sea level)</t>
  </si>
  <si>
    <t>Mastin et al. 2004</t>
  </si>
  <si>
    <t>Depth below mean altitude of GPS stations (1300 m)</t>
  </si>
  <si>
    <t>GPS, Nov 2005 to Feb 2005</t>
  </si>
  <si>
    <t>Max error</t>
  </si>
  <si>
    <t>Mean depth error</t>
  </si>
  <si>
    <t>Best fit to first GPS period - top can be between 3-6, if deeper than 6, poorly model radial displacement. Base poorly constrained, but likely deeper than 10 km. Overall, in abstract, say top is 5+-1 km deep, base is 10-20+km deep</t>
  </si>
  <si>
    <t>Min_Error</t>
  </si>
  <si>
    <t>Method_general</t>
  </si>
  <si>
    <t>MinDepthbv</t>
  </si>
  <si>
    <t>MaxDepthbv</t>
  </si>
  <si>
    <t>Constraint</t>
  </si>
  <si>
    <t>MeanDepthbv</t>
  </si>
  <si>
    <t>Park and Ostos, 2013</t>
  </si>
  <si>
    <t>MT</t>
  </si>
  <si>
    <t>conductive zone MT</t>
  </si>
  <si>
    <t>Parker et al. 2016</t>
  </si>
  <si>
    <t>InSAR</t>
  </si>
  <si>
    <t>X20</t>
  </si>
  <si>
    <t>Shasta</t>
  </si>
  <si>
    <t>Thurber et al. 2009</t>
  </si>
  <si>
    <t>P wave inversion</t>
  </si>
  <si>
    <t xml:space="preserve">Says LVZ -centered 12 km depth beneath Shasta - 5.5 km/s, 5% reduction. However, Lin et al. 2010 say see high velocity zones down to 14km depth. </t>
  </si>
  <si>
    <t>Bowles‐Martinez and Schultz, 2019</t>
  </si>
  <si>
    <t>Reasonably conductive for a magma body, only way can reconcile with seismic data of Heath is if the melt is a relatively dry rhyolite</t>
  </si>
  <si>
    <t>Mount Adams</t>
  </si>
  <si>
    <t>Hill et al. 2009</t>
  </si>
  <si>
    <t xml:space="preserve">below sea level. Had to copy off figures. Doesn't say range of depths beneath adams. </t>
  </si>
  <si>
    <t>Part of large conductor linking MSH, as well as possibly Mt Rainier</t>
  </si>
  <si>
    <t>OtherRefDepth</t>
  </si>
  <si>
    <t>Give in below sea level for range, below surface for the mean depth</t>
  </si>
  <si>
    <t>Slow Vs zone from 1-8 km BSL. Say Mean depth = 5km below the surface (then later on 3.5 km below sea level, so reference is 1500 m). Seems a higher resolution version of Moran (1999) study, Obreski  say they can't resolve upper crustal system of Moran</t>
  </si>
  <si>
    <t>Hodge and Crider, 2010</t>
  </si>
  <si>
    <t xml:space="preserve">From inversion of GPS data. Extracted from their Fig. 5 showing the X2 of fit. Used max and min depth of the darkest grey region. </t>
  </si>
  <si>
    <t>GPS</t>
  </si>
  <si>
    <t>Depth below reference level of 2000m elevation (median elevation of mount baker)</t>
  </si>
  <si>
    <t xml:space="preserve">Got depth range from their Fig. 5c of Volume change vs. depth. </t>
  </si>
  <si>
    <t>Doesn't say - presume below surface</t>
  </si>
  <si>
    <t>Why Speculative?</t>
  </si>
  <si>
    <t>Say need regional GPS to really identify cause of deformation, in particular distinguishing tectonic vs. volcanic causes</t>
  </si>
  <si>
    <t>Speculate these are melt reservoirs where mantle basalts reside, heating and melting the lower crust</t>
  </si>
  <si>
    <t>Parker et al. 2014</t>
  </si>
  <si>
    <t>beneath the caldera</t>
  </si>
  <si>
    <t>Depth as stated in paper</t>
  </si>
  <si>
    <t>Say definetly contribution from regional subsidence, possibly from hydrothermal system as well</t>
  </si>
  <si>
    <t>Poland et al. 2006</t>
  </si>
  <si>
    <t>Dzurisin et al. 2002</t>
  </si>
  <si>
    <t>Using their point source</t>
  </si>
  <si>
    <t>Using their sill source</t>
  </si>
  <si>
    <t>Levelling data</t>
  </si>
  <si>
    <t>Poland say GPS are inconsistent with their models</t>
  </si>
  <si>
    <t>Suggest could be cooling of hot intrusions and country rock beneath the volcano following reheating of the subsurface 13,000 yrs ago during a mafic period, as well as tectonic</t>
  </si>
  <si>
    <t>Mount Hood</t>
  </si>
  <si>
    <t>Jones and Malone, 2005</t>
  </si>
  <si>
    <t>P wave</t>
  </si>
  <si>
    <t>Authors say "because the P-wave velocity of the lower layer differs from that of the upper layer by 1%, we attach no special significance to this low-velocity zone. However, the presence of any lowvelocity zone at a historically active volcano deserves explicit mention"</t>
  </si>
  <si>
    <t>Rathnayaka and Gao, 2017</t>
  </si>
  <si>
    <t>See low velocity zone below mount hood, say it’s the first time its been imaged. But don't give depth other than saying from upper most crust down to 25 km depth</t>
  </si>
  <si>
    <t>Evans and Z</t>
  </si>
  <si>
    <t xml:space="preserve">Layer3 is actually 1.2-3.25 km depth below sea level, which is 2376m, so </t>
  </si>
  <si>
    <t>bsl</t>
  </si>
  <si>
    <t>MinDepthbgl</t>
  </si>
  <si>
    <t>MaxDepthbgl</t>
  </si>
  <si>
    <t>MeanDepthbgl</t>
  </si>
  <si>
    <t>doesn't say, but at one point describes depths below sea level, so presume its using this. Also apperas on Fig 4 like some of the simulation extends above 0, indicating this is sealevel</t>
  </si>
  <si>
    <t>bgl</t>
  </si>
  <si>
    <t xml:space="preserve">presume sea level based on their Fig. 7, which has some positive depths. </t>
  </si>
  <si>
    <t>Mean elevation of seismic network (+2km for ML)</t>
  </si>
  <si>
    <t>Benz et al. (1992)</t>
  </si>
  <si>
    <t>doesn’t say, presume below sea level</t>
  </si>
  <si>
    <t>Teleseismic wave arrival</t>
  </si>
  <si>
    <t xml:space="preserve">Can only say its in layer 1 of their model. </t>
  </si>
  <si>
    <t>doesn't say, but presume sea level base don other figures in apper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</si>
</sst>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1"/>
      <color rgb="FF222222"/>
      <name val="Arial"/>
      <family val="2"/>
    </font>
    <font>
      <sz val="11"/>
      <color rgb="FF000000"/>
      <name val="Arial"/>
      <family val="2"/>
    </font>
    <font>
      <sz val="11"/>
      <color rgb="FF202124"/>
      <name val="Arial"/>
      <family val="2"/>
    </font>
    <font>
      <sz val="11"/>
      <color rgb="FF111111"/>
      <name val="Roboto"/>
    </font>
    <font>
      <sz val="19"/>
      <color rgb="FF202124"/>
      <name val="Roboto"/>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wrapText="1"/>
    </xf>
    <xf numFmtId="2" fontId="0" fillId="0" borderId="0" xfId="0" applyNumberFormat="1"/>
    <xf numFmtId="0" fontId="0" fillId="0" borderId="0" xfId="0" applyFont="1"/>
    <xf numFmtId="0" fontId="2" fillId="0" borderId="0" xfId="0" applyFont="1"/>
    <xf numFmtId="0" fontId="3" fillId="0" borderId="0" xfId="0" applyFont="1"/>
    <xf numFmtId="2" fontId="0" fillId="0" borderId="0" xfId="0" applyNumberFormat="1" applyAlignment="1">
      <alignment wrapText="1"/>
    </xf>
    <xf numFmtId="2" fontId="0" fillId="0" borderId="0" xfId="0" applyNumberFormat="1" applyFont="1"/>
    <xf numFmtId="0" fontId="0" fillId="0" borderId="0" xfId="0" applyFont="1" applyAlignment="1">
      <alignment wrapText="1"/>
    </xf>
    <xf numFmtId="0" fontId="4" fillId="0" borderId="0" xfId="0" applyFont="1"/>
    <xf numFmtId="0" fontId="3" fillId="0" borderId="0" xfId="0" applyFont="1" applyAlignment="1">
      <alignment horizontal="left" vertical="center" wrapText="1" indent="1"/>
    </xf>
    <xf numFmtId="0" fontId="5" fillId="0" borderId="0" xfId="0" applyFont="1"/>
    <xf numFmtId="0" fontId="0" fillId="2" borderId="0" xfId="0" applyFont="1" applyFill="1"/>
    <xf numFmtId="0" fontId="2" fillId="2" borderId="0" xfId="0" applyFont="1" applyFill="1"/>
    <xf numFmtId="2" fontId="0" fillId="2" borderId="0" xfId="0" applyNumberFormat="1" applyFont="1" applyFill="1"/>
    <xf numFmtId="0" fontId="0" fillId="3" borderId="0" xfId="0" applyFont="1" applyFill="1"/>
    <xf numFmtId="0" fontId="2" fillId="3" borderId="0" xfId="0" applyFont="1" applyFill="1"/>
    <xf numFmtId="2" fontId="0" fillId="3" borderId="0" xfId="0" applyNumberFormat="1" applyFont="1" applyFill="1"/>
    <xf numFmtId="0" fontId="4" fillId="3" borderId="0" xfId="0" applyFont="1" applyFill="1"/>
    <xf numFmtId="0" fontId="3" fillId="3" borderId="0" xfId="0" applyFont="1" applyFill="1" applyAlignment="1">
      <alignment horizontal="left" vertical="center" wrapText="1" indent="1"/>
    </xf>
    <xf numFmtId="0" fontId="6" fillId="0" borderId="0" xfId="0" applyFont="1"/>
    <xf numFmtId="3" fontId="2" fillId="2" borderId="0" xfId="0" applyNumberFormat="1" applyFont="1" applyFill="1"/>
    <xf numFmtId="0" fontId="4" fillId="2" borderId="0" xfId="0" applyFont="1" applyFill="1"/>
    <xf numFmtId="0" fontId="3" fillId="2" borderId="0" xfId="0" applyFont="1" applyFill="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P.E. Wieser" id="{C6DFC9A4-D996-4B35-8E52-0109DC218B03}" userId="P.E. Wiese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 dT="2021-01-13T12:21:27.39" personId="{C6DFC9A4-D996-4B35-8E52-0109DC218B03}" id="{FFDA8B87-C861-41C8-8C64-835EC8A7B4AA}">
    <text>bv - Defined as "below surface of Volcano"</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E49C-D983-44B3-A393-0E941078565D}">
  <dimension ref="A1:W29"/>
  <sheetViews>
    <sheetView zoomScale="70" zoomScaleNormal="70" workbookViewId="0">
      <selection activeCell="K9" sqref="K9"/>
    </sheetView>
  </sheetViews>
  <sheetFormatPr defaultRowHeight="14.5" x14ac:dyDescent="0.35"/>
  <cols>
    <col min="2" max="2" width="30.1796875" customWidth="1"/>
    <col min="3" max="3" width="15.90625" customWidth="1"/>
    <col min="4" max="4" width="17.90625" customWidth="1"/>
    <col min="5" max="5" width="17" customWidth="1"/>
    <col min="6" max="6" width="40.453125" customWidth="1"/>
    <col min="7" max="8" width="16.6328125" style="2" customWidth="1"/>
    <col min="9" max="17" width="18.453125" customWidth="1"/>
    <col min="18" max="19" width="20.90625" customWidth="1"/>
    <col min="20" max="20" width="22.1796875" customWidth="1"/>
    <col min="21" max="21" width="94.1796875" customWidth="1"/>
  </cols>
  <sheetData>
    <row r="1" spans="1:21" x14ac:dyDescent="0.35">
      <c r="A1" t="s">
        <v>0</v>
      </c>
      <c r="B1" t="s">
        <v>1</v>
      </c>
      <c r="C1" t="s">
        <v>93</v>
      </c>
      <c r="D1" t="s">
        <v>2</v>
      </c>
      <c r="E1" t="s">
        <v>3</v>
      </c>
      <c r="F1" t="s">
        <v>6</v>
      </c>
      <c r="G1" s="2" t="s">
        <v>143</v>
      </c>
      <c r="H1" s="2" t="s">
        <v>89</v>
      </c>
      <c r="I1" t="s">
        <v>144</v>
      </c>
      <c r="J1" t="s">
        <v>86</v>
      </c>
      <c r="K1" t="s">
        <v>145</v>
      </c>
      <c r="L1" t="s">
        <v>87</v>
      </c>
      <c r="M1" t="s">
        <v>59</v>
      </c>
      <c r="N1" t="s">
        <v>60</v>
      </c>
      <c r="O1" t="s">
        <v>61</v>
      </c>
      <c r="P1" t="s">
        <v>62</v>
      </c>
      <c r="Q1" t="s">
        <v>111</v>
      </c>
      <c r="R1" t="s">
        <v>6</v>
      </c>
      <c r="S1" t="s">
        <v>90</v>
      </c>
      <c r="T1" t="s">
        <v>17</v>
      </c>
      <c r="U1" t="s">
        <v>20</v>
      </c>
    </row>
    <row r="2" spans="1:21" x14ac:dyDescent="0.35">
      <c r="B2" t="s">
        <v>4</v>
      </c>
      <c r="D2" s="12">
        <v>40.540139000000003</v>
      </c>
      <c r="E2" s="13">
        <v>121.50490000000001</v>
      </c>
      <c r="F2" t="s">
        <v>150</v>
      </c>
      <c r="M2">
        <v>0</v>
      </c>
      <c r="N2">
        <v>15</v>
      </c>
      <c r="O2" s="12">
        <v>3.1890000000000001</v>
      </c>
      <c r="R2" t="s">
        <v>151</v>
      </c>
      <c r="S2" t="s">
        <v>26</v>
      </c>
      <c r="T2" t="s">
        <v>152</v>
      </c>
      <c r="U2" t="s">
        <v>153</v>
      </c>
    </row>
    <row r="3" spans="1:21" s="12" customFormat="1" x14ac:dyDescent="0.35">
      <c r="A3" s="12">
        <v>0</v>
      </c>
      <c r="B3" s="12" t="s">
        <v>4</v>
      </c>
      <c r="C3" s="12">
        <v>1</v>
      </c>
      <c r="D3" s="12">
        <v>40.540139000000003</v>
      </c>
      <c r="E3" s="13">
        <v>121.50490000000001</v>
      </c>
      <c r="F3" s="12" t="s">
        <v>95</v>
      </c>
      <c r="G3" s="14">
        <v>15</v>
      </c>
      <c r="H3" s="14"/>
      <c r="M3" s="12">
        <v>15</v>
      </c>
      <c r="N3" s="12">
        <v>30</v>
      </c>
      <c r="O3" s="12">
        <v>3.1890000000000001</v>
      </c>
      <c r="R3" s="12" t="s">
        <v>154</v>
      </c>
      <c r="S3" s="12" t="s">
        <v>96</v>
      </c>
      <c r="T3" s="12" t="s">
        <v>97</v>
      </c>
      <c r="U3" s="12" t="s">
        <v>122</v>
      </c>
    </row>
    <row r="4" spans="1:21" s="12" customFormat="1" x14ac:dyDescent="0.35">
      <c r="A4" s="12">
        <v>1</v>
      </c>
      <c r="B4" s="12" t="s">
        <v>101</v>
      </c>
      <c r="C4" s="12">
        <v>1</v>
      </c>
      <c r="D4" s="13">
        <v>41.309899999999999</v>
      </c>
      <c r="E4" s="13">
        <v>122.31059999999999</v>
      </c>
      <c r="F4" s="12" t="s">
        <v>102</v>
      </c>
      <c r="G4" s="14"/>
      <c r="H4" s="14"/>
      <c r="N4" s="12">
        <v>12</v>
      </c>
      <c r="O4" s="12">
        <v>4.3220000000000001</v>
      </c>
      <c r="R4" s="12" t="s">
        <v>146</v>
      </c>
      <c r="S4" s="12" t="s">
        <v>26</v>
      </c>
      <c r="T4" s="12" t="s">
        <v>103</v>
      </c>
      <c r="U4" s="12" t="s">
        <v>104</v>
      </c>
    </row>
    <row r="5" spans="1:21" s="12" customFormat="1" x14ac:dyDescent="0.35">
      <c r="A5" s="12">
        <v>2</v>
      </c>
      <c r="B5" s="12" t="s">
        <v>8</v>
      </c>
      <c r="C5" s="12">
        <v>1</v>
      </c>
      <c r="D5" s="13">
        <v>41.610799999999998</v>
      </c>
      <c r="E5" s="13">
        <v>121.5535</v>
      </c>
      <c r="F5" s="12" t="s">
        <v>16</v>
      </c>
      <c r="G5" s="14">
        <f>M5+O5</f>
        <v>3.5759999999999996</v>
      </c>
      <c r="H5" s="14"/>
      <c r="I5" s="12">
        <f>N5+O5</f>
        <v>5.6259999999999994</v>
      </c>
      <c r="M5" s="14">
        <v>1.2</v>
      </c>
      <c r="N5" s="12">
        <v>3.25</v>
      </c>
      <c r="O5" s="12">
        <v>2.3759999999999999</v>
      </c>
      <c r="R5" s="12" t="s">
        <v>142</v>
      </c>
      <c r="S5" s="12" t="s">
        <v>26</v>
      </c>
      <c r="T5" s="12" t="s">
        <v>140</v>
      </c>
      <c r="U5" s="12" t="s">
        <v>141</v>
      </c>
    </row>
    <row r="6" spans="1:21" s="12" customFormat="1" x14ac:dyDescent="0.35">
      <c r="A6" s="12">
        <v>3</v>
      </c>
      <c r="B6" s="12" t="s">
        <v>8</v>
      </c>
      <c r="C6" s="12">
        <v>2</v>
      </c>
      <c r="D6" s="13">
        <v>41.610799999999998</v>
      </c>
      <c r="E6" s="13">
        <v>121.5535</v>
      </c>
      <c r="F6" s="12" t="s">
        <v>18</v>
      </c>
      <c r="G6" s="14">
        <v>3</v>
      </c>
      <c r="H6" s="14"/>
      <c r="I6" s="12">
        <v>7</v>
      </c>
      <c r="R6" s="12" t="s">
        <v>147</v>
      </c>
      <c r="S6" s="12" t="s">
        <v>26</v>
      </c>
      <c r="T6" s="12" t="s">
        <v>19</v>
      </c>
      <c r="U6" s="12" t="s">
        <v>21</v>
      </c>
    </row>
    <row r="7" spans="1:21" s="3" customFormat="1" ht="43.25" customHeight="1" x14ac:dyDescent="0.35">
      <c r="A7" s="3">
        <v>4</v>
      </c>
      <c r="B7" s="3" t="s">
        <v>22</v>
      </c>
      <c r="C7" s="3">
        <v>1</v>
      </c>
      <c r="D7" s="4">
        <v>43.722099999999998</v>
      </c>
      <c r="E7" s="4">
        <v>121.2345</v>
      </c>
      <c r="F7" s="3" t="s">
        <v>23</v>
      </c>
      <c r="G7" s="7">
        <v>3</v>
      </c>
      <c r="H7" s="7"/>
      <c r="I7" s="3">
        <v>6</v>
      </c>
      <c r="R7" s="3" t="s">
        <v>24</v>
      </c>
      <c r="S7" s="3" t="s">
        <v>26</v>
      </c>
      <c r="T7" s="3" t="s">
        <v>25</v>
      </c>
      <c r="U7" s="8" t="s">
        <v>27</v>
      </c>
    </row>
    <row r="8" spans="1:21" s="3" customFormat="1" x14ac:dyDescent="0.35">
      <c r="A8" s="3">
        <v>5</v>
      </c>
      <c r="B8" s="3" t="s">
        <v>22</v>
      </c>
      <c r="C8" s="3">
        <v>2</v>
      </c>
      <c r="D8" s="4">
        <v>43.722099999999998</v>
      </c>
      <c r="E8" s="4">
        <v>121.2345</v>
      </c>
      <c r="F8" s="3" t="s">
        <v>28</v>
      </c>
      <c r="G8" s="7">
        <v>3</v>
      </c>
      <c r="H8" s="7"/>
      <c r="I8" s="3">
        <v>5</v>
      </c>
      <c r="S8" s="3" t="s">
        <v>26</v>
      </c>
      <c r="T8" s="3" t="s">
        <v>29</v>
      </c>
      <c r="U8" s="3" t="s">
        <v>30</v>
      </c>
    </row>
    <row r="9" spans="1:21" s="3" customFormat="1" x14ac:dyDescent="0.35">
      <c r="A9" s="3">
        <v>6</v>
      </c>
      <c r="B9" s="3" t="s">
        <v>22</v>
      </c>
      <c r="C9" s="3">
        <v>1</v>
      </c>
      <c r="D9" s="4">
        <v>43.722099999999998</v>
      </c>
      <c r="E9" s="4">
        <v>121.2345</v>
      </c>
      <c r="F9" s="3" t="s">
        <v>31</v>
      </c>
      <c r="G9" s="7"/>
      <c r="H9" s="7"/>
      <c r="K9" s="3">
        <v>2.5</v>
      </c>
      <c r="R9" s="3" t="s">
        <v>32</v>
      </c>
      <c r="S9" s="3" t="s">
        <v>26</v>
      </c>
      <c r="T9" s="3" t="s">
        <v>29</v>
      </c>
      <c r="U9" s="3" t="s">
        <v>33</v>
      </c>
    </row>
    <row r="10" spans="1:21" s="3" customFormat="1" x14ac:dyDescent="0.35">
      <c r="A10" s="3">
        <v>7</v>
      </c>
      <c r="B10" s="3" t="s">
        <v>22</v>
      </c>
      <c r="C10" s="3">
        <v>3</v>
      </c>
      <c r="D10" s="4">
        <v>43.722099999999998</v>
      </c>
      <c r="E10" s="4">
        <v>121.2345</v>
      </c>
      <c r="F10" s="3" t="s">
        <v>34</v>
      </c>
      <c r="G10" s="7">
        <v>3</v>
      </c>
      <c r="H10" s="7"/>
      <c r="I10" s="3">
        <v>5</v>
      </c>
      <c r="R10" s="3" t="s">
        <v>32</v>
      </c>
      <c r="S10" s="3" t="s">
        <v>26</v>
      </c>
      <c r="T10" s="3" t="s">
        <v>35</v>
      </c>
      <c r="U10" s="3" t="s">
        <v>33</v>
      </c>
    </row>
    <row r="11" spans="1:21" s="3" customFormat="1" x14ac:dyDescent="0.35">
      <c r="A11" s="3">
        <v>8</v>
      </c>
      <c r="B11" s="3" t="s">
        <v>22</v>
      </c>
      <c r="C11" s="3">
        <v>1</v>
      </c>
      <c r="D11" s="4">
        <v>43.722099999999998</v>
      </c>
      <c r="E11" s="4">
        <v>121.2345</v>
      </c>
      <c r="F11" s="3" t="s">
        <v>15</v>
      </c>
      <c r="G11" s="7"/>
      <c r="H11" s="7"/>
      <c r="K11" s="3">
        <v>15</v>
      </c>
      <c r="R11" s="3" t="s">
        <v>32</v>
      </c>
      <c r="S11" s="3" t="s">
        <v>36</v>
      </c>
      <c r="T11" s="3" t="s">
        <v>37</v>
      </c>
      <c r="U11" s="3" t="s">
        <v>39</v>
      </c>
    </row>
    <row r="12" spans="1:21" s="3" customFormat="1" x14ac:dyDescent="0.35">
      <c r="A12" s="3">
        <v>9</v>
      </c>
      <c r="B12" s="3" t="s">
        <v>22</v>
      </c>
      <c r="C12" s="3">
        <v>1</v>
      </c>
      <c r="D12" s="4">
        <v>43.722099999999998</v>
      </c>
      <c r="E12" s="4">
        <v>121.2345</v>
      </c>
      <c r="F12" s="3" t="s">
        <v>15</v>
      </c>
      <c r="G12" s="7"/>
      <c r="H12" s="7"/>
      <c r="K12" s="3">
        <v>4</v>
      </c>
      <c r="R12" s="3" t="s">
        <v>32</v>
      </c>
      <c r="S12" s="3" t="s">
        <v>36</v>
      </c>
      <c r="T12" s="3" t="s">
        <v>37</v>
      </c>
      <c r="U12" s="3" t="s">
        <v>38</v>
      </c>
    </row>
    <row r="13" spans="1:21" s="3" customFormat="1" x14ac:dyDescent="0.35">
      <c r="A13" s="3">
        <v>10</v>
      </c>
      <c r="B13" s="3" t="s">
        <v>22</v>
      </c>
      <c r="C13" s="3">
        <v>4</v>
      </c>
      <c r="D13" s="4">
        <v>43.722099999999998</v>
      </c>
      <c r="E13" s="4">
        <v>121.2345</v>
      </c>
      <c r="F13" s="3" t="s">
        <v>105</v>
      </c>
      <c r="G13" s="7">
        <v>3</v>
      </c>
      <c r="H13" s="7"/>
      <c r="I13" s="3">
        <v>5</v>
      </c>
      <c r="R13" s="3" t="s">
        <v>32</v>
      </c>
      <c r="S13" s="3" t="s">
        <v>96</v>
      </c>
      <c r="T13" s="3" t="s">
        <v>96</v>
      </c>
      <c r="U13" s="3" t="s">
        <v>106</v>
      </c>
    </row>
    <row r="14" spans="1:21" s="3" customFormat="1" x14ac:dyDescent="0.35">
      <c r="A14" s="3">
        <v>11</v>
      </c>
      <c r="B14" s="3" t="s">
        <v>40</v>
      </c>
      <c r="C14" s="3">
        <v>1</v>
      </c>
      <c r="D14" s="5">
        <v>44.103448999999998</v>
      </c>
      <c r="E14" s="5">
        <v>121.76920579999999</v>
      </c>
      <c r="F14" s="3" t="s">
        <v>41</v>
      </c>
      <c r="G14" s="7"/>
      <c r="H14" s="7"/>
      <c r="K14" s="3">
        <v>6.5</v>
      </c>
      <c r="L14" s="3">
        <v>0.4</v>
      </c>
      <c r="R14" s="3" t="s">
        <v>44</v>
      </c>
      <c r="S14" s="3" t="s">
        <v>36</v>
      </c>
      <c r="T14" s="3" t="s">
        <v>42</v>
      </c>
      <c r="U14" s="3" t="s">
        <v>43</v>
      </c>
    </row>
    <row r="15" spans="1:21" s="3" customFormat="1" x14ac:dyDescent="0.35">
      <c r="A15" s="3">
        <v>12</v>
      </c>
      <c r="B15" s="3" t="s">
        <v>40</v>
      </c>
      <c r="C15" s="3">
        <v>1</v>
      </c>
      <c r="D15" s="5">
        <v>44.103448999999998</v>
      </c>
      <c r="E15" s="5">
        <v>121.76920579999999</v>
      </c>
      <c r="F15" s="3" t="s">
        <v>45</v>
      </c>
      <c r="G15" s="7">
        <v>4.9000000000000004</v>
      </c>
      <c r="H15" s="7"/>
      <c r="I15" s="3">
        <v>5.4</v>
      </c>
      <c r="R15" s="3" t="s">
        <v>46</v>
      </c>
      <c r="S15" s="3" t="s">
        <v>36</v>
      </c>
      <c r="T15" s="3" t="s">
        <v>47</v>
      </c>
      <c r="U15" s="3" t="s">
        <v>48</v>
      </c>
    </row>
    <row r="16" spans="1:21" s="3" customFormat="1" x14ac:dyDescent="0.35">
      <c r="A16" s="3">
        <v>13</v>
      </c>
      <c r="B16" s="3" t="s">
        <v>40</v>
      </c>
      <c r="C16" s="3">
        <v>2</v>
      </c>
      <c r="D16" s="5">
        <v>44.103448999999998</v>
      </c>
      <c r="E16" s="5">
        <v>121.76920579999999</v>
      </c>
      <c r="F16" s="3" t="s">
        <v>49</v>
      </c>
      <c r="G16" s="7">
        <v>4</v>
      </c>
      <c r="H16" s="7"/>
      <c r="I16" s="3">
        <v>5.5</v>
      </c>
      <c r="R16" s="3" t="s">
        <v>46</v>
      </c>
      <c r="S16" s="3" t="s">
        <v>36</v>
      </c>
      <c r="T16" s="3" t="s">
        <v>50</v>
      </c>
      <c r="U16" s="3" t="s">
        <v>53</v>
      </c>
    </row>
    <row r="17" spans="1:23" s="3" customFormat="1" x14ac:dyDescent="0.35">
      <c r="A17" s="3">
        <v>14</v>
      </c>
      <c r="B17" s="3" t="s">
        <v>40</v>
      </c>
      <c r="C17" s="3">
        <v>3</v>
      </c>
      <c r="D17" s="5">
        <v>44.103448999999998</v>
      </c>
      <c r="E17" s="5">
        <v>121.76920579999999</v>
      </c>
      <c r="F17" s="3" t="s">
        <v>49</v>
      </c>
      <c r="G17" s="7">
        <v>5</v>
      </c>
      <c r="H17" s="7"/>
      <c r="I17" s="3">
        <v>6.5</v>
      </c>
      <c r="R17" s="3" t="s">
        <v>46</v>
      </c>
      <c r="S17" s="3" t="s">
        <v>36</v>
      </c>
      <c r="T17" s="3" t="s">
        <v>51</v>
      </c>
      <c r="U17" s="3" t="s">
        <v>54</v>
      </c>
    </row>
    <row r="18" spans="1:23" s="3" customFormat="1" ht="29" x14ac:dyDescent="0.35">
      <c r="A18" s="3">
        <v>15</v>
      </c>
      <c r="B18" s="3" t="s">
        <v>40</v>
      </c>
      <c r="C18" s="3">
        <v>4</v>
      </c>
      <c r="D18" s="5">
        <v>44.103448999999998</v>
      </c>
      <c r="E18" s="5">
        <v>121.76920579999999</v>
      </c>
      <c r="F18" s="3" t="s">
        <v>49</v>
      </c>
      <c r="G18" s="7">
        <v>6</v>
      </c>
      <c r="H18" s="7"/>
      <c r="I18" s="3">
        <v>8</v>
      </c>
      <c r="R18" s="3" t="s">
        <v>46</v>
      </c>
      <c r="S18" s="3" t="s">
        <v>36</v>
      </c>
      <c r="T18" s="3" t="s">
        <v>52</v>
      </c>
      <c r="U18" s="8" t="s">
        <v>55</v>
      </c>
    </row>
    <row r="19" spans="1:23" s="12" customFormat="1" x14ac:dyDescent="0.35">
      <c r="A19" s="12">
        <v>16</v>
      </c>
      <c r="B19" s="12" t="s">
        <v>107</v>
      </c>
      <c r="C19" s="12">
        <v>1</v>
      </c>
      <c r="D19" s="13">
        <v>46.202399999999997</v>
      </c>
      <c r="E19" s="13">
        <v>121.491</v>
      </c>
      <c r="F19" s="12" t="s">
        <v>108</v>
      </c>
      <c r="G19" s="14">
        <f t="shared" ref="G19:G24" si="0">M19+O19/1000</f>
        <v>13.743</v>
      </c>
      <c r="H19" s="14"/>
      <c r="I19" s="12">
        <f t="shared" ref="I19:I24" si="1">N19+O19/1000</f>
        <v>23.742999999999999</v>
      </c>
      <c r="M19" s="12">
        <v>10</v>
      </c>
      <c r="N19" s="12">
        <v>20</v>
      </c>
      <c r="O19" s="21">
        <v>3743</v>
      </c>
      <c r="P19" s="22">
        <v>1404</v>
      </c>
      <c r="Q19" s="22"/>
      <c r="R19" s="12" t="s">
        <v>109</v>
      </c>
      <c r="S19" s="12" t="s">
        <v>96</v>
      </c>
      <c r="T19" s="12" t="s">
        <v>96</v>
      </c>
      <c r="U19" s="23" t="s">
        <v>110</v>
      </c>
    </row>
    <row r="20" spans="1:23" s="3" customFormat="1" ht="56" x14ac:dyDescent="0.35">
      <c r="A20" s="3">
        <v>17</v>
      </c>
      <c r="B20" s="3" t="s">
        <v>56</v>
      </c>
      <c r="C20" s="3">
        <v>1</v>
      </c>
      <c r="D20" s="4">
        <v>46.191400000000002</v>
      </c>
      <c r="E20" s="4">
        <v>122.1956</v>
      </c>
      <c r="F20" s="3" t="s">
        <v>57</v>
      </c>
      <c r="G20" s="7">
        <f>M20+O20/1000</f>
        <v>8.5489999999999995</v>
      </c>
      <c r="H20" s="7"/>
      <c r="I20" s="3">
        <f t="shared" si="1"/>
        <v>17.548999999999999</v>
      </c>
      <c r="M20" s="3">
        <v>6</v>
      </c>
      <c r="N20" s="3">
        <v>15</v>
      </c>
      <c r="O20" s="9">
        <v>2549</v>
      </c>
      <c r="P20" s="9">
        <v>1404</v>
      </c>
      <c r="Q20" s="9"/>
      <c r="R20" s="3" t="s">
        <v>63</v>
      </c>
      <c r="S20" s="3" t="s">
        <v>26</v>
      </c>
      <c r="T20" s="3" t="s">
        <v>65</v>
      </c>
      <c r="U20" s="10" t="s">
        <v>58</v>
      </c>
    </row>
    <row r="21" spans="1:23" s="3" customFormat="1" ht="28" x14ac:dyDescent="0.35">
      <c r="A21" s="3">
        <v>18</v>
      </c>
      <c r="B21" s="3" t="s">
        <v>56</v>
      </c>
      <c r="C21" s="3">
        <v>2</v>
      </c>
      <c r="D21" s="4">
        <v>46.191400000000002</v>
      </c>
      <c r="E21" s="4">
        <v>122.1956</v>
      </c>
      <c r="F21" s="3" t="s">
        <v>57</v>
      </c>
      <c r="G21" s="7">
        <f t="shared" si="0"/>
        <v>12.548999999999999</v>
      </c>
      <c r="H21" s="7"/>
      <c r="I21" s="3">
        <f t="shared" si="1"/>
        <v>22.548999999999999</v>
      </c>
      <c r="M21" s="3">
        <v>10</v>
      </c>
      <c r="N21" s="3">
        <v>20</v>
      </c>
      <c r="O21" s="9">
        <v>2549</v>
      </c>
      <c r="P21" s="9">
        <v>1404</v>
      </c>
      <c r="Q21" s="9"/>
      <c r="R21" s="3" t="s">
        <v>64</v>
      </c>
      <c r="S21" s="3" t="s">
        <v>26</v>
      </c>
      <c r="T21" s="3" t="s">
        <v>66</v>
      </c>
      <c r="U21" s="10" t="s">
        <v>67</v>
      </c>
      <c r="W21" s="3" t="s">
        <v>100</v>
      </c>
    </row>
    <row r="22" spans="1:23" s="3" customFormat="1" x14ac:dyDescent="0.35">
      <c r="A22" s="3">
        <v>19</v>
      </c>
      <c r="B22" s="3" t="s">
        <v>56</v>
      </c>
      <c r="C22" s="3">
        <v>3</v>
      </c>
      <c r="D22" s="4">
        <v>46.191400000000002</v>
      </c>
      <c r="E22" s="4">
        <v>122.1956</v>
      </c>
      <c r="F22" s="3" t="s">
        <v>68</v>
      </c>
      <c r="G22" s="7">
        <f t="shared" si="0"/>
        <v>6.5489999999999995</v>
      </c>
      <c r="H22" s="7"/>
      <c r="I22" s="3">
        <f t="shared" si="1"/>
        <v>15.548999999999999</v>
      </c>
      <c r="M22" s="3">
        <v>4</v>
      </c>
      <c r="N22" s="3">
        <v>13</v>
      </c>
      <c r="O22" s="9">
        <v>2549</v>
      </c>
      <c r="P22" s="9">
        <v>1404</v>
      </c>
      <c r="Q22" s="9"/>
      <c r="R22" s="3" t="s">
        <v>71</v>
      </c>
      <c r="S22" s="3" t="s">
        <v>26</v>
      </c>
      <c r="T22" s="3" t="s">
        <v>69</v>
      </c>
      <c r="U22" s="10" t="s">
        <v>70</v>
      </c>
    </row>
    <row r="23" spans="1:23" s="15" customFormat="1" x14ac:dyDescent="0.35">
      <c r="A23" s="15">
        <v>20</v>
      </c>
      <c r="B23" s="15" t="s">
        <v>56</v>
      </c>
      <c r="C23" s="15">
        <v>4</v>
      </c>
      <c r="D23" s="16">
        <v>46.191400000000002</v>
      </c>
      <c r="E23" s="16">
        <v>122.1956</v>
      </c>
      <c r="F23" s="15" t="s">
        <v>72</v>
      </c>
      <c r="G23" s="17">
        <f t="shared" si="0"/>
        <v>6.0489999999999995</v>
      </c>
      <c r="H23" s="17"/>
      <c r="I23" s="15">
        <f t="shared" si="1"/>
        <v>16.548999999999999</v>
      </c>
      <c r="M23" s="15">
        <v>3.5</v>
      </c>
      <c r="N23" s="15">
        <v>14</v>
      </c>
      <c r="O23" s="18">
        <v>2549</v>
      </c>
      <c r="P23" s="18">
        <v>1404</v>
      </c>
      <c r="Q23" s="18"/>
      <c r="R23" s="15" t="s">
        <v>63</v>
      </c>
      <c r="S23" s="15" t="s">
        <v>26</v>
      </c>
      <c r="T23" s="15" t="s">
        <v>73</v>
      </c>
      <c r="U23" s="19" t="s">
        <v>74</v>
      </c>
    </row>
    <row r="24" spans="1:23" s="3" customFormat="1" x14ac:dyDescent="0.35">
      <c r="A24" s="3">
        <v>21</v>
      </c>
      <c r="B24" s="3" t="s">
        <v>56</v>
      </c>
      <c r="C24" s="3">
        <v>5</v>
      </c>
      <c r="D24" s="4">
        <v>46.191400000000002</v>
      </c>
      <c r="E24" s="4">
        <v>122.1956</v>
      </c>
      <c r="F24" s="3" t="s">
        <v>72</v>
      </c>
      <c r="G24" s="7">
        <f t="shared" si="0"/>
        <v>6.5489999999999995</v>
      </c>
      <c r="H24" s="7"/>
      <c r="I24" s="3">
        <f t="shared" si="1"/>
        <v>8.5489999999999995</v>
      </c>
      <c r="M24" s="3">
        <v>4</v>
      </c>
      <c r="N24" s="3">
        <v>6</v>
      </c>
      <c r="O24" s="9">
        <v>2549</v>
      </c>
      <c r="P24" s="9">
        <v>1404</v>
      </c>
      <c r="Q24" s="9"/>
      <c r="R24" s="3" t="s">
        <v>63</v>
      </c>
      <c r="S24" s="3" t="s">
        <v>26</v>
      </c>
      <c r="T24" s="3" t="s">
        <v>73</v>
      </c>
      <c r="U24" s="10" t="s">
        <v>75</v>
      </c>
    </row>
    <row r="25" spans="1:23" s="3" customFormat="1" x14ac:dyDescent="0.35">
      <c r="A25" s="3">
        <v>22</v>
      </c>
      <c r="B25" s="3" t="s">
        <v>56</v>
      </c>
      <c r="C25" s="3">
        <v>1</v>
      </c>
      <c r="D25" s="4">
        <v>46.191400000000002</v>
      </c>
      <c r="E25" s="4">
        <v>122.1956</v>
      </c>
      <c r="F25" s="3" t="s">
        <v>79</v>
      </c>
      <c r="G25" s="7"/>
      <c r="H25" s="7"/>
      <c r="K25" s="3">
        <v>7.9</v>
      </c>
      <c r="O25" s="9"/>
      <c r="P25" s="9">
        <v>1404</v>
      </c>
      <c r="Q25" s="9"/>
      <c r="R25" s="3" t="s">
        <v>82</v>
      </c>
      <c r="S25" s="3" t="s">
        <v>36</v>
      </c>
      <c r="T25" s="3" t="s">
        <v>80</v>
      </c>
      <c r="U25" s="10" t="s">
        <v>81</v>
      </c>
    </row>
    <row r="26" spans="1:23" s="3" customFormat="1" ht="42" x14ac:dyDescent="0.35">
      <c r="A26" s="3">
        <v>23</v>
      </c>
      <c r="B26" s="3" t="s">
        <v>56</v>
      </c>
      <c r="C26" s="3">
        <v>6</v>
      </c>
      <c r="D26" s="4">
        <v>46.191400000000002</v>
      </c>
      <c r="E26" s="4">
        <v>122.1956</v>
      </c>
      <c r="F26" s="3" t="s">
        <v>83</v>
      </c>
      <c r="G26" s="7">
        <v>5</v>
      </c>
      <c r="H26" s="7">
        <v>1</v>
      </c>
      <c r="I26" s="3">
        <v>15</v>
      </c>
      <c r="J26" s="3">
        <v>5</v>
      </c>
      <c r="O26" s="9"/>
      <c r="P26" s="9"/>
      <c r="Q26" s="9"/>
      <c r="R26" s="3" t="s">
        <v>84</v>
      </c>
      <c r="S26" s="3" t="s">
        <v>36</v>
      </c>
      <c r="T26" s="3" t="s">
        <v>85</v>
      </c>
      <c r="U26" s="10" t="s">
        <v>88</v>
      </c>
    </row>
    <row r="27" spans="1:23" s="3" customFormat="1" ht="42" x14ac:dyDescent="0.35">
      <c r="A27" s="3">
        <v>24</v>
      </c>
      <c r="B27" s="3" t="s">
        <v>76</v>
      </c>
      <c r="C27" s="3">
        <v>1</v>
      </c>
      <c r="D27" s="4">
        <v>46.8523</v>
      </c>
      <c r="E27" s="4">
        <v>121.7603</v>
      </c>
      <c r="F27" s="3" t="s">
        <v>77</v>
      </c>
      <c r="G27" s="7">
        <f>M27+Q27/1000</f>
        <v>2.5</v>
      </c>
      <c r="H27" s="7"/>
      <c r="I27" s="7">
        <f>N27+Q27/1000</f>
        <v>9.5</v>
      </c>
      <c r="K27" s="3">
        <v>5</v>
      </c>
      <c r="M27" s="3">
        <v>1</v>
      </c>
      <c r="N27" s="3">
        <v>8</v>
      </c>
      <c r="O27" s="9"/>
      <c r="P27" s="9"/>
      <c r="Q27" s="9">
        <v>1500</v>
      </c>
      <c r="R27" s="3" t="s">
        <v>112</v>
      </c>
      <c r="S27" s="3" t="s">
        <v>26</v>
      </c>
      <c r="T27" s="3" t="s">
        <v>78</v>
      </c>
      <c r="U27" s="10" t="s">
        <v>113</v>
      </c>
    </row>
    <row r="28" spans="1:23" s="3" customFormat="1" x14ac:dyDescent="0.35">
      <c r="A28" s="3">
        <v>25</v>
      </c>
      <c r="B28" s="3" t="s">
        <v>9</v>
      </c>
      <c r="C28" s="3">
        <v>1</v>
      </c>
      <c r="D28" s="11">
        <v>48.776725999999996</v>
      </c>
      <c r="E28" s="11">
        <v>121.81319000000001</v>
      </c>
      <c r="F28" s="3" t="s">
        <v>114</v>
      </c>
      <c r="G28" s="7">
        <v>4.3</v>
      </c>
      <c r="H28" s="7"/>
      <c r="I28" s="3">
        <v>7.1</v>
      </c>
      <c r="O28" s="9"/>
      <c r="P28" s="9"/>
      <c r="Q28" s="9"/>
      <c r="R28" s="3" t="s">
        <v>117</v>
      </c>
      <c r="S28" s="3" t="s">
        <v>36</v>
      </c>
      <c r="T28" s="3" t="s">
        <v>116</v>
      </c>
      <c r="U28" s="3" t="s">
        <v>115</v>
      </c>
    </row>
    <row r="29" spans="1:23" s="3" customFormat="1" x14ac:dyDescent="0.35">
      <c r="D29" s="4"/>
      <c r="E29" s="4"/>
      <c r="G29" s="7"/>
      <c r="H29" s="7"/>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3A71C-92DF-4A04-97FD-57065466DE3E}">
  <dimension ref="A1:G81"/>
  <sheetViews>
    <sheetView tabSelected="1" workbookViewId="0">
      <pane ySplit="1" topLeftCell="A56" activePane="bottomLeft" state="frozen"/>
      <selection pane="bottomLeft" activeCell="F61" sqref="F61"/>
    </sheetView>
  </sheetViews>
  <sheetFormatPr defaultRowHeight="14.5" x14ac:dyDescent="0.35"/>
  <cols>
    <col min="1" max="1" width="20.6328125" customWidth="1"/>
    <col min="2" max="2" width="8.90625" style="3"/>
  </cols>
  <sheetData>
    <row r="1" spans="1:7" x14ac:dyDescent="0.35">
      <c r="A1" t="s">
        <v>1</v>
      </c>
      <c r="B1" s="3" t="s">
        <v>2</v>
      </c>
      <c r="C1" t="s">
        <v>5</v>
      </c>
      <c r="D1" t="s">
        <v>14</v>
      </c>
      <c r="E1" t="s">
        <v>6</v>
      </c>
    </row>
    <row r="2" spans="1:7" x14ac:dyDescent="0.35">
      <c r="A2" t="s">
        <v>4</v>
      </c>
      <c r="B2" s="3">
        <v>40.654342</v>
      </c>
      <c r="C2">
        <v>18.16</v>
      </c>
      <c r="D2" t="s">
        <v>149</v>
      </c>
      <c r="E2" t="s">
        <v>7</v>
      </c>
    </row>
    <row r="3" spans="1:7" x14ac:dyDescent="0.35">
      <c r="A3" t="s">
        <v>4</v>
      </c>
      <c r="B3" s="3">
        <v>40.654342</v>
      </c>
      <c r="C3">
        <v>12.42</v>
      </c>
      <c r="D3" t="s">
        <v>149</v>
      </c>
      <c r="E3" t="s">
        <v>7</v>
      </c>
    </row>
    <row r="4" spans="1:7" x14ac:dyDescent="0.35">
      <c r="A4" t="s">
        <v>4</v>
      </c>
      <c r="B4" s="3">
        <v>40.654342</v>
      </c>
      <c r="C4">
        <v>17.86</v>
      </c>
      <c r="D4" t="s">
        <v>149</v>
      </c>
      <c r="E4" t="s">
        <v>7</v>
      </c>
    </row>
    <row r="5" spans="1:7" x14ac:dyDescent="0.35">
      <c r="A5" t="s">
        <v>4</v>
      </c>
      <c r="B5" s="3">
        <v>40.654342</v>
      </c>
      <c r="C5">
        <v>26.62</v>
      </c>
      <c r="D5" t="s">
        <v>149</v>
      </c>
      <c r="E5" t="s">
        <v>7</v>
      </c>
    </row>
    <row r="6" spans="1:7" x14ac:dyDescent="0.35">
      <c r="A6" t="s">
        <v>4</v>
      </c>
      <c r="B6" s="3">
        <v>40.654342</v>
      </c>
      <c r="C6">
        <v>14.08</v>
      </c>
      <c r="D6" t="s">
        <v>149</v>
      </c>
      <c r="E6" t="s">
        <v>7</v>
      </c>
    </row>
    <row r="7" spans="1:7" x14ac:dyDescent="0.35">
      <c r="A7" t="s">
        <v>4</v>
      </c>
      <c r="B7" s="3">
        <v>40.654342</v>
      </c>
      <c r="C7">
        <v>18.149999999999999</v>
      </c>
      <c r="D7" t="s">
        <v>149</v>
      </c>
      <c r="E7" t="s">
        <v>7</v>
      </c>
    </row>
    <row r="8" spans="1:7" x14ac:dyDescent="0.35">
      <c r="A8" t="s">
        <v>4</v>
      </c>
      <c r="B8" s="3">
        <v>40.654342</v>
      </c>
      <c r="C8">
        <v>18.12</v>
      </c>
      <c r="D8" t="s">
        <v>149</v>
      </c>
      <c r="E8" t="s">
        <v>7</v>
      </c>
    </row>
    <row r="9" spans="1:7" x14ac:dyDescent="0.35">
      <c r="A9" t="s">
        <v>4</v>
      </c>
      <c r="B9" s="3">
        <v>40.654342</v>
      </c>
      <c r="C9">
        <v>16.11</v>
      </c>
      <c r="D9" t="s">
        <v>149</v>
      </c>
      <c r="E9" t="s">
        <v>7</v>
      </c>
    </row>
    <row r="10" spans="1:7" x14ac:dyDescent="0.35">
      <c r="A10" t="s">
        <v>4</v>
      </c>
      <c r="B10" s="3">
        <v>40.654342</v>
      </c>
      <c r="C10">
        <v>17.66</v>
      </c>
      <c r="D10" t="s">
        <v>149</v>
      </c>
      <c r="E10" t="s">
        <v>7</v>
      </c>
    </row>
    <row r="11" spans="1:7" x14ac:dyDescent="0.35">
      <c r="A11" t="s">
        <v>4</v>
      </c>
      <c r="B11" s="3">
        <v>40.654342</v>
      </c>
      <c r="C11">
        <v>19.11</v>
      </c>
      <c r="D11" t="s">
        <v>149</v>
      </c>
      <c r="E11" t="s">
        <v>7</v>
      </c>
      <c r="G11">
        <f>MIN(C2:C22)</f>
        <v>12.42</v>
      </c>
    </row>
    <row r="12" spans="1:7" x14ac:dyDescent="0.35">
      <c r="A12" t="s">
        <v>4</v>
      </c>
      <c r="B12" s="3">
        <v>40.654342</v>
      </c>
      <c r="C12">
        <v>21.34</v>
      </c>
      <c r="D12" t="s">
        <v>149</v>
      </c>
      <c r="E12" t="s">
        <v>7</v>
      </c>
      <c r="G12">
        <f>MAX(C3:C23)</f>
        <v>26.62</v>
      </c>
    </row>
    <row r="13" spans="1:7" x14ac:dyDescent="0.35">
      <c r="A13" t="s">
        <v>4</v>
      </c>
      <c r="B13" s="3">
        <v>40.654342</v>
      </c>
      <c r="C13">
        <v>19.36</v>
      </c>
      <c r="D13" t="s">
        <v>149</v>
      </c>
      <c r="E13" t="s">
        <v>7</v>
      </c>
    </row>
    <row r="14" spans="1:7" x14ac:dyDescent="0.35">
      <c r="A14" t="s">
        <v>4</v>
      </c>
      <c r="B14" s="3">
        <v>40.654342</v>
      </c>
      <c r="C14">
        <v>16.059999999999999</v>
      </c>
      <c r="D14" t="s">
        <v>149</v>
      </c>
      <c r="E14" t="s">
        <v>7</v>
      </c>
    </row>
    <row r="15" spans="1:7" x14ac:dyDescent="0.35">
      <c r="A15" t="s">
        <v>4</v>
      </c>
      <c r="B15" s="3">
        <v>40.654342</v>
      </c>
      <c r="C15">
        <v>14.57</v>
      </c>
      <c r="D15" t="s">
        <v>149</v>
      </c>
      <c r="E15" t="s">
        <v>7</v>
      </c>
    </row>
    <row r="16" spans="1:7" x14ac:dyDescent="0.35">
      <c r="A16" t="s">
        <v>4</v>
      </c>
      <c r="B16" s="3">
        <v>40.654342</v>
      </c>
      <c r="C16">
        <v>19.739999999999998</v>
      </c>
      <c r="D16" t="s">
        <v>149</v>
      </c>
      <c r="E16" t="s">
        <v>7</v>
      </c>
    </row>
    <row r="17" spans="1:7" x14ac:dyDescent="0.35">
      <c r="A17" t="s">
        <v>4</v>
      </c>
      <c r="B17" s="3">
        <v>40.654342</v>
      </c>
      <c r="C17">
        <v>12.69</v>
      </c>
      <c r="D17" t="s">
        <v>149</v>
      </c>
      <c r="E17" t="s">
        <v>7</v>
      </c>
    </row>
    <row r="18" spans="1:7" x14ac:dyDescent="0.35">
      <c r="A18" t="s">
        <v>4</v>
      </c>
      <c r="B18" s="3">
        <v>40.654342</v>
      </c>
      <c r="C18">
        <v>16.190000000000001</v>
      </c>
      <c r="D18" t="s">
        <v>149</v>
      </c>
      <c r="E18" t="s">
        <v>7</v>
      </c>
    </row>
    <row r="19" spans="1:7" x14ac:dyDescent="0.35">
      <c r="A19" t="s">
        <v>4</v>
      </c>
      <c r="B19" s="3">
        <v>40.654342</v>
      </c>
      <c r="C19">
        <v>15.63</v>
      </c>
      <c r="D19" t="s">
        <v>149</v>
      </c>
      <c r="E19" t="s">
        <v>7</v>
      </c>
    </row>
    <row r="20" spans="1:7" x14ac:dyDescent="0.35">
      <c r="A20" t="s">
        <v>4</v>
      </c>
      <c r="B20" s="3">
        <v>40.654342</v>
      </c>
      <c r="C20">
        <v>20.37</v>
      </c>
      <c r="D20" t="s">
        <v>149</v>
      </c>
      <c r="E20" t="s">
        <v>7</v>
      </c>
    </row>
    <row r="21" spans="1:7" x14ac:dyDescent="0.35">
      <c r="A21" t="s">
        <v>4</v>
      </c>
      <c r="B21" s="3">
        <v>40.654342</v>
      </c>
      <c r="C21">
        <v>17.96</v>
      </c>
      <c r="D21" t="s">
        <v>149</v>
      </c>
      <c r="E21" t="s">
        <v>7</v>
      </c>
    </row>
    <row r="22" spans="1:7" x14ac:dyDescent="0.35">
      <c r="A22" t="s">
        <v>8</v>
      </c>
      <c r="B22" s="4">
        <v>41.610799999999998</v>
      </c>
      <c r="C22">
        <v>15.22</v>
      </c>
      <c r="D22" t="s">
        <v>149</v>
      </c>
      <c r="E22" t="s">
        <v>7</v>
      </c>
    </row>
    <row r="23" spans="1:7" x14ac:dyDescent="0.35">
      <c r="A23" t="s">
        <v>12</v>
      </c>
      <c r="B23" s="5">
        <v>44.103448999999998</v>
      </c>
      <c r="C23">
        <v>12</v>
      </c>
      <c r="D23" t="s">
        <v>148</v>
      </c>
      <c r="E23" t="s">
        <v>10</v>
      </c>
    </row>
    <row r="24" spans="1:7" ht="24.5" x14ac:dyDescent="0.55000000000000004">
      <c r="A24" t="s">
        <v>13</v>
      </c>
      <c r="B24" s="20">
        <v>42.944600000000001</v>
      </c>
      <c r="C24">
        <v>32</v>
      </c>
      <c r="D24" t="s">
        <v>148</v>
      </c>
      <c r="E24" t="s">
        <v>10</v>
      </c>
      <c r="G24" s="3">
        <v>42.584600000000002</v>
      </c>
    </row>
    <row r="25" spans="1:7" x14ac:dyDescent="0.35">
      <c r="A25" t="s">
        <v>9</v>
      </c>
      <c r="B25" s="3">
        <v>48.776699999999998</v>
      </c>
      <c r="C25">
        <v>25.1058681185722</v>
      </c>
      <c r="D25" t="s">
        <v>148</v>
      </c>
      <c r="E25" t="s">
        <v>10</v>
      </c>
    </row>
    <row r="26" spans="1:7" x14ac:dyDescent="0.35">
      <c r="A26" t="s">
        <v>9</v>
      </c>
      <c r="B26" s="3">
        <v>48.776699999999998</v>
      </c>
      <c r="C26">
        <v>24.6218995765275</v>
      </c>
      <c r="D26" t="s">
        <v>148</v>
      </c>
      <c r="E26" t="s">
        <v>10</v>
      </c>
    </row>
    <row r="27" spans="1:7" x14ac:dyDescent="0.35">
      <c r="A27" t="s">
        <v>9</v>
      </c>
      <c r="B27" s="3">
        <v>48.776699999999998</v>
      </c>
      <c r="C27">
        <v>22.686025408348399</v>
      </c>
      <c r="D27" t="s">
        <v>148</v>
      </c>
      <c r="E27" t="s">
        <v>10</v>
      </c>
    </row>
    <row r="28" spans="1:7" x14ac:dyDescent="0.35">
      <c r="A28" t="s">
        <v>9</v>
      </c>
      <c r="B28" s="3">
        <v>48.776699999999998</v>
      </c>
      <c r="C28">
        <v>27.041742286751301</v>
      </c>
      <c r="D28" t="s">
        <v>148</v>
      </c>
      <c r="E28" t="s">
        <v>10</v>
      </c>
    </row>
    <row r="29" spans="1:7" x14ac:dyDescent="0.35">
      <c r="A29" t="s">
        <v>9</v>
      </c>
      <c r="B29" s="3">
        <v>48.776699999999998</v>
      </c>
      <c r="C29">
        <v>27.949183303085299</v>
      </c>
      <c r="D29" t="s">
        <v>148</v>
      </c>
      <c r="E29" t="s">
        <v>10</v>
      </c>
    </row>
    <row r="30" spans="1:7" x14ac:dyDescent="0.35">
      <c r="A30" t="s">
        <v>9</v>
      </c>
      <c r="B30" s="3">
        <v>48.776699999999998</v>
      </c>
      <c r="C30">
        <v>27.707199032062899</v>
      </c>
      <c r="D30" t="s">
        <v>148</v>
      </c>
      <c r="E30" t="s">
        <v>10</v>
      </c>
    </row>
    <row r="31" spans="1:7" x14ac:dyDescent="0.35">
      <c r="A31" t="s">
        <v>9</v>
      </c>
      <c r="B31" s="3">
        <v>48.776699999999998</v>
      </c>
      <c r="C31">
        <v>27.888687235329702</v>
      </c>
      <c r="D31" t="s">
        <v>148</v>
      </c>
      <c r="E31" t="s">
        <v>10</v>
      </c>
    </row>
    <row r="32" spans="1:7" x14ac:dyDescent="0.35">
      <c r="A32" t="s">
        <v>9</v>
      </c>
      <c r="B32" s="3">
        <v>48.776699999999998</v>
      </c>
      <c r="C32">
        <v>28.2516636418632</v>
      </c>
      <c r="D32" t="s">
        <v>148</v>
      </c>
      <c r="E32" t="s">
        <v>10</v>
      </c>
    </row>
    <row r="33" spans="1:5" x14ac:dyDescent="0.35">
      <c r="A33" t="s">
        <v>9</v>
      </c>
      <c r="B33" s="3">
        <v>48.776699999999998</v>
      </c>
      <c r="C33">
        <v>22.383545069570399</v>
      </c>
      <c r="D33" t="s">
        <v>148</v>
      </c>
      <c r="E33" t="s">
        <v>10</v>
      </c>
    </row>
    <row r="34" spans="1:5" x14ac:dyDescent="0.35">
      <c r="A34" t="s">
        <v>9</v>
      </c>
      <c r="B34" s="3">
        <v>48.776699999999998</v>
      </c>
      <c r="C34">
        <v>19.298245614035</v>
      </c>
      <c r="D34" t="s">
        <v>148</v>
      </c>
      <c r="E34" t="s">
        <v>10</v>
      </c>
    </row>
    <row r="35" spans="1:5" x14ac:dyDescent="0.35">
      <c r="A35" t="s">
        <v>9</v>
      </c>
      <c r="B35" s="3">
        <v>48.776699999999998</v>
      </c>
      <c r="C35">
        <v>19.177253478523799</v>
      </c>
      <c r="D35" t="s">
        <v>148</v>
      </c>
      <c r="E35" t="s">
        <v>10</v>
      </c>
    </row>
    <row r="36" spans="1:5" x14ac:dyDescent="0.35">
      <c r="A36" t="s">
        <v>9</v>
      </c>
      <c r="B36" s="3">
        <v>48.776699999999998</v>
      </c>
      <c r="C36">
        <v>17.785843920145101</v>
      </c>
      <c r="D36" t="s">
        <v>148</v>
      </c>
      <c r="E36" t="s">
        <v>10</v>
      </c>
    </row>
    <row r="37" spans="1:5" x14ac:dyDescent="0.35">
      <c r="A37" t="s">
        <v>9</v>
      </c>
      <c r="B37" s="3">
        <v>48.776699999999998</v>
      </c>
      <c r="C37">
        <v>22.504537205081601</v>
      </c>
      <c r="D37" t="s">
        <v>148</v>
      </c>
      <c r="E37" t="s">
        <v>10</v>
      </c>
    </row>
    <row r="38" spans="1:5" x14ac:dyDescent="0.35">
      <c r="A38" t="s">
        <v>9</v>
      </c>
      <c r="B38" s="3">
        <v>48.776699999999998</v>
      </c>
      <c r="C38">
        <v>24.198427102238298</v>
      </c>
      <c r="D38" t="s">
        <v>148</v>
      </c>
      <c r="E38" t="s">
        <v>10</v>
      </c>
    </row>
    <row r="39" spans="1:5" x14ac:dyDescent="0.35">
      <c r="A39" t="s">
        <v>9</v>
      </c>
      <c r="B39" s="3">
        <v>48.776699999999998</v>
      </c>
      <c r="C39">
        <v>23.653962492437898</v>
      </c>
      <c r="D39" t="s">
        <v>148</v>
      </c>
      <c r="E39" t="s">
        <v>10</v>
      </c>
    </row>
    <row r="40" spans="1:5" x14ac:dyDescent="0.35">
      <c r="A40" t="s">
        <v>9</v>
      </c>
      <c r="B40" s="3">
        <v>48.776699999999998</v>
      </c>
      <c r="C40">
        <v>21.1131276467029</v>
      </c>
      <c r="D40" t="s">
        <v>148</v>
      </c>
      <c r="E40" t="s">
        <v>10</v>
      </c>
    </row>
    <row r="41" spans="1:5" x14ac:dyDescent="0.35">
      <c r="A41" t="s">
        <v>9</v>
      </c>
      <c r="B41" s="3">
        <v>48.776699999999998</v>
      </c>
      <c r="C41">
        <v>17.543859649122801</v>
      </c>
      <c r="D41" t="s">
        <v>148</v>
      </c>
      <c r="E41" t="s">
        <v>10</v>
      </c>
    </row>
    <row r="42" spans="1:5" x14ac:dyDescent="0.35">
      <c r="A42" t="s">
        <v>9</v>
      </c>
      <c r="B42" s="3">
        <v>48.776699999999998</v>
      </c>
      <c r="C42">
        <v>18.148820326678699</v>
      </c>
      <c r="D42" t="s">
        <v>148</v>
      </c>
      <c r="E42" t="s">
        <v>10</v>
      </c>
    </row>
    <row r="43" spans="1:5" x14ac:dyDescent="0.35">
      <c r="A43" t="s">
        <v>9</v>
      </c>
      <c r="B43" s="3">
        <v>48.776699999999998</v>
      </c>
      <c r="C43">
        <v>16.757410768300002</v>
      </c>
      <c r="D43" t="s">
        <v>148</v>
      </c>
      <c r="E43" t="s">
        <v>10</v>
      </c>
    </row>
    <row r="44" spans="1:5" x14ac:dyDescent="0.35">
      <c r="A44" t="s">
        <v>9</v>
      </c>
      <c r="B44" s="3">
        <v>48.776699999999998</v>
      </c>
      <c r="C44">
        <v>15.4869933454325</v>
      </c>
      <c r="D44" t="s">
        <v>148</v>
      </c>
      <c r="E44" t="s">
        <v>10</v>
      </c>
    </row>
    <row r="45" spans="1:5" x14ac:dyDescent="0.35">
      <c r="A45" t="s">
        <v>9</v>
      </c>
      <c r="B45" s="3">
        <v>48.776699999999998</v>
      </c>
      <c r="C45">
        <v>19.479733817301799</v>
      </c>
      <c r="D45" t="s">
        <v>148</v>
      </c>
      <c r="E45" t="s">
        <v>10</v>
      </c>
    </row>
    <row r="46" spans="1:5" x14ac:dyDescent="0.35">
      <c r="A46" t="s">
        <v>9</v>
      </c>
      <c r="B46" s="3">
        <v>48.776699999999998</v>
      </c>
      <c r="C46">
        <v>18.935269207501499</v>
      </c>
      <c r="D46" t="s">
        <v>148</v>
      </c>
      <c r="E46" t="s">
        <v>10</v>
      </c>
    </row>
    <row r="47" spans="1:5" x14ac:dyDescent="0.35">
      <c r="A47" t="s">
        <v>9</v>
      </c>
      <c r="B47" s="3">
        <v>48.776699999999998</v>
      </c>
      <c r="C47">
        <v>19.782214156079799</v>
      </c>
      <c r="D47" t="s">
        <v>148</v>
      </c>
      <c r="E47" t="s">
        <v>10</v>
      </c>
    </row>
    <row r="48" spans="1:5" x14ac:dyDescent="0.35">
      <c r="A48" t="s">
        <v>9</v>
      </c>
      <c r="B48" s="3">
        <v>48.776699999999998</v>
      </c>
      <c r="C48">
        <v>20.447670901391401</v>
      </c>
      <c r="D48" t="s">
        <v>148</v>
      </c>
      <c r="E48" t="s">
        <v>10</v>
      </c>
    </row>
    <row r="49" spans="1:5" x14ac:dyDescent="0.35">
      <c r="A49" t="s">
        <v>9</v>
      </c>
      <c r="B49" s="3">
        <v>48.776699999999998</v>
      </c>
      <c r="C49">
        <v>22.020568663036901</v>
      </c>
      <c r="D49" t="s">
        <v>148</v>
      </c>
      <c r="E49" t="s">
        <v>10</v>
      </c>
    </row>
    <row r="50" spans="1:5" x14ac:dyDescent="0.35">
      <c r="A50" t="s">
        <v>9</v>
      </c>
      <c r="B50" s="3">
        <v>48.776699999999998</v>
      </c>
      <c r="C50">
        <v>41.8027828191167</v>
      </c>
      <c r="D50" t="s">
        <v>148</v>
      </c>
      <c r="E50" t="s">
        <v>10</v>
      </c>
    </row>
    <row r="51" spans="1:5" x14ac:dyDescent="0.35">
      <c r="A51" t="s">
        <v>9</v>
      </c>
      <c r="B51" s="3">
        <v>48.776699999999998</v>
      </c>
      <c r="C51">
        <v>29.038112522685999</v>
      </c>
      <c r="D51" t="s">
        <v>148</v>
      </c>
      <c r="E51" t="s">
        <v>10</v>
      </c>
    </row>
    <row r="52" spans="1:5" x14ac:dyDescent="0.35">
      <c r="A52" t="s">
        <v>9</v>
      </c>
      <c r="B52" s="3">
        <v>48.776699999999998</v>
      </c>
      <c r="C52">
        <v>25.3478523895946</v>
      </c>
      <c r="D52" t="s">
        <v>148</v>
      </c>
      <c r="E52" t="s">
        <v>10</v>
      </c>
    </row>
    <row r="53" spans="1:5" x14ac:dyDescent="0.35">
      <c r="A53" t="s">
        <v>9</v>
      </c>
      <c r="B53" s="3">
        <v>48.776699999999998</v>
      </c>
      <c r="C53">
        <v>19.479733817301799</v>
      </c>
      <c r="D53" t="s">
        <v>148</v>
      </c>
      <c r="E53" t="s">
        <v>10</v>
      </c>
    </row>
    <row r="54" spans="1:5" x14ac:dyDescent="0.35">
      <c r="A54" t="s">
        <v>9</v>
      </c>
      <c r="B54" s="3">
        <v>48.776699999999998</v>
      </c>
      <c r="C54">
        <v>28.614640048396801</v>
      </c>
      <c r="D54" t="s">
        <v>148</v>
      </c>
      <c r="E54" t="s">
        <v>10</v>
      </c>
    </row>
    <row r="55" spans="1:5" x14ac:dyDescent="0.35">
      <c r="A55" t="s">
        <v>9</v>
      </c>
      <c r="B55" s="3">
        <v>48.776699999999998</v>
      </c>
      <c r="C55">
        <v>23.956442831215899</v>
      </c>
      <c r="D55" t="s">
        <v>148</v>
      </c>
      <c r="E55" t="s">
        <v>10</v>
      </c>
    </row>
    <row r="56" spans="1:5" x14ac:dyDescent="0.35">
      <c r="A56" t="s">
        <v>11</v>
      </c>
      <c r="B56" s="3">
        <v>48.111899999999999</v>
      </c>
      <c r="C56">
        <v>10.1003086419753</v>
      </c>
      <c r="D56" t="s">
        <v>148</v>
      </c>
      <c r="E56" t="s">
        <v>10</v>
      </c>
    </row>
    <row r="57" spans="1:5" x14ac:dyDescent="0.35">
      <c r="A57" t="s">
        <v>11</v>
      </c>
      <c r="B57" s="3">
        <v>48.111899999999999</v>
      </c>
      <c r="C57">
        <v>19.498456790123399</v>
      </c>
      <c r="D57" t="s">
        <v>148</v>
      </c>
      <c r="E57" t="s">
        <v>10</v>
      </c>
    </row>
    <row r="58" spans="1:5" x14ac:dyDescent="0.35">
      <c r="A58" t="s">
        <v>11</v>
      </c>
      <c r="B58" s="3">
        <v>48.111899999999999</v>
      </c>
      <c r="C58">
        <v>21.4969135802469</v>
      </c>
      <c r="D58" t="s">
        <v>148</v>
      </c>
      <c r="E58" t="s">
        <v>10</v>
      </c>
    </row>
    <row r="59" spans="1:5" x14ac:dyDescent="0.35">
      <c r="A59" t="s">
        <v>11</v>
      </c>
      <c r="B59" s="3">
        <v>48.111899999999999</v>
      </c>
      <c r="C59">
        <v>20.470679012345599</v>
      </c>
      <c r="D59" t="s">
        <v>148</v>
      </c>
      <c r="E59" t="s">
        <v>10</v>
      </c>
    </row>
    <row r="60" spans="1:5" x14ac:dyDescent="0.35">
      <c r="A60" t="s">
        <v>11</v>
      </c>
      <c r="B60" s="3">
        <v>48.111899999999999</v>
      </c>
      <c r="C60">
        <v>20.254629629629601</v>
      </c>
      <c r="D60" t="s">
        <v>148</v>
      </c>
      <c r="E60" t="s">
        <v>10</v>
      </c>
    </row>
    <row r="61" spans="1:5" x14ac:dyDescent="0.35">
      <c r="A61" t="s">
        <v>11</v>
      </c>
      <c r="B61" s="3">
        <v>48.111899999999999</v>
      </c>
      <c r="C61">
        <v>16.959876543209798</v>
      </c>
      <c r="D61" t="s">
        <v>148</v>
      </c>
      <c r="E61" t="s">
        <v>10</v>
      </c>
    </row>
    <row r="62" spans="1:5" x14ac:dyDescent="0.35">
      <c r="A62" t="s">
        <v>11</v>
      </c>
      <c r="B62" s="3">
        <v>48.111899999999999</v>
      </c>
      <c r="C62">
        <v>16.581790123456699</v>
      </c>
      <c r="D62" t="s">
        <v>148</v>
      </c>
      <c r="E62" t="s">
        <v>10</v>
      </c>
    </row>
    <row r="63" spans="1:5" x14ac:dyDescent="0.35">
      <c r="A63" t="s">
        <v>11</v>
      </c>
      <c r="B63" s="3">
        <v>48.111899999999999</v>
      </c>
      <c r="C63">
        <v>15.663580246913501</v>
      </c>
      <c r="D63" t="s">
        <v>148</v>
      </c>
      <c r="E63" t="s">
        <v>10</v>
      </c>
    </row>
    <row r="64" spans="1:5" x14ac:dyDescent="0.35">
      <c r="A64" t="s">
        <v>76</v>
      </c>
      <c r="B64" s="3">
        <v>46.8523</v>
      </c>
      <c r="C64">
        <v>19.702027172804701</v>
      </c>
      <c r="D64" t="s">
        <v>148</v>
      </c>
      <c r="E64" t="s">
        <v>10</v>
      </c>
    </row>
    <row r="65" spans="1:5" x14ac:dyDescent="0.35">
      <c r="A65" t="s">
        <v>76</v>
      </c>
      <c r="B65" s="3">
        <v>46.8523</v>
      </c>
      <c r="C65">
        <v>16.491282772725501</v>
      </c>
      <c r="D65" t="s">
        <v>148</v>
      </c>
      <c r="E65" t="s">
        <v>10</v>
      </c>
    </row>
    <row r="66" spans="1:5" x14ac:dyDescent="0.35">
      <c r="A66" t="s">
        <v>76</v>
      </c>
      <c r="B66" s="3">
        <v>46.8523</v>
      </c>
      <c r="C66">
        <v>10.328916841287</v>
      </c>
      <c r="D66" t="s">
        <v>148</v>
      </c>
      <c r="E66" t="s">
        <v>10</v>
      </c>
    </row>
    <row r="67" spans="1:5" x14ac:dyDescent="0.35">
      <c r="A67" t="s">
        <v>76</v>
      </c>
      <c r="B67" s="3">
        <v>46.8523</v>
      </c>
      <c r="C67">
        <v>12.1352256371304</v>
      </c>
      <c r="D67" t="s">
        <v>148</v>
      </c>
      <c r="E67" t="s">
        <v>10</v>
      </c>
    </row>
    <row r="68" spans="1:5" x14ac:dyDescent="0.35">
      <c r="A68" t="s">
        <v>76</v>
      </c>
      <c r="B68" s="3">
        <v>46.8523</v>
      </c>
      <c r="C68">
        <v>13.9282938233147</v>
      </c>
      <c r="D68" t="s">
        <v>148</v>
      </c>
      <c r="E68" t="s">
        <v>10</v>
      </c>
    </row>
    <row r="69" spans="1:5" x14ac:dyDescent="0.35">
      <c r="A69" t="s">
        <v>76</v>
      </c>
      <c r="B69" s="3">
        <v>46.8523</v>
      </c>
      <c r="C69">
        <v>14.718592712344799</v>
      </c>
      <c r="D69" t="s">
        <v>148</v>
      </c>
      <c r="E69" t="s">
        <v>10</v>
      </c>
    </row>
    <row r="70" spans="1:5" x14ac:dyDescent="0.35">
      <c r="A70" t="s">
        <v>76</v>
      </c>
      <c r="B70" s="3">
        <v>46.8523</v>
      </c>
      <c r="C70">
        <v>19.301498730615599</v>
      </c>
      <c r="D70" t="s">
        <v>148</v>
      </c>
      <c r="E70" t="s">
        <v>10</v>
      </c>
    </row>
    <row r="71" spans="1:5" x14ac:dyDescent="0.35">
      <c r="A71" t="s">
        <v>76</v>
      </c>
      <c r="B71" s="3">
        <v>46.8523</v>
      </c>
      <c r="C71">
        <v>21.707514045981501</v>
      </c>
      <c r="D71" t="s">
        <v>148</v>
      </c>
      <c r="E71" t="s">
        <v>10</v>
      </c>
    </row>
    <row r="72" spans="1:5" x14ac:dyDescent="0.35">
      <c r="A72" t="s">
        <v>76</v>
      </c>
      <c r="B72" s="3">
        <v>46.8523</v>
      </c>
      <c r="C72">
        <v>10.9716553422017</v>
      </c>
      <c r="D72" t="s">
        <v>148</v>
      </c>
      <c r="E72" t="s">
        <v>10</v>
      </c>
    </row>
    <row r="73" spans="1:5" x14ac:dyDescent="0.35">
      <c r="A73" t="s">
        <v>76</v>
      </c>
      <c r="B73" s="3">
        <v>46.191400000000002</v>
      </c>
      <c r="C73">
        <v>25.493827160493801</v>
      </c>
      <c r="D73" t="s">
        <v>148</v>
      </c>
      <c r="E73" t="s">
        <v>10</v>
      </c>
    </row>
    <row r="74" spans="1:5" x14ac:dyDescent="0.35">
      <c r="A74" t="s">
        <v>76</v>
      </c>
      <c r="B74" s="3">
        <v>46.191400000000002</v>
      </c>
      <c r="C74">
        <v>27.384259259259199</v>
      </c>
      <c r="D74" t="s">
        <v>148</v>
      </c>
      <c r="E74" t="s">
        <v>10</v>
      </c>
    </row>
    <row r="75" spans="1:5" x14ac:dyDescent="0.35">
      <c r="A75" t="s">
        <v>76</v>
      </c>
      <c r="B75" s="3">
        <v>46.191400000000002</v>
      </c>
      <c r="C75">
        <v>27.4922839506172</v>
      </c>
      <c r="D75" t="s">
        <v>148</v>
      </c>
      <c r="E75" t="s">
        <v>10</v>
      </c>
    </row>
    <row r="76" spans="1:5" x14ac:dyDescent="0.35">
      <c r="A76" t="s">
        <v>76</v>
      </c>
      <c r="B76" s="3">
        <v>46.191400000000002</v>
      </c>
      <c r="C76">
        <v>29.1666666666666</v>
      </c>
      <c r="D76" t="s">
        <v>148</v>
      </c>
      <c r="E76" t="s">
        <v>10</v>
      </c>
    </row>
    <row r="77" spans="1:5" x14ac:dyDescent="0.35">
      <c r="A77" t="s">
        <v>76</v>
      </c>
      <c r="B77" s="3">
        <v>46.191400000000002</v>
      </c>
      <c r="C77">
        <v>24.845679012345599</v>
      </c>
      <c r="D77" t="s">
        <v>148</v>
      </c>
      <c r="E77" t="s">
        <v>10</v>
      </c>
    </row>
    <row r="78" spans="1:5" x14ac:dyDescent="0.35">
      <c r="A78" t="s">
        <v>76</v>
      </c>
      <c r="B78" s="3">
        <v>46.191400000000002</v>
      </c>
      <c r="C78">
        <v>27.654320987654302</v>
      </c>
      <c r="D78" t="s">
        <v>148</v>
      </c>
      <c r="E78" t="s">
        <v>10</v>
      </c>
    </row>
    <row r="79" spans="1:5" x14ac:dyDescent="0.35">
      <c r="A79" t="s">
        <v>76</v>
      </c>
      <c r="B79" s="3">
        <v>46.191400000000002</v>
      </c>
      <c r="C79">
        <v>27.816358024691301</v>
      </c>
      <c r="D79" t="s">
        <v>148</v>
      </c>
      <c r="E79" t="s">
        <v>10</v>
      </c>
    </row>
    <row r="80" spans="1:5" x14ac:dyDescent="0.35">
      <c r="A80" t="s">
        <v>76</v>
      </c>
      <c r="B80" s="3">
        <v>46.191400000000002</v>
      </c>
      <c r="C80">
        <v>28.626543209876498</v>
      </c>
      <c r="D80" t="s">
        <v>148</v>
      </c>
      <c r="E80" t="s">
        <v>10</v>
      </c>
    </row>
    <row r="81" spans="1:5" x14ac:dyDescent="0.35">
      <c r="A81" t="s">
        <v>76</v>
      </c>
      <c r="B81" s="3">
        <v>46.191400000000002</v>
      </c>
      <c r="C81">
        <v>30.1388888888888</v>
      </c>
      <c r="D81" t="s">
        <v>148</v>
      </c>
      <c r="E81" t="s">
        <v>10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38A47-0249-4F87-AB87-5709D8321DF2}">
  <dimension ref="A1:V8"/>
  <sheetViews>
    <sheetView zoomScale="80" zoomScaleNormal="80" workbookViewId="0">
      <selection activeCell="D8" sqref="D8"/>
    </sheetView>
  </sheetViews>
  <sheetFormatPr defaultRowHeight="14.5" x14ac:dyDescent="0.35"/>
  <cols>
    <col min="2" max="2" width="20.36328125" customWidth="1"/>
  </cols>
  <sheetData>
    <row r="1" spans="1:22" s="1" customFormat="1" ht="43.5" x14ac:dyDescent="0.35">
      <c r="A1" s="1" t="s">
        <v>0</v>
      </c>
      <c r="B1" s="1" t="s">
        <v>1</v>
      </c>
      <c r="C1" s="1" t="s">
        <v>93</v>
      </c>
      <c r="D1" s="1" t="s">
        <v>2</v>
      </c>
      <c r="E1" s="1" t="s">
        <v>3</v>
      </c>
      <c r="F1" s="1" t="s">
        <v>6</v>
      </c>
      <c r="G1" s="6" t="s">
        <v>91</v>
      </c>
      <c r="H1" s="6" t="s">
        <v>89</v>
      </c>
      <c r="I1" s="1" t="s">
        <v>92</v>
      </c>
      <c r="J1" s="1" t="s">
        <v>86</v>
      </c>
      <c r="K1" s="1" t="s">
        <v>94</v>
      </c>
      <c r="L1" s="1" t="s">
        <v>87</v>
      </c>
      <c r="M1" s="1" t="s">
        <v>59</v>
      </c>
      <c r="N1" s="1" t="s">
        <v>60</v>
      </c>
      <c r="O1" s="1" t="s">
        <v>61</v>
      </c>
      <c r="P1" s="1" t="s">
        <v>62</v>
      </c>
      <c r="Q1" s="1" t="s">
        <v>111</v>
      </c>
      <c r="R1" s="1" t="s">
        <v>6</v>
      </c>
      <c r="S1" s="1" t="s">
        <v>90</v>
      </c>
      <c r="T1" s="1" t="s">
        <v>17</v>
      </c>
      <c r="U1" s="1" t="s">
        <v>20</v>
      </c>
      <c r="V1" s="1" t="s">
        <v>120</v>
      </c>
    </row>
    <row r="2" spans="1:22" s="3" customFormat="1" x14ac:dyDescent="0.35">
      <c r="A2" s="3">
        <v>0</v>
      </c>
      <c r="B2" s="3" t="s">
        <v>4</v>
      </c>
      <c r="C2" s="3">
        <v>1</v>
      </c>
      <c r="D2" s="3">
        <v>40.540139000000003</v>
      </c>
      <c r="E2" s="4">
        <v>121.50490000000001</v>
      </c>
      <c r="F2" s="3" t="s">
        <v>98</v>
      </c>
      <c r="G2" s="7"/>
      <c r="H2" s="7"/>
      <c r="K2" s="3">
        <v>8.3000000000000007</v>
      </c>
      <c r="L2" s="3">
        <v>0.3</v>
      </c>
      <c r="R2" s="3" t="s">
        <v>119</v>
      </c>
      <c r="S2" s="3" t="s">
        <v>36</v>
      </c>
      <c r="T2" s="3" t="s">
        <v>99</v>
      </c>
      <c r="U2" s="3" t="s">
        <v>118</v>
      </c>
      <c r="V2" s="3" t="s">
        <v>121</v>
      </c>
    </row>
    <row r="3" spans="1:22" s="3" customFormat="1" x14ac:dyDescent="0.35">
      <c r="A3" s="3">
        <v>1</v>
      </c>
      <c r="B3" s="3" t="s">
        <v>8</v>
      </c>
      <c r="C3" s="3">
        <v>1</v>
      </c>
      <c r="D3" s="4">
        <v>41.610799999999998</v>
      </c>
      <c r="E3" s="4">
        <v>121.5535</v>
      </c>
      <c r="F3" s="3" t="s">
        <v>123</v>
      </c>
      <c r="G3" s="7"/>
      <c r="H3" s="7"/>
      <c r="K3" s="3">
        <v>9.5</v>
      </c>
      <c r="R3" s="3" t="s">
        <v>124</v>
      </c>
      <c r="S3" s="3" t="s">
        <v>36</v>
      </c>
      <c r="T3" s="3" t="s">
        <v>99</v>
      </c>
      <c r="U3" s="3" t="s">
        <v>125</v>
      </c>
      <c r="V3" s="3" t="s">
        <v>126</v>
      </c>
    </row>
    <row r="4" spans="1:22" s="3" customFormat="1" x14ac:dyDescent="0.35">
      <c r="A4" s="3">
        <v>1</v>
      </c>
      <c r="B4" s="3" t="s">
        <v>8</v>
      </c>
      <c r="C4" s="3">
        <v>1</v>
      </c>
      <c r="D4" s="4">
        <v>41.610799999999998</v>
      </c>
      <c r="E4" s="4">
        <v>121.5535</v>
      </c>
      <c r="F4" s="3" t="s">
        <v>127</v>
      </c>
      <c r="G4" s="7"/>
      <c r="H4" s="7"/>
      <c r="K4" s="3">
        <v>9.5</v>
      </c>
      <c r="R4" s="3" t="s">
        <v>124</v>
      </c>
      <c r="S4" s="3" t="s">
        <v>36</v>
      </c>
      <c r="T4" s="3" t="s">
        <v>116</v>
      </c>
      <c r="U4" s="3" t="s">
        <v>125</v>
      </c>
      <c r="V4" s="3" t="s">
        <v>133</v>
      </c>
    </row>
    <row r="5" spans="1:22" s="3" customFormat="1" x14ac:dyDescent="0.35">
      <c r="A5" s="3">
        <v>1</v>
      </c>
      <c r="B5" s="3" t="s">
        <v>8</v>
      </c>
      <c r="C5" s="3">
        <v>1</v>
      </c>
      <c r="D5" s="4">
        <v>41.610799999999998</v>
      </c>
      <c r="E5" s="4">
        <v>121.5535</v>
      </c>
      <c r="F5" s="3" t="s">
        <v>128</v>
      </c>
      <c r="G5" s="7"/>
      <c r="H5" s="7"/>
      <c r="K5" s="3">
        <v>10</v>
      </c>
      <c r="R5" s="3" t="s">
        <v>124</v>
      </c>
      <c r="S5" s="3" t="s">
        <v>36</v>
      </c>
      <c r="T5" s="3" t="s">
        <v>131</v>
      </c>
      <c r="U5" s="3" t="s">
        <v>129</v>
      </c>
      <c r="V5" s="3" t="s">
        <v>132</v>
      </c>
    </row>
    <row r="6" spans="1:22" s="3" customFormat="1" x14ac:dyDescent="0.35">
      <c r="A6" s="3">
        <v>1</v>
      </c>
      <c r="B6" s="3" t="s">
        <v>8</v>
      </c>
      <c r="C6" s="3">
        <v>1</v>
      </c>
      <c r="D6" s="4">
        <v>41.610799999999998</v>
      </c>
      <c r="E6" s="4">
        <v>121.5535</v>
      </c>
      <c r="F6" s="3" t="s">
        <v>128</v>
      </c>
      <c r="G6" s="7"/>
      <c r="H6" s="7"/>
      <c r="K6" s="3">
        <v>11</v>
      </c>
      <c r="R6" s="3" t="s">
        <v>124</v>
      </c>
      <c r="S6" s="3" t="s">
        <v>36</v>
      </c>
      <c r="T6" s="3" t="s">
        <v>131</v>
      </c>
      <c r="U6" s="3" t="s">
        <v>130</v>
      </c>
      <c r="V6" s="3" t="s">
        <v>132</v>
      </c>
    </row>
    <row r="7" spans="1:22" s="3" customFormat="1" x14ac:dyDescent="0.35">
      <c r="A7" s="3">
        <v>1</v>
      </c>
      <c r="B7" s="3" t="s">
        <v>134</v>
      </c>
      <c r="C7" s="3">
        <v>1</v>
      </c>
      <c r="D7" s="11">
        <v>45.373719999999999</v>
      </c>
      <c r="E7" s="11">
        <v>121.69468000000001</v>
      </c>
      <c r="F7" s="3" t="s">
        <v>135</v>
      </c>
      <c r="G7" s="7"/>
      <c r="H7" s="7"/>
      <c r="K7" s="3">
        <v>4</v>
      </c>
      <c r="S7" s="3" t="s">
        <v>26</v>
      </c>
      <c r="T7" s="3" t="s">
        <v>136</v>
      </c>
      <c r="V7" s="3" t="s">
        <v>137</v>
      </c>
    </row>
    <row r="8" spans="1:22" s="3" customFormat="1" x14ac:dyDescent="0.35">
      <c r="A8" s="3">
        <v>1</v>
      </c>
      <c r="B8" s="3" t="s">
        <v>134</v>
      </c>
      <c r="C8" s="3">
        <v>1</v>
      </c>
      <c r="D8" s="11">
        <v>45.373719999999999</v>
      </c>
      <c r="E8" s="11">
        <v>121.69468000000001</v>
      </c>
      <c r="F8" t="s">
        <v>138</v>
      </c>
      <c r="G8" s="7"/>
      <c r="H8" s="7"/>
      <c r="S8" s="3" t="s">
        <v>26</v>
      </c>
      <c r="U8" s="3"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Geoph</vt:lpstr>
      <vt:lpstr>LPEarthquakes</vt:lpstr>
      <vt:lpstr>Speculative_origin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penny wieser</dc:creator>
  <cp:lastModifiedBy>Penny Wieser</cp:lastModifiedBy>
  <dcterms:created xsi:type="dcterms:W3CDTF">2021-01-11T12:07:01Z</dcterms:created>
  <dcterms:modified xsi:type="dcterms:W3CDTF">2022-09-24T17:28:41Z</dcterms:modified>
</cp:coreProperties>
</file>