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Examples\CO2_in_Melt_Inclusion_Vapour_Bubbles\"/>
    </mc:Choice>
  </mc:AlternateContent>
  <xr:revisionPtr revIDLastSave="0" documentId="13_ncr:1_{B0FB108C-EC49-4199-BD62-4FD5C243B9E0}" xr6:coauthVersionLast="47" xr6:coauthVersionMax="47" xr10:uidLastSave="{00000000-0000-0000-0000-000000000000}"/>
  <bookViews>
    <workbookView xWindow="28680" yWindow="-120" windowWidth="29040" windowHeight="15720" xr2:uid="{45F1E3FB-C708-426D-8EB9-4F48C45952EA}"/>
  </bookViews>
  <sheets>
    <sheet name="no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M2" i="1"/>
  <c r="N2" i="1" s="1"/>
  <c r="N7" i="1"/>
  <c r="N9" i="1"/>
  <c r="M3" i="1"/>
  <c r="N3" i="1" s="1"/>
  <c r="M4" i="1"/>
  <c r="N4" i="1" s="1"/>
  <c r="M5" i="1"/>
  <c r="N5" i="1" s="1"/>
  <c r="M6" i="1"/>
  <c r="N6" i="1" s="1"/>
  <c r="M7" i="1"/>
  <c r="M8" i="1"/>
  <c r="N8" i="1" s="1"/>
  <c r="M9" i="1"/>
  <c r="L2" i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  <c r="K2" i="1"/>
  <c r="C2" i="1"/>
</calcChain>
</file>

<file path=xl/sharedStrings.xml><?xml version="1.0" encoding="utf-8"?>
<sst xmlns="http://schemas.openxmlformats.org/spreadsheetml/2006/main" count="22" uniqueCount="22">
  <si>
    <t>SampleID</t>
  </si>
  <si>
    <t>Test_melt_1</t>
  </si>
  <si>
    <t>Test_melt_2</t>
  </si>
  <si>
    <t>Test_melt_3</t>
  </si>
  <si>
    <t>Test_melt_4</t>
  </si>
  <si>
    <t>Test_melt_5</t>
  </si>
  <si>
    <t>Test_melt_6</t>
  </si>
  <si>
    <t>Test_melt_7</t>
  </si>
  <si>
    <t>Test_melt_8</t>
  </si>
  <si>
    <t>Melt_x_um</t>
  </si>
  <si>
    <t>Melt_y_um</t>
  </si>
  <si>
    <t>VB_x_um</t>
  </si>
  <si>
    <t>VB_y_um</t>
  </si>
  <si>
    <t>CO2_dens_gcm3</t>
  </si>
  <si>
    <t>err_CO2_dens_gcm3</t>
  </si>
  <si>
    <t>constant</t>
  </si>
  <si>
    <t>Vol_melt</t>
  </si>
  <si>
    <t>Vol_VB</t>
  </si>
  <si>
    <t>Vol%</t>
  </si>
  <si>
    <t>CO2_in_melt</t>
  </si>
  <si>
    <t>melt_dens_kgm3</t>
  </si>
  <si>
    <t>err_melt_dens_kgm3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</si>
</sst>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880-D5C0-4C94-B0EF-445769286A2A}">
  <dimension ref="A1:O9"/>
  <sheetViews>
    <sheetView tabSelected="1" workbookViewId="0">
      <selection activeCell="G11" sqref="G11"/>
    </sheetView>
  </sheetViews>
  <sheetFormatPr defaultRowHeight="14.5" x14ac:dyDescent="0.35"/>
  <cols>
    <col min="1" max="1" width="25" customWidth="1"/>
    <col min="2" max="2" width="12.26953125" customWidth="1"/>
    <col min="3" max="3" width="13" customWidth="1"/>
    <col min="6" max="7" width="23.453125" customWidth="1"/>
    <col min="15" max="15" width="11.81640625" bestFit="1" customWidth="1"/>
  </cols>
  <sheetData>
    <row r="1" spans="1:15" s="1" customFormat="1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20</v>
      </c>
      <c r="I1" s="1" t="s">
        <v>21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35">
      <c r="A2" t="s">
        <v>1</v>
      </c>
      <c r="B2">
        <v>50</v>
      </c>
      <c r="C2">
        <f>33</f>
        <v>33</v>
      </c>
      <c r="D2">
        <v>10</v>
      </c>
      <c r="E2">
        <v>15</v>
      </c>
      <c r="F2">
        <v>0.03</v>
      </c>
      <c r="G2">
        <v>0.01</v>
      </c>
      <c r="H2">
        <v>2601</v>
      </c>
      <c r="I2">
        <v>130.05000000000001</v>
      </c>
      <c r="K2">
        <f>PI()*4/3</f>
        <v>4.1887902047863905</v>
      </c>
      <c r="L2">
        <f>K2*(B2*C2*(B2+C2)/2)*(0.5)^3</f>
        <v>35853.426159093513</v>
      </c>
      <c r="M2">
        <f>K2*(D2*E2*(D2+E2)/2)*(0.5)^3</f>
        <v>981.74770424681026</v>
      </c>
      <c r="N2">
        <f>100*M2/L2</f>
        <v>2.738225629791895</v>
      </c>
      <c r="O2">
        <f>100000*N2*(F2/H2)</f>
        <v>3.158276389610029</v>
      </c>
    </row>
    <row r="3" spans="1:15" x14ac:dyDescent="0.35">
      <c r="A3" t="s">
        <v>2</v>
      </c>
      <c r="B3">
        <v>40</v>
      </c>
      <c r="C3">
        <v>42</v>
      </c>
      <c r="D3">
        <v>5</v>
      </c>
      <c r="E3">
        <v>5</v>
      </c>
      <c r="F3">
        <v>0.04</v>
      </c>
      <c r="G3">
        <v>0.02</v>
      </c>
      <c r="H3">
        <v>2603</v>
      </c>
      <c r="I3">
        <v>130.15</v>
      </c>
      <c r="K3">
        <f t="shared" ref="K3:K9" si="0">PI()*4/3</f>
        <v>4.1887902047863905</v>
      </c>
      <c r="L3">
        <f t="shared" ref="L3:L9" si="1">K3*(B3*C3*(B3+C3)/2)*(0.5)^3</f>
        <v>36065.48366321082</v>
      </c>
      <c r="M3">
        <f t="shared" ref="M3:M9" si="2">K3*(D3*E3*(D3+E3)/2)*(0.5)^3</f>
        <v>65.449846949787357</v>
      </c>
      <c r="N3">
        <f t="shared" ref="N3:N9" si="3">100*M3/L3</f>
        <v>0.18147502903600468</v>
      </c>
      <c r="O3">
        <f t="shared" ref="O3:O9" si="4">100000*N3*(F3/H3)</f>
        <v>0.27887057861852432</v>
      </c>
    </row>
    <row r="4" spans="1:15" x14ac:dyDescent="0.35">
      <c r="A4" t="s">
        <v>3</v>
      </c>
      <c r="B4">
        <v>30</v>
      </c>
      <c r="C4">
        <v>50</v>
      </c>
      <c r="D4">
        <v>6</v>
      </c>
      <c r="E4">
        <v>5</v>
      </c>
      <c r="F4">
        <v>0.05</v>
      </c>
      <c r="G4">
        <v>0.01</v>
      </c>
      <c r="H4">
        <v>2700</v>
      </c>
      <c r="I4">
        <v>135</v>
      </c>
      <c r="K4">
        <f t="shared" si="0"/>
        <v>4.1887902047863905</v>
      </c>
      <c r="L4">
        <f t="shared" si="1"/>
        <v>31415.926535897928</v>
      </c>
      <c r="M4">
        <f t="shared" si="2"/>
        <v>86.393797973719302</v>
      </c>
      <c r="N4">
        <f t="shared" si="3"/>
        <v>0.27500000000000002</v>
      </c>
      <c r="O4">
        <f t="shared" si="4"/>
        <v>0.5092592592592593</v>
      </c>
    </row>
    <row r="5" spans="1:15" x14ac:dyDescent="0.35">
      <c r="A5" t="s">
        <v>4</v>
      </c>
      <c r="B5">
        <v>20</v>
      </c>
      <c r="C5">
        <v>30</v>
      </c>
      <c r="D5">
        <v>3</v>
      </c>
      <c r="E5">
        <v>2.5</v>
      </c>
      <c r="F5">
        <v>3.5999999999999997E-2</v>
      </c>
      <c r="G5">
        <v>0.02</v>
      </c>
      <c r="H5">
        <v>2606</v>
      </c>
      <c r="I5">
        <v>130.30000000000001</v>
      </c>
      <c r="K5">
        <f t="shared" si="0"/>
        <v>4.1887902047863905</v>
      </c>
      <c r="L5">
        <f t="shared" si="1"/>
        <v>7853.9816339744821</v>
      </c>
      <c r="M5">
        <f t="shared" si="2"/>
        <v>10.799224746714913</v>
      </c>
      <c r="N5">
        <f t="shared" si="3"/>
        <v>0.13750000000000001</v>
      </c>
      <c r="O5">
        <f t="shared" si="4"/>
        <v>0.18994627782041443</v>
      </c>
    </row>
    <row r="6" spans="1:15" x14ac:dyDescent="0.35">
      <c r="A6" t="s">
        <v>5</v>
      </c>
      <c r="B6">
        <v>100</v>
      </c>
      <c r="C6">
        <v>21</v>
      </c>
      <c r="D6">
        <v>11</v>
      </c>
      <c r="E6">
        <v>12</v>
      </c>
      <c r="F6">
        <v>4.2000000000000003E-2</v>
      </c>
      <c r="G6">
        <v>1.4999999999999999E-2</v>
      </c>
      <c r="H6">
        <v>2704</v>
      </c>
      <c r="I6">
        <v>135.20000000000002</v>
      </c>
      <c r="K6">
        <f t="shared" si="0"/>
        <v>4.1887902047863905</v>
      </c>
      <c r="L6">
        <f t="shared" si="1"/>
        <v>66523.224439763871</v>
      </c>
      <c r="M6">
        <f t="shared" si="2"/>
        <v>794.82294135821758</v>
      </c>
      <c r="N6">
        <f t="shared" si="3"/>
        <v>1.1948051948051945</v>
      </c>
      <c r="O6">
        <f t="shared" si="4"/>
        <v>1.8558364712210864</v>
      </c>
    </row>
    <row r="7" spans="1:15" x14ac:dyDescent="0.35">
      <c r="A7" t="s">
        <v>6</v>
      </c>
      <c r="B7">
        <v>30</v>
      </c>
      <c r="C7">
        <v>30</v>
      </c>
      <c r="D7">
        <v>1</v>
      </c>
      <c r="E7">
        <v>1</v>
      </c>
      <c r="F7">
        <v>2.5999999999999999E-2</v>
      </c>
      <c r="G7">
        <v>0.01</v>
      </c>
      <c r="H7">
        <v>2801</v>
      </c>
      <c r="I7">
        <v>140.05000000000001</v>
      </c>
      <c r="K7">
        <f t="shared" si="0"/>
        <v>4.1887902047863905</v>
      </c>
      <c r="L7">
        <f t="shared" si="1"/>
        <v>14137.166941154068</v>
      </c>
      <c r="M7">
        <f t="shared" si="2"/>
        <v>0.52359877559829882</v>
      </c>
      <c r="N7">
        <f t="shared" si="3"/>
        <v>3.7037037037037038E-3</v>
      </c>
      <c r="O7">
        <f t="shared" si="4"/>
        <v>3.4379256085789464E-3</v>
      </c>
    </row>
    <row r="8" spans="1:15" x14ac:dyDescent="0.35">
      <c r="A8" t="s">
        <v>7</v>
      </c>
      <c r="B8">
        <v>40</v>
      </c>
      <c r="C8">
        <v>45</v>
      </c>
      <c r="D8">
        <v>9</v>
      </c>
      <c r="E8">
        <v>9</v>
      </c>
      <c r="F8">
        <v>0.03</v>
      </c>
      <c r="G8">
        <v>1.4999999999999999E-2</v>
      </c>
      <c r="H8">
        <v>2901</v>
      </c>
      <c r="I8">
        <v>145.05000000000001</v>
      </c>
      <c r="K8">
        <f t="shared" si="0"/>
        <v>4.1887902047863905</v>
      </c>
      <c r="L8">
        <f t="shared" si="1"/>
        <v>40055.306333269858</v>
      </c>
      <c r="M8">
        <f t="shared" si="2"/>
        <v>381.70350741115982</v>
      </c>
      <c r="N8">
        <f t="shared" si="3"/>
        <v>0.95294117647058818</v>
      </c>
      <c r="O8">
        <f t="shared" si="4"/>
        <v>0.98546140276172511</v>
      </c>
    </row>
    <row r="9" spans="1:15" x14ac:dyDescent="0.35">
      <c r="A9" t="s">
        <v>8</v>
      </c>
      <c r="B9">
        <v>56</v>
      </c>
      <c r="C9">
        <v>50</v>
      </c>
      <c r="D9">
        <v>1</v>
      </c>
      <c r="E9">
        <v>1</v>
      </c>
      <c r="F9">
        <v>0.05</v>
      </c>
      <c r="G9">
        <v>0.02</v>
      </c>
      <c r="H9">
        <v>2600</v>
      </c>
      <c r="I9">
        <v>130</v>
      </c>
      <c r="K9">
        <f t="shared" si="0"/>
        <v>4.1887902047863905</v>
      </c>
      <c r="L9">
        <f t="shared" si="1"/>
        <v>77702.058298787539</v>
      </c>
      <c r="M9">
        <f t="shared" si="2"/>
        <v>0.52359877559829882</v>
      </c>
      <c r="N9">
        <f t="shared" si="3"/>
        <v>6.7385444743935314E-4</v>
      </c>
      <c r="O9">
        <f t="shared" si="4"/>
        <v>1.2958739373833713E-3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2024-06-13T20:30:52Z</dcterms:created>
  <dcterms:modified xsi:type="dcterms:W3CDTF">2024-06-13T20:45:13Z</dcterms:modified>
</cp:coreProperties>
</file>