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1a_Gas_Cell_Calibration\"/>
    </mc:Choice>
  </mc:AlternateContent>
  <xr:revisionPtr revIDLastSave="0" documentId="13_ncr:1_{71F431A0-F079-43EB-919C-BC18E21BE463}" xr6:coauthVersionLast="47" xr6:coauthVersionMax="47" xr10:uidLastSave="{00000000-0000-0000-0000-000000000000}"/>
  <bookViews>
    <workbookView xWindow="28680" yWindow="-120" windowWidth="29040" windowHeight="15360" xr2:uid="{FF1FF9BC-1B90-4EFB-8E6E-B9863C148F5B}"/>
  </bookViews>
  <sheets>
    <sheet name="112820_FULL" sheetId="1" r:id="rId1"/>
    <sheet name="NEON" sheetId="4" r:id="rId2"/>
    <sheet name="5thdec" sheetId="8" r:id="rId3"/>
    <sheet name="Sheet1" sheetId="7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F63" i="1"/>
  <c r="S62" i="1"/>
  <c r="R62" i="1"/>
  <c r="G62" i="1"/>
  <c r="F6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  <c r="R2" i="1"/>
  <c r="S2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3" i="1"/>
  <c r="S3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4" i="1"/>
  <c r="S4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5" i="1"/>
  <c r="S5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6" i="1"/>
  <c r="S6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7" i="1"/>
  <c r="S7" i="1"/>
  <c r="R8" i="1"/>
  <c r="S8" i="1"/>
  <c r="R9" i="1"/>
  <c r="S9" i="1"/>
  <c r="R10" i="1"/>
  <c r="S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G20" i="1"/>
  <c r="G52" i="1"/>
  <c r="G41" i="1"/>
  <c r="G47" i="1"/>
  <c r="G27" i="1"/>
  <c r="G23" i="1"/>
  <c r="G7" i="1"/>
  <c r="G50" i="1"/>
  <c r="G46" i="1"/>
  <c r="G38" i="1"/>
  <c r="G34" i="1"/>
  <c r="G5" i="1"/>
  <c r="G37" i="1"/>
  <c r="G17" i="1"/>
  <c r="G13" i="1"/>
  <c r="G44" i="1"/>
  <c r="G28" i="1"/>
  <c r="G24" i="1"/>
  <c r="G8" i="1"/>
  <c r="G53" i="1"/>
  <c r="G33" i="1"/>
  <c r="G48" i="1"/>
  <c r="G55" i="1"/>
  <c r="G35" i="1"/>
  <c r="G31" i="1"/>
  <c r="G11" i="1"/>
  <c r="G3" i="1"/>
  <c r="G43" i="1"/>
  <c r="G42" i="1"/>
  <c r="G39" i="1"/>
  <c r="G4" i="1"/>
  <c r="G16" i="1"/>
  <c r="G49" i="1"/>
  <c r="G45" i="1"/>
  <c r="G29" i="1"/>
  <c r="G25" i="1"/>
  <c r="G21" i="1"/>
  <c r="G9" i="1"/>
  <c r="G10" i="1"/>
  <c r="G57" i="1"/>
  <c r="G54" i="1"/>
  <c r="G51" i="1"/>
  <c r="G30" i="1"/>
  <c r="G26" i="1"/>
  <c r="G22" i="1"/>
  <c r="G19" i="1"/>
  <c r="G15" i="1"/>
  <c r="G2" i="1"/>
  <c r="G40" i="1"/>
  <c r="G36" i="1"/>
  <c r="G32" i="1"/>
  <c r="G12" i="1"/>
  <c r="G56" i="1"/>
  <c r="G6" i="1"/>
  <c r="G18" i="1"/>
  <c r="G14" i="1"/>
</calcChain>
</file>

<file path=xl/sharedStrings.xml><?xml version="1.0" encoding="utf-8"?>
<sst xmlns="http://schemas.openxmlformats.org/spreadsheetml/2006/main" count="642" uniqueCount="316">
  <si>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</si>
  <si>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</si>
  <si>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</si>
  <si>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</si>
  <si>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</si>
  <si>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</si>
  <si>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</si>
  <si>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</si>
  <si>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</si>
  <si>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</si>
  <si>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</si>
  <si>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</si>
  <si>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</si>
  <si>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</si>
  <si>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</si>
  <si>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</si>
  <si>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</si>
  <si>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</si>
  <si>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</si>
  <si>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</si>
  <si>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</si>
  <si>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</si>
  <si>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</si>
  <si>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</si>
  <si>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</si>
  <si>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</si>
  <si>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</si>
  <si>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</si>
  <si>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</si>
  <si>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</si>
  <si>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</si>
  <si>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</si>
  <si>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</si>
  <si>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</si>
  <si>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</si>
  <si>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</si>
  <si>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</si>
  <si>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</si>
  <si>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</si>
  <si>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</si>
  <si>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</si>
  <si>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</si>
  <si>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</si>
  <si>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</si>
  <si>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</si>
  <si>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</si>
  <si>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</si>
  <si>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</si>
  <si>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</si>
  <si>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</si>
  <si>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</si>
  <si>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</si>
  <si>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</si>
  <si>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</si>
  <si>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</si>
  <si>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</si>
  <si>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</si>
  <si>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</si>
  <si>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</si>
  <si>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</si>
  <si>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</si>
  <si>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</si>
  <si>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</si>
  <si>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</si>
  <si>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</si>
  <si>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</si>
  <si>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</si>
  <si>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</si>
  <si>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</si>
  <si>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</si>
  <si>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</si>
  <si>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</si>
  <si>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</si>
  <si>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</si>
  <si>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</si>
  <si>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</si>
  <si>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</si>
  <si>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</si>
  <si>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</si>
  <si>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</si>
  <si>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</si>
  <si>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</si>
  <si>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</si>
  <si>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</si>
  <si>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</si>
  <si>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</si>
  <si>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</si>
  <si>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</si>
  <si>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</si>
  <si>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</si>
  <si>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</si>
  <si>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</si>
  <si>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</si>
  <si>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</si>
  <si>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</si>
  <si>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</si>
  <si>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</si>
  <si>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</si>
  <si>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</si>
  <si>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</si>
  <si>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</si>
  <si>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</si>
  <si>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</si>
  <si>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</si>
  <si>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</si>
  <si>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</si>
  <si>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</si>
  <si>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</si>
  <si>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</si>
  <si>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</si>
  <si>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</si>
  <si>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</si>
  <si>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</si>
  <si>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</si>
  <si>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</si>
  <si>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</si>
  <si>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</si>
  <si>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</si>
  <si>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</si>
  <si>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</si>
  <si>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</si>
  <si>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</si>
  <si>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</si>
  <si>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</si>
  <si>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</si>
  <si>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</si>
  <si>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</si>
  <si>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</si>
  <si>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</si>
  <si>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</si>
  <si>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</si>
  <si>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</si>
  <si>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</si>
  <si>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</si>
  <si>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</si>
  <si>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</si>
  <si>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</si>
  <si>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</si>
  <si>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</si>
  <si>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</si>
  <si>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</si>
  <si>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</si>
  <si>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</si>
  <si>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</si>
  <si>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</si>
  <si>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</si>
  <si>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</si>
  <si>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</si>
  <si>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</si>
  <si>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</si>
  <si>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</si>
  <si>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</si>
  <si>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</si>
  <si>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</si>
  <si>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</si>
  <si>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</si>
  <si>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</si>
  <si>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</si>
  <si>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</si>
  <si>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</si>
  <si>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</si>
  <si>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</si>
  <si>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</si>
  <si>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</si>
  <si>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</si>
  <si>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</si>
  <si>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</si>
  <si>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</si>
  <si>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</si>
  <si>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</si>
  <si>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</si>
  <si>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</si>
  <si>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</si>
  <si>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</si>
  <si>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</si>
  <si>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</si>
  <si>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</si>
  <si>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</si>
  <si>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</si>
  <si>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</si>
  <si>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</si>
  <si>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</si>
  <si>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</si>
  <si>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</si>
  <si>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</si>
  <si>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</si>
  <si>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</si>
  <si>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</si>
  <si>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</si>
  <si>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</si>
  <si>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</si>
  <si>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</si>
  <si>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</si>
  <si>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</si>
  <si>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</si>
  <si>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</si>
  <si>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</si>
  <si>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</si>
  <si>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</si>
  <si>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</si>
  <si>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</si>
  <si>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</si>
  <si>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</si>
  <si>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</si>
  <si>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</si>
  <si>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</si>
  <si>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</si>
  <si>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</si>
  <si>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</si>
  <si>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</si>
  <si>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</si>
  <si>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</si>
  <si>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</si>
  <si>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</si>
  <si>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</si>
  <si>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</si>
  <si>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</si>
  <si>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</si>
  <si>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</si>
  <si>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</si>
  <si>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</si>
  <si>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</si>
  <si>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</si>
  <si>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</si>
  <si>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</si>
  <si>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</si>
  <si>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</si>
  <si>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</si>
  <si>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</si>
  <si>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</si>
  <si>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</si>
  <si>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</si>
  <si>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</si>
  <si>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</si>
  <si>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</si>
  <si>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</si>
  <si>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</si>
  <si>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</si>
  <si>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</si>
  <si>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</si>
  <si>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</si>
  <si>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</si>
  <si>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</si>
  <si>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</si>
  <si>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</si>
  <si>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</si>
  <si>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</si>
  <si>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</si>
  <si>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</si>
  <si>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</si>
  <si>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</si>
  <si>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</si>
  <si>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</si>
  <si>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</si>
  <si>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</si>
  <si>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</si>
  <si>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</si>
  <si>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</si>
  <si>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</si>
  <si>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</si>
  <si>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</si>
  <si>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</si>
  <si>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</si>
  <si>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</si>
  <si>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</si>
  <si>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</si>
  <si>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</si>
  <si>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</si>
  <si>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</si>
  <si>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</si>
  <si>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</si>
  <si>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</si>
  <si>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</si>
  <si>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</si>
  <si>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</si>
  <si>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</si>
  <si>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</si>
  <si>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</si>
  <si>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</si>
  <si>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</si>
  <si>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</si>
  <si>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</si>
  <si>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</si>
  <si>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</si>
  <si>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</si>
  <si>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</si>
  <si>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</si>
  <si>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</si>
  <si>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</si>
  <si>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</si>
  <si>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</si>
  <si>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</si>
  <si>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</si>
  <si>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</si>
  <si>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</si>
  <si>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</si>
  <si>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</si>
  <si>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</si>
  <si>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Diad1_Voigt_Gamma</t>
  </si>
  <si>
    <t>Residual_Diad1</t>
  </si>
  <si>
    <t>Diad1_Prop_Lor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</si>
  <si>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</si>
  <si>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</si>
  <si>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</si>
  <si>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</si>
  <si>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</si>
  <si>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</si>
  <si>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</si>
  <si>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Residual_Diad2</t>
  </si>
  <si>
    <t>Diad2_Prop_Lor</t>
  </si>
  <si>
    <t>Diad2_refit</t>
  </si>
  <si>
    <t>HB1_Cent</t>
  </si>
  <si>
    <t>POC56</t>
  </si>
  <si>
    <t>POC57-0.04</t>
  </si>
  <si>
    <t>POC53</t>
  </si>
  <si>
    <t>Charlotte_Ne_Factor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</si>
</sst>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Y63"/>
  <sheetViews>
    <sheetView tabSelected="1" zoomScaleNormal="100" workbookViewId="0">
      <pane xSplit="3" ySplit="1" topLeftCell="G2" activePane="bottomRight" state="frozen"/>
      <selection pane="topRight" activeCell="E1" sqref="E1"/>
      <selection pane="bottomLeft" activeCell="A2" sqref="A2"/>
      <selection pane="bottomRight" activeCell="Y2" sqref="Y2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5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  <c r="Y1" s="8" t="s">
        <v>315</v>
      </c>
    </row>
    <row r="2" spans="1:25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  <c r="Y2">
        <f>G2/F2</f>
        <v>1.0006108044819504</v>
      </c>
    </row>
    <row r="3" spans="1:25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  <c r="Y3">
        <f t="shared" ref="Y3:Y58" si="4">G3/F3</f>
        <v>1.0006092896737402</v>
      </c>
    </row>
    <row r="4" spans="1:25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  <c r="Y4">
        <f t="shared" si="4"/>
        <v>1.0006002009207968</v>
      </c>
    </row>
    <row r="5" spans="1:25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  <c r="Y5">
        <f t="shared" si="4"/>
        <v>1.0006083807910162</v>
      </c>
    </row>
    <row r="6" spans="1:25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  <c r="Y6">
        <f t="shared" si="4"/>
        <v>1.0006014127449827</v>
      </c>
    </row>
    <row r="7" spans="1:25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  <c r="Y7">
        <f t="shared" si="4"/>
        <v>1.0006147430047598</v>
      </c>
    </row>
    <row r="8" spans="1:25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  <c r="Y8">
        <f t="shared" si="4"/>
        <v>1.0005829327450739</v>
      </c>
    </row>
    <row r="9" spans="1:25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  <c r="Y9">
        <f t="shared" si="4"/>
        <v>1.0005814180212524</v>
      </c>
    </row>
    <row r="10" spans="1:25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  <c r="Y10">
        <f t="shared" si="4"/>
        <v>1.0005538508489544</v>
      </c>
    </row>
    <row r="11" spans="1:25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  <c r="Y11">
        <f t="shared" si="4"/>
        <v>1.0006208023311653</v>
      </c>
    </row>
    <row r="12" spans="1:25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  <c r="Y12">
        <f t="shared" si="4"/>
        <v>1.0006026245721042</v>
      </c>
    </row>
    <row r="13" spans="1:25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  <c r="Y13">
        <f t="shared" si="4"/>
        <v>1.0005892946352073</v>
      </c>
    </row>
    <row r="14" spans="1:25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  <c r="Y14">
        <f t="shared" si="4"/>
        <v>1.0006253468741291</v>
      </c>
    </row>
    <row r="15" spans="1:25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5">E15-D15</f>
        <v>104.10749999999985</v>
      </c>
      <c r="G15" s="5">
        <f t="shared" ref="G15:G46" si="6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7">Q15-O15</f>
        <v>330.28229999999985</v>
      </c>
      <c r="S15" s="9">
        <f t="shared" ref="S15:S46" si="8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  <c r="Y15">
        <f t="shared" si="4"/>
        <v>1.0005914152832296</v>
      </c>
    </row>
    <row r="16" spans="1:25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5"/>
        <v>104.06749999999988</v>
      </c>
      <c r="G16" s="5">
        <f t="shared" si="6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7"/>
        <v>330.27759999999989</v>
      </c>
      <c r="S16" s="9">
        <f t="shared" si="8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  <c r="Y16">
        <f t="shared" si="4"/>
        <v>1.0006056541527497</v>
      </c>
    </row>
    <row r="17" spans="1:25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5"/>
        <v>104.02530000000002</v>
      </c>
      <c r="G17" s="5">
        <f t="shared" si="6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7"/>
        <v>330.27409999999986</v>
      </c>
      <c r="S17" s="9">
        <f t="shared" si="8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  <c r="Y17">
        <f t="shared" si="4"/>
        <v>1.0006162578294824</v>
      </c>
    </row>
    <row r="18" spans="1:25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5"/>
        <v>103.96000000000004</v>
      </c>
      <c r="G18" s="5">
        <f t="shared" si="6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7"/>
        <v>330.27420000000006</v>
      </c>
      <c r="S18" s="9">
        <f t="shared" si="8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  <c r="Y18">
        <f t="shared" si="4"/>
        <v>1.0006159548641704</v>
      </c>
    </row>
    <row r="19" spans="1:25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5"/>
        <v>103.87139999999999</v>
      </c>
      <c r="G19" s="5">
        <f t="shared" si="6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7"/>
        <v>330.27890000000002</v>
      </c>
      <c r="S19" s="9">
        <f t="shared" si="8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  <c r="Y19">
        <f t="shared" si="4"/>
        <v>1.0006017157014877</v>
      </c>
    </row>
    <row r="20" spans="1:25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5"/>
        <v>103.76440000000002</v>
      </c>
      <c r="G20" s="5">
        <f t="shared" si="6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7"/>
        <v>330.26919999999996</v>
      </c>
      <c r="S20" s="9">
        <f t="shared" si="8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  <c r="Y20">
        <f t="shared" si="4"/>
        <v>1.0006311033544761</v>
      </c>
    </row>
    <row r="21" spans="1:25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5"/>
        <v>103.66789999999992</v>
      </c>
      <c r="G21" s="5">
        <f t="shared" si="6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7"/>
        <v>330.28</v>
      </c>
      <c r="S21" s="9">
        <f t="shared" si="8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  <c r="Y21">
        <f t="shared" si="4"/>
        <v>1.0005983831900209</v>
      </c>
    </row>
    <row r="22" spans="1:25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5"/>
        <v>103.59940000000006</v>
      </c>
      <c r="G22" s="5">
        <f t="shared" si="6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7"/>
        <v>330.27569999999992</v>
      </c>
      <c r="S22" s="9">
        <f t="shared" si="8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  <c r="Y22">
        <f t="shared" si="4"/>
        <v>1.0006114104065185</v>
      </c>
    </row>
    <row r="23" spans="1:25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5"/>
        <v>103.54559999999992</v>
      </c>
      <c r="G23" s="5">
        <f t="shared" si="6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7"/>
        <v>330.28579999999988</v>
      </c>
      <c r="S23" s="9">
        <f t="shared" si="8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  <c r="Y23">
        <f t="shared" si="4"/>
        <v>1.000580812133008</v>
      </c>
    </row>
    <row r="24" spans="1:25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5"/>
        <v>103.50290000000018</v>
      </c>
      <c r="G24" s="5">
        <f t="shared" si="6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7"/>
        <v>330.27250000000004</v>
      </c>
      <c r="S24" s="9">
        <f t="shared" si="8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  <c r="Y24">
        <f t="shared" si="4"/>
        <v>1.0006211052994118</v>
      </c>
    </row>
    <row r="25" spans="1:25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5"/>
        <v>103.4543000000001</v>
      </c>
      <c r="G25" s="5">
        <f t="shared" si="6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7"/>
        <v>330.26329999999984</v>
      </c>
      <c r="S25" s="9">
        <f t="shared" si="8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  <c r="Y25">
        <f t="shared" si="4"/>
        <v>1.0006489791629898</v>
      </c>
    </row>
    <row r="26" spans="1:25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5"/>
        <v>103.42539999999985</v>
      </c>
      <c r="G26" s="5">
        <f t="shared" si="6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7"/>
        <v>330.27350000000001</v>
      </c>
      <c r="S26" s="9">
        <f t="shared" si="8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  <c r="Y26">
        <f t="shared" si="4"/>
        <v>1.0006180756252017</v>
      </c>
    </row>
    <row r="27" spans="1:25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5"/>
        <v>103.39290000000005</v>
      </c>
      <c r="G27" s="5">
        <f t="shared" si="6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7"/>
        <v>330.27109999999993</v>
      </c>
      <c r="S27" s="9">
        <f t="shared" si="8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  <c r="Y27">
        <f t="shared" si="4"/>
        <v>1.0006253468741291</v>
      </c>
    </row>
    <row r="28" spans="1:25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5"/>
        <v>103.36490000000003</v>
      </c>
      <c r="G28" s="5">
        <f t="shared" si="6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7"/>
        <v>330.2820999999999</v>
      </c>
      <c r="S28" s="9">
        <f t="shared" si="8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  <c r="Y28">
        <f t="shared" si="4"/>
        <v>1.0005920211843153</v>
      </c>
    </row>
    <row r="29" spans="1:25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5"/>
        <v>103.27069999999981</v>
      </c>
      <c r="G29" s="5">
        <f t="shared" si="6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7"/>
        <v>330.27120000000014</v>
      </c>
      <c r="S29" s="9">
        <f t="shared" si="8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  <c r="Y29">
        <f t="shared" si="4"/>
        <v>1.0006250439033133</v>
      </c>
    </row>
    <row r="30" spans="1:25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5"/>
        <v>103.19029999999998</v>
      </c>
      <c r="G30" s="5">
        <f t="shared" si="6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7"/>
        <v>330.27580000000012</v>
      </c>
      <c r="S30" s="9">
        <f t="shared" si="8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  <c r="Y30">
        <f t="shared" si="4"/>
        <v>1.0006111074441419</v>
      </c>
    </row>
    <row r="31" spans="1:25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5"/>
        <v>103.12549999999987</v>
      </c>
      <c r="G31" s="5">
        <f t="shared" si="6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7"/>
        <v>330.28800000000001</v>
      </c>
      <c r="S31" s="9">
        <f t="shared" si="8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  <c r="Y31">
        <f t="shared" si="4"/>
        <v>1.0005741474107448</v>
      </c>
    </row>
    <row r="32" spans="1:25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5"/>
        <v>103.01860000000011</v>
      </c>
      <c r="G32" s="5">
        <f t="shared" si="6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7"/>
        <v>330.27559999999994</v>
      </c>
      <c r="S32" s="9">
        <f t="shared" si="8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  <c r="Y32">
        <f t="shared" si="4"/>
        <v>1.0006117133690777</v>
      </c>
    </row>
    <row r="33" spans="1:25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5"/>
        <v>102.97800000000007</v>
      </c>
      <c r="G33" s="5">
        <f t="shared" si="6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7"/>
        <v>330.28109999999992</v>
      </c>
      <c r="S33" s="9">
        <f t="shared" si="8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  <c r="Y33">
        <f t="shared" si="4"/>
        <v>1.0005950507007522</v>
      </c>
    </row>
    <row r="34" spans="1:25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5"/>
        <v>102.9516000000001</v>
      </c>
      <c r="G34" s="5">
        <f t="shared" si="6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7"/>
        <v>330.28070000000002</v>
      </c>
      <c r="S34" s="9">
        <f t="shared" si="8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  <c r="Y34">
        <f t="shared" si="4"/>
        <v>1.0005962625124631</v>
      </c>
    </row>
    <row r="35" spans="1:25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5"/>
        <v>102.92059999999992</v>
      </c>
      <c r="G35" s="5">
        <f t="shared" si="6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7"/>
        <v>330.28039999999987</v>
      </c>
      <c r="S35" s="9">
        <f t="shared" si="8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  <c r="Y35">
        <f t="shared" si="4"/>
        <v>1.0005971713731732</v>
      </c>
    </row>
    <row r="36" spans="1:25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5"/>
        <v>102.88609999999994</v>
      </c>
      <c r="G36" s="5">
        <f t="shared" si="6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7"/>
        <v>330.28009999999995</v>
      </c>
      <c r="S36" s="9">
        <f t="shared" si="8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  <c r="Y36">
        <f t="shared" si="4"/>
        <v>1.0005980802355339</v>
      </c>
    </row>
    <row r="37" spans="1:25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5"/>
        <v>102.8596</v>
      </c>
      <c r="G37" s="5">
        <f t="shared" si="6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7"/>
        <v>330.28920000000016</v>
      </c>
      <c r="S37" s="9">
        <f t="shared" si="8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  <c r="Y37">
        <f t="shared" si="4"/>
        <v>1.0005705121451138</v>
      </c>
    </row>
    <row r="38" spans="1:25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5"/>
        <v>102.83400000000006</v>
      </c>
      <c r="G38" s="5">
        <f t="shared" si="6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7"/>
        <v>330.27940000000012</v>
      </c>
      <c r="S38" s="9">
        <f t="shared" si="8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  <c r="Y38">
        <f t="shared" si="4"/>
        <v>1.0006002009207959</v>
      </c>
    </row>
    <row r="39" spans="1:25" s="12" customFormat="1" x14ac:dyDescent="0.35">
      <c r="A39" s="13">
        <v>44163</v>
      </c>
      <c r="B39" s="14">
        <v>0.9387847222222222</v>
      </c>
      <c r="C39" s="12" t="s">
        <v>97</v>
      </c>
      <c r="D39" s="12">
        <v>1286.4811</v>
      </c>
      <c r="E39" s="12">
        <v>1389.3024</v>
      </c>
      <c r="F39" s="12">
        <f t="shared" si="5"/>
        <v>102.82130000000006</v>
      </c>
      <c r="G39" s="15">
        <f t="shared" si="6"/>
        <v>102.88301343893751</v>
      </c>
      <c r="H39" s="12">
        <v>1.79</v>
      </c>
      <c r="I39" s="15">
        <v>1.7976616516113282</v>
      </c>
      <c r="J39" s="15">
        <v>5.3420147268837259E-4</v>
      </c>
      <c r="K39" s="16">
        <v>37</v>
      </c>
      <c r="L39" s="17">
        <v>36.979999999999997</v>
      </c>
      <c r="M39" s="18">
        <v>4.4444444444451392E-3</v>
      </c>
      <c r="N39" s="12">
        <v>3.3450000000000001E-2</v>
      </c>
      <c r="O39" s="12">
        <v>1123.4594</v>
      </c>
      <c r="Q39" s="12">
        <v>1453.7388000000001</v>
      </c>
      <c r="R39" s="12">
        <f t="shared" si="7"/>
        <v>330.27940000000012</v>
      </c>
      <c r="S39" s="17">
        <f t="shared" si="8"/>
        <v>330.47763400000008</v>
      </c>
      <c r="T39" s="17">
        <v>1122.7762889999999</v>
      </c>
      <c r="U39" s="17">
        <v>1225.7967639999999</v>
      </c>
      <c r="V39" s="17">
        <v>1453.253923</v>
      </c>
      <c r="W39" s="12" t="s">
        <v>165</v>
      </c>
      <c r="X39" s="12" t="s">
        <v>96</v>
      </c>
      <c r="Y39">
        <f t="shared" si="4"/>
        <v>1.0006002009207959</v>
      </c>
    </row>
    <row r="40" spans="1:25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5"/>
        <v>102.80749999999989</v>
      </c>
      <c r="G40" s="5">
        <f t="shared" si="6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7"/>
        <v>330.27120000000014</v>
      </c>
      <c r="S40" s="9">
        <f t="shared" si="8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  <c r="Y40">
        <f t="shared" si="4"/>
        <v>1.0006250439033133</v>
      </c>
    </row>
    <row r="41" spans="1:25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5"/>
        <v>102.7958000000001</v>
      </c>
      <c r="G41" s="5">
        <f t="shared" si="6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7"/>
        <v>330.27120000000014</v>
      </c>
      <c r="S41" s="9">
        <f t="shared" si="8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  <c r="Y41">
        <f t="shared" si="4"/>
        <v>1.0006250439033133</v>
      </c>
    </row>
    <row r="42" spans="1:25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5"/>
        <v>102.78760000000011</v>
      </c>
      <c r="G42" s="5">
        <f t="shared" si="6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7"/>
        <v>330.2681</v>
      </c>
      <c r="S42" s="9">
        <f t="shared" si="8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  <c r="Y42">
        <f t="shared" si="4"/>
        <v>1.000634436083897</v>
      </c>
    </row>
    <row r="43" spans="1:25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5"/>
        <v>102.78110000000015</v>
      </c>
      <c r="G43" s="5">
        <f t="shared" si="6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7"/>
        <v>330.27330000000006</v>
      </c>
      <c r="S43" s="9">
        <f t="shared" si="8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  <c r="Y43">
        <f t="shared" si="4"/>
        <v>1.0006186815585758</v>
      </c>
    </row>
    <row r="44" spans="1:25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5"/>
        <v>102.77340000000004</v>
      </c>
      <c r="G44" s="5">
        <f t="shared" si="6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7"/>
        <v>330.28750000000014</v>
      </c>
      <c r="S44" s="9">
        <f t="shared" si="8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  <c r="Y44">
        <f t="shared" si="4"/>
        <v>1.0005756621125534</v>
      </c>
    </row>
    <row r="45" spans="1:25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5"/>
        <v>102.76779999999985</v>
      </c>
      <c r="G45" s="5">
        <f t="shared" si="6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7"/>
        <v>330.27620000000002</v>
      </c>
      <c r="S45" s="9">
        <f t="shared" si="8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  <c r="Y45">
        <f t="shared" si="4"/>
        <v>1.0006098955964737</v>
      </c>
    </row>
    <row r="46" spans="1:25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5"/>
        <v>102.75990000000002</v>
      </c>
      <c r="G46" s="5">
        <f t="shared" si="6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7"/>
        <v>330.27890000000002</v>
      </c>
      <c r="S46" s="9">
        <f t="shared" si="8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  <c r="Y46">
        <f t="shared" si="4"/>
        <v>1.0006017157014877</v>
      </c>
    </row>
    <row r="47" spans="1:25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9">E47-D47</f>
        <v>102.75689999999986</v>
      </c>
      <c r="G47" s="5">
        <f t="shared" ref="G47:G57" si="10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1">Q47-O47</f>
        <v>330.28379999999993</v>
      </c>
      <c r="S47" s="9">
        <f t="shared" ref="S47:S57" si="12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  <c r="Y47">
        <f t="shared" si="4"/>
        <v>1.0005868710484744</v>
      </c>
    </row>
    <row r="48" spans="1:25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9"/>
        <v>102.75340000000006</v>
      </c>
      <c r="G48" s="5">
        <f t="shared" si="10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1"/>
        <v>330.26829999999995</v>
      </c>
      <c r="S48" s="9">
        <f t="shared" si="12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  <c r="Y48">
        <f t="shared" si="4"/>
        <v>1.0006338301314419</v>
      </c>
    </row>
    <row r="49" spans="1:25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9"/>
        <v>102.75250000000005</v>
      </c>
      <c r="G49" s="5">
        <f t="shared" si="10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1"/>
        <v>330.27830000000017</v>
      </c>
      <c r="S49" s="9">
        <f t="shared" si="12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  <c r="Y49">
        <f t="shared" si="4"/>
        <v>1.0006035334443708</v>
      </c>
    </row>
    <row r="50" spans="1:25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9"/>
        <v>102.74569999999994</v>
      </c>
      <c r="G50" s="5">
        <f t="shared" si="10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1"/>
        <v>330.27019999999993</v>
      </c>
      <c r="S50" s="9">
        <f t="shared" si="12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  <c r="Y50">
        <f t="shared" si="4"/>
        <v>1.0006280736197215</v>
      </c>
    </row>
    <row r="51" spans="1:25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9"/>
        <v>102.73179999999979</v>
      </c>
      <c r="G51" s="5">
        <f t="shared" si="10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1"/>
        <v>330.27089999999998</v>
      </c>
      <c r="S51" s="9">
        <f t="shared" si="12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  <c r="Y51">
        <f t="shared" si="4"/>
        <v>1.0006259528163095</v>
      </c>
    </row>
    <row r="52" spans="1:25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9"/>
        <v>102.73670000000016</v>
      </c>
      <c r="G52" s="5">
        <f t="shared" si="10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1"/>
        <v>330.27750000000015</v>
      </c>
      <c r="S52" s="9">
        <f t="shared" si="12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  <c r="Y52">
        <f t="shared" si="4"/>
        <v>1.0006059571118224</v>
      </c>
    </row>
    <row r="53" spans="1:25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9"/>
        <v>102.73520000000008</v>
      </c>
      <c r="G53" s="5">
        <f t="shared" si="10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1"/>
        <v>330.27319999999986</v>
      </c>
      <c r="S53" s="9">
        <f t="shared" si="12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  <c r="Y53">
        <f t="shared" si="4"/>
        <v>1.0006189845255389</v>
      </c>
    </row>
    <row r="54" spans="1:25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9"/>
        <v>102.73119999999994</v>
      </c>
      <c r="G54" s="5">
        <f t="shared" si="10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1"/>
        <v>330.27619999999979</v>
      </c>
      <c r="S54" s="9">
        <f t="shared" si="12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  <c r="Y54">
        <f t="shared" si="4"/>
        <v>1.0006098955964744</v>
      </c>
    </row>
    <row r="55" spans="1:25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9"/>
        <v>102.72419999999988</v>
      </c>
      <c r="G55" s="5">
        <f t="shared" si="10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1"/>
        <v>330.27639999999997</v>
      </c>
      <c r="S55" s="9">
        <f t="shared" si="12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  <c r="Y55">
        <f t="shared" si="4"/>
        <v>1.0006092896737404</v>
      </c>
    </row>
    <row r="56" spans="1:25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9"/>
        <v>102.71780000000012</v>
      </c>
      <c r="G56" s="5">
        <f t="shared" si="10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1"/>
        <v>330.2636</v>
      </c>
      <c r="S56" s="9">
        <f t="shared" si="12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  <c r="Y56">
        <f t="shared" si="4"/>
        <v>1.000648070208161</v>
      </c>
    </row>
    <row r="57" spans="1:25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9"/>
        <v>102.72180000000003</v>
      </c>
      <c r="G57" s="5">
        <f t="shared" si="10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1"/>
        <v>330.28489999999988</v>
      </c>
      <c r="S57" s="9">
        <f t="shared" si="12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  <c r="Y57">
        <f t="shared" si="4"/>
        <v>1.0005835386358874</v>
      </c>
    </row>
    <row r="58" spans="1:25" x14ac:dyDescent="0.35">
      <c r="D58" s="12">
        <v>1286.71825544335</v>
      </c>
      <c r="E58" s="12">
        <v>1389.4456807658701</v>
      </c>
      <c r="Y58" t="e">
        <f t="shared" si="4"/>
        <v>#DIV/0!</v>
      </c>
    </row>
    <row r="62" spans="1:25" x14ac:dyDescent="0.35">
      <c r="A62" s="3">
        <v>44164</v>
      </c>
      <c r="B62" s="2">
        <v>1.0121296296296296</v>
      </c>
      <c r="C62" t="s">
        <v>121</v>
      </c>
      <c r="D62">
        <v>1286.6950999999999</v>
      </c>
      <c r="E62">
        <v>1389.4318000000001</v>
      </c>
      <c r="F62">
        <f t="shared" ref="F62" si="13">E62-D62</f>
        <v>102.73670000000016</v>
      </c>
      <c r="G62" s="5">
        <f t="shared" ref="G62" si="14">F62*S62/R62</f>
        <v>102.79895403401032</v>
      </c>
      <c r="H62">
        <v>0.1</v>
      </c>
      <c r="I62" s="5">
        <v>0.10073648899421098</v>
      </c>
      <c r="J62" s="5">
        <v>2.9538030401439822E-4</v>
      </c>
      <c r="K62" s="6">
        <v>37</v>
      </c>
      <c r="L62" s="9">
        <v>37.01</v>
      </c>
      <c r="M62" s="7">
        <v>6.6666666666677088E-3</v>
      </c>
      <c r="N62">
        <v>1.7260999999999999E-3</v>
      </c>
      <c r="O62">
        <v>1123.4567999999999</v>
      </c>
      <c r="Q62">
        <v>1453.7343000000001</v>
      </c>
      <c r="R62">
        <f t="shared" ref="R62" si="15">Q62-O62</f>
        <v>330.27750000000015</v>
      </c>
      <c r="S62" s="9">
        <f t="shared" ref="S62" si="16">V62-T62</f>
        <v>330.47763400000008</v>
      </c>
      <c r="T62" s="9">
        <v>1122.7762889999999</v>
      </c>
      <c r="U62" s="9">
        <v>1225.7967639999999</v>
      </c>
      <c r="V62" s="9">
        <v>1453.253923</v>
      </c>
      <c r="W62" t="s">
        <v>170</v>
      </c>
      <c r="X62" t="s">
        <v>125</v>
      </c>
    </row>
    <row r="63" spans="1:25" x14ac:dyDescent="0.35">
      <c r="D63" s="12">
        <v>1286.6965291617901</v>
      </c>
      <c r="E63" s="12">
        <v>1389.43727525135</v>
      </c>
      <c r="F63">
        <f>E63-D63</f>
        <v>102.74074608955993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7686-82D0-477B-B94E-768A01BD3528}">
  <dimension ref="A1"/>
  <sheetViews>
    <sheetView workbookViewId="0">
      <selection activeCell="I21" sqref="I2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02C-311D-4304-9009-D9F0B8179AF8}">
  <dimension ref="A1:V20"/>
  <sheetViews>
    <sheetView workbookViewId="0">
      <selection sqref="A1:XFD1048576"/>
    </sheetView>
  </sheetViews>
  <sheetFormatPr defaultRowHeight="14.5" x14ac:dyDescent="0.35"/>
  <cols>
    <col min="2" max="2" width="20.6328125" customWidth="1"/>
    <col min="3" max="3" width="22.6328125" customWidth="1"/>
  </cols>
  <sheetData>
    <row r="1" spans="1:22" x14ac:dyDescent="0.3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1:22" x14ac:dyDescent="0.35">
      <c r="A2">
        <v>0</v>
      </c>
      <c r="B2" t="s">
        <v>133</v>
      </c>
      <c r="C2">
        <v>102.727425322515</v>
      </c>
      <c r="D2">
        <v>1286.71825544335</v>
      </c>
      <c r="E2">
        <v>119.573725789164</v>
      </c>
      <c r="F2">
        <v>1286.71825544335</v>
      </c>
      <c r="G2">
        <v>154.419206887169</v>
      </c>
      <c r="H2">
        <v>0.60660131329242095</v>
      </c>
      <c r="J2">
        <v>2.2823358093998798</v>
      </c>
      <c r="K2" s="11">
        <v>1.31702774797126E-8</v>
      </c>
      <c r="L2" t="b">
        <v>0</v>
      </c>
      <c r="M2">
        <v>1389.4456807658701</v>
      </c>
      <c r="N2">
        <v>195.199809473893</v>
      </c>
      <c r="O2">
        <v>1389.4456807658701</v>
      </c>
      <c r="P2">
        <v>241.58336288567199</v>
      </c>
      <c r="Q2">
        <v>0.56750109339438803</v>
      </c>
      <c r="S2">
        <v>2.0265931999723699</v>
      </c>
      <c r="T2">
        <v>7.3817997474746294E-2</v>
      </c>
      <c r="U2" t="b">
        <v>0</v>
      </c>
    </row>
    <row r="3" spans="1:22" x14ac:dyDescent="0.35">
      <c r="A3">
        <v>0</v>
      </c>
      <c r="B3" t="s">
        <v>312</v>
      </c>
      <c r="C3">
        <v>102.729331090076</v>
      </c>
      <c r="D3">
        <v>1286.7141056750299</v>
      </c>
      <c r="E3">
        <v>131.75151790706801</v>
      </c>
      <c r="F3">
        <v>1286.7141056750299</v>
      </c>
      <c r="G3">
        <v>174.26231447757399</v>
      </c>
      <c r="H3">
        <v>0.62127751087438199</v>
      </c>
      <c r="J3">
        <v>2.9244210066226302</v>
      </c>
      <c r="K3" s="11">
        <v>6.7448347795817601E-8</v>
      </c>
      <c r="L3" t="b">
        <v>0</v>
      </c>
      <c r="M3">
        <v>1389.4434367650999</v>
      </c>
      <c r="N3">
        <v>236.24596998730701</v>
      </c>
      <c r="O3">
        <v>1389.4434367650999</v>
      </c>
      <c r="P3">
        <v>293.38188838881899</v>
      </c>
      <c r="Q3">
        <v>0.514046696956444</v>
      </c>
      <c r="S3">
        <v>2.8129648385669301</v>
      </c>
      <c r="T3">
        <v>0.36842107429285198</v>
      </c>
      <c r="U3" t="b">
        <v>0</v>
      </c>
    </row>
    <row r="4" spans="1:22" x14ac:dyDescent="0.35">
      <c r="A4">
        <v>0</v>
      </c>
      <c r="B4" t="s">
        <v>313</v>
      </c>
      <c r="C4">
        <v>102.75767560719601</v>
      </c>
      <c r="D4">
        <v>1286.68783874878</v>
      </c>
      <c r="E4">
        <v>127.269559447528</v>
      </c>
      <c r="F4">
        <v>1286.68783874878</v>
      </c>
      <c r="G4">
        <v>161.49992734939099</v>
      </c>
      <c r="H4">
        <v>0.59605396587368398</v>
      </c>
      <c r="J4">
        <v>2.4236799087732401</v>
      </c>
      <c r="K4" s="11">
        <v>4.7404915548554502E-9</v>
      </c>
      <c r="L4" t="b">
        <v>0</v>
      </c>
      <c r="M4">
        <v>1389.4455143559701</v>
      </c>
      <c r="N4">
        <v>212.81674789607601</v>
      </c>
      <c r="O4">
        <v>1389.4455143559701</v>
      </c>
      <c r="P4">
        <v>269.75574049756199</v>
      </c>
      <c r="Q4">
        <v>0.56506075944053502</v>
      </c>
      <c r="S4">
        <v>5.2910095595017896</v>
      </c>
      <c r="T4">
        <v>0.15804043294961401</v>
      </c>
      <c r="U4" t="b">
        <v>0</v>
      </c>
    </row>
    <row r="5" spans="1:22" x14ac:dyDescent="0.35">
      <c r="A5">
        <v>0</v>
      </c>
      <c r="B5" t="s">
        <v>128</v>
      </c>
      <c r="C5">
        <v>102.728190833475</v>
      </c>
      <c r="D5">
        <v>1286.70730083532</v>
      </c>
      <c r="E5">
        <v>157.39374215120401</v>
      </c>
      <c r="F5">
        <v>1286.70730083532</v>
      </c>
      <c r="G5">
        <v>210.778870233395</v>
      </c>
      <c r="H5">
        <v>0.62903873317024095</v>
      </c>
      <c r="J5">
        <v>2.8952390300853801</v>
      </c>
      <c r="K5" s="11">
        <v>1.10434389688496E-7</v>
      </c>
      <c r="L5" t="b">
        <v>0</v>
      </c>
      <c r="M5">
        <v>1389.4354916687901</v>
      </c>
      <c r="N5">
        <v>264.48568113779402</v>
      </c>
      <c r="O5">
        <v>1389.4354916687901</v>
      </c>
      <c r="P5">
        <v>322.81858317215398</v>
      </c>
      <c r="Q5">
        <v>0.57331612111085195</v>
      </c>
      <c r="S5">
        <v>2.8849133618676301</v>
      </c>
      <c r="T5" s="11">
        <v>9.3465907236023306E-10</v>
      </c>
      <c r="U5" t="b">
        <v>0</v>
      </c>
    </row>
    <row r="6" spans="1:22" x14ac:dyDescent="0.35">
      <c r="A6">
        <v>0</v>
      </c>
      <c r="B6" t="s">
        <v>121</v>
      </c>
      <c r="C6">
        <v>102.74074608955701</v>
      </c>
      <c r="D6">
        <v>1286.6965291617901</v>
      </c>
      <c r="E6">
        <v>183.27622956084099</v>
      </c>
      <c r="F6">
        <v>1286.6965291617901</v>
      </c>
      <c r="G6">
        <v>250.703563141942</v>
      </c>
      <c r="H6">
        <v>0.60751052474059597</v>
      </c>
      <c r="J6">
        <v>2.6975099402241902</v>
      </c>
      <c r="K6">
        <v>0.16907573925204999</v>
      </c>
      <c r="L6" t="b">
        <v>0</v>
      </c>
      <c r="M6">
        <v>1389.43727525135</v>
      </c>
      <c r="N6">
        <v>290.47013506978999</v>
      </c>
      <c r="O6">
        <v>1389.43727525135</v>
      </c>
      <c r="P6">
        <v>379.96688619702297</v>
      </c>
      <c r="Q6">
        <v>0.58150986482279499</v>
      </c>
      <c r="S6">
        <v>2.7254950892512402</v>
      </c>
      <c r="T6">
        <v>0.16628240798119001</v>
      </c>
      <c r="U6" t="b">
        <v>0</v>
      </c>
    </row>
    <row r="7" spans="1:22" x14ac:dyDescent="0.35">
      <c r="A7">
        <v>0</v>
      </c>
      <c r="B7" t="s">
        <v>126</v>
      </c>
      <c r="C7">
        <v>102.759181175162</v>
      </c>
      <c r="D7">
        <v>1286.68394551956</v>
      </c>
      <c r="E7">
        <v>184.034093953423</v>
      </c>
      <c r="F7">
        <v>1286.68394551956</v>
      </c>
      <c r="G7">
        <v>242.33495488361399</v>
      </c>
      <c r="H7">
        <v>0.61852259173109303</v>
      </c>
      <c r="J7">
        <v>2.9882954808686901</v>
      </c>
      <c r="K7" s="11">
        <v>6.3089533597349097E-12</v>
      </c>
      <c r="L7" t="b">
        <v>0</v>
      </c>
      <c r="M7">
        <v>1389.4431266947199</v>
      </c>
      <c r="N7">
        <v>302.99240042487099</v>
      </c>
      <c r="O7">
        <v>1389.4431266947199</v>
      </c>
      <c r="P7">
        <v>377.78815281798302</v>
      </c>
      <c r="Q7">
        <v>0.58278589538247005</v>
      </c>
      <c r="S7">
        <v>3.3564599288561001</v>
      </c>
      <c r="T7">
        <v>1.5287276244049399E-2</v>
      </c>
      <c r="U7" t="b">
        <v>0</v>
      </c>
    </row>
    <row r="8" spans="1:22" x14ac:dyDescent="0.35">
      <c r="A8">
        <v>0</v>
      </c>
      <c r="B8" t="s">
        <v>314</v>
      </c>
      <c r="C8">
        <v>102.760689091936</v>
      </c>
      <c r="D8">
        <v>1286.6753636121</v>
      </c>
      <c r="E8">
        <v>220.62790969565299</v>
      </c>
      <c r="F8">
        <v>1286.6753636121</v>
      </c>
      <c r="G8">
        <v>287.68814551809697</v>
      </c>
      <c r="H8">
        <v>0.60274220527576405</v>
      </c>
      <c r="J8">
        <v>2.9582611559298502</v>
      </c>
      <c r="K8">
        <v>4.9375681486687403E-2</v>
      </c>
      <c r="L8" t="b">
        <v>0</v>
      </c>
      <c r="M8">
        <v>1389.4360527040401</v>
      </c>
      <c r="N8">
        <v>348.60558960347498</v>
      </c>
      <c r="O8">
        <v>1389.4360527040401</v>
      </c>
      <c r="P8">
        <v>440.93557194911</v>
      </c>
      <c r="Q8">
        <v>0.58388878414423895</v>
      </c>
      <c r="S8">
        <v>3.2230455253921799</v>
      </c>
      <c r="T8">
        <v>5.3455385352075897E-2</v>
      </c>
      <c r="U8" t="b">
        <v>0</v>
      </c>
    </row>
    <row r="9" spans="1:22" x14ac:dyDescent="0.35">
      <c r="A9">
        <v>0</v>
      </c>
      <c r="B9" t="s">
        <v>119</v>
      </c>
      <c r="C9">
        <v>102.726082191876</v>
      </c>
      <c r="D9">
        <v>1286.6910388578499</v>
      </c>
      <c r="E9">
        <v>256.911938056189</v>
      </c>
      <c r="F9">
        <v>1286.6910388578499</v>
      </c>
      <c r="G9">
        <v>340.57894873243902</v>
      </c>
      <c r="H9">
        <v>0.60170852753884896</v>
      </c>
      <c r="J9">
        <v>2.2910540997308302</v>
      </c>
      <c r="K9">
        <v>0.104528359806175</v>
      </c>
      <c r="L9" t="b">
        <v>0</v>
      </c>
      <c r="M9">
        <v>1389.41712104973</v>
      </c>
      <c r="N9">
        <v>403.27645864901399</v>
      </c>
      <c r="O9">
        <v>1389.41712104973</v>
      </c>
      <c r="P9">
        <v>520.89290402497204</v>
      </c>
      <c r="Q9">
        <v>0.57976766613757902</v>
      </c>
      <c r="S9">
        <v>2.2344572327972498</v>
      </c>
      <c r="T9">
        <v>0.13778070630386999</v>
      </c>
      <c r="U9" t="b">
        <v>0</v>
      </c>
    </row>
    <row r="10" spans="1:22" x14ac:dyDescent="0.35">
      <c r="A10">
        <v>0</v>
      </c>
      <c r="B10" t="s">
        <v>123</v>
      </c>
      <c r="C10">
        <v>102.734882836789</v>
      </c>
      <c r="D10">
        <v>1286.6891503055001</v>
      </c>
      <c r="E10">
        <v>247.35532511268701</v>
      </c>
      <c r="F10">
        <v>1286.6891503055001</v>
      </c>
      <c r="G10">
        <v>319.72798201834001</v>
      </c>
      <c r="H10">
        <v>0.59243038626841704</v>
      </c>
      <c r="J10">
        <v>3.4868218476695301</v>
      </c>
      <c r="K10">
        <v>7.5220204190548104E-2</v>
      </c>
      <c r="L10" t="b">
        <v>0</v>
      </c>
      <c r="M10">
        <v>1389.42403314229</v>
      </c>
      <c r="N10">
        <v>385.124738164843</v>
      </c>
      <c r="O10">
        <v>1389.42403314229</v>
      </c>
      <c r="P10">
        <v>490.55251781401898</v>
      </c>
      <c r="Q10">
        <v>0.58566162433195501</v>
      </c>
      <c r="S10">
        <v>3.04662264271373</v>
      </c>
      <c r="T10">
        <v>6.5553005231049497E-2</v>
      </c>
      <c r="U10" t="b">
        <v>0</v>
      </c>
    </row>
    <row r="11" spans="1:22" x14ac:dyDescent="0.35">
      <c r="A11">
        <v>0</v>
      </c>
      <c r="B11" t="s">
        <v>117</v>
      </c>
      <c r="C11">
        <v>102.74697393650401</v>
      </c>
      <c r="D11">
        <v>1286.6640061587</v>
      </c>
      <c r="E11">
        <v>372.146576186723</v>
      </c>
      <c r="F11">
        <v>1286.6640061587</v>
      </c>
      <c r="G11">
        <v>502.53017978508399</v>
      </c>
      <c r="H11">
        <v>0.60825380812500196</v>
      </c>
      <c r="J11">
        <v>2.40947501072259</v>
      </c>
      <c r="K11">
        <v>0.12733002284265399</v>
      </c>
      <c r="L11" t="b">
        <v>0</v>
      </c>
      <c r="M11">
        <v>1389.4109800952101</v>
      </c>
      <c r="N11">
        <v>579.67254976866298</v>
      </c>
      <c r="O11">
        <v>1389.4109800952101</v>
      </c>
      <c r="P11">
        <v>765.30539294079597</v>
      </c>
      <c r="Q11">
        <v>0.58113254401836401</v>
      </c>
      <c r="S11">
        <v>2.76387216579172</v>
      </c>
      <c r="T11">
        <v>0.19513985101336701</v>
      </c>
      <c r="U11" t="b">
        <v>0</v>
      </c>
    </row>
    <row r="12" spans="1:22" x14ac:dyDescent="0.35">
      <c r="A12">
        <v>0</v>
      </c>
      <c r="B12" t="s">
        <v>115</v>
      </c>
      <c r="C12">
        <v>102.758725919225</v>
      </c>
      <c r="D12">
        <v>1286.65268864008</v>
      </c>
      <c r="E12">
        <v>519.212987615977</v>
      </c>
      <c r="F12">
        <v>1286.65268864008</v>
      </c>
      <c r="G12">
        <v>720.07921113313296</v>
      </c>
      <c r="H12">
        <v>0.59951922648050604</v>
      </c>
      <c r="J12">
        <v>3.1056407859627102</v>
      </c>
      <c r="K12">
        <v>0.247247297621107</v>
      </c>
      <c r="L12" t="b">
        <v>0</v>
      </c>
      <c r="M12">
        <v>1389.4114145593001</v>
      </c>
      <c r="N12">
        <v>792.79109218237204</v>
      </c>
      <c r="O12">
        <v>1389.4114145593001</v>
      </c>
      <c r="P12">
        <v>1051.2939939006401</v>
      </c>
      <c r="Q12">
        <v>0.58664879007421999</v>
      </c>
      <c r="S12">
        <v>3.2085972416533601</v>
      </c>
      <c r="T12">
        <v>0.180445588348735</v>
      </c>
      <c r="U12" t="b">
        <v>0</v>
      </c>
    </row>
    <row r="13" spans="1:22" x14ac:dyDescent="0.35">
      <c r="A13">
        <v>0</v>
      </c>
      <c r="B13" t="s">
        <v>113</v>
      </c>
      <c r="C13">
        <v>102.75386074222</v>
      </c>
      <c r="D13">
        <v>1286.64395681971</v>
      </c>
      <c r="E13">
        <v>645.98241464039802</v>
      </c>
      <c r="F13">
        <v>1286.64395681971</v>
      </c>
      <c r="G13">
        <v>909.192709128856</v>
      </c>
      <c r="H13">
        <v>0.61545521970259398</v>
      </c>
      <c r="J13">
        <v>3.3751869006479698</v>
      </c>
      <c r="K13">
        <v>0.21423484129012299</v>
      </c>
      <c r="L13" t="b">
        <v>0</v>
      </c>
      <c r="M13">
        <v>1389.39781756193</v>
      </c>
      <c r="N13">
        <v>1012.51553855421</v>
      </c>
      <c r="O13">
        <v>1389.39781756193</v>
      </c>
      <c r="P13">
        <v>1353.6026974666599</v>
      </c>
      <c r="Q13">
        <v>0.58605255263932199</v>
      </c>
      <c r="S13">
        <v>3.6606314887620499</v>
      </c>
      <c r="T13">
        <v>0.20700491690395501</v>
      </c>
      <c r="U13" t="b">
        <v>0</v>
      </c>
    </row>
    <row r="14" spans="1:22" x14ac:dyDescent="0.35">
      <c r="A14">
        <v>0</v>
      </c>
      <c r="B14" t="s">
        <v>111</v>
      </c>
      <c r="C14">
        <v>102.751813048909</v>
      </c>
      <c r="D14">
        <v>1286.6403404264199</v>
      </c>
      <c r="E14">
        <v>752.924376698066</v>
      </c>
      <c r="F14">
        <v>1286.6403404264199</v>
      </c>
      <c r="G14">
        <v>1072.2070029081799</v>
      </c>
      <c r="H14">
        <v>0.61427587533817996</v>
      </c>
      <c r="J14">
        <v>4.0051812615570697</v>
      </c>
      <c r="K14">
        <v>0.25336913358822699</v>
      </c>
      <c r="L14" t="b">
        <v>0</v>
      </c>
      <c r="M14">
        <v>1389.3921534753299</v>
      </c>
      <c r="N14">
        <v>1184.82150946506</v>
      </c>
      <c r="O14">
        <v>1389.3921534753299</v>
      </c>
      <c r="P14">
        <v>1603.26270636459</v>
      </c>
      <c r="Q14">
        <v>0.58713846679177095</v>
      </c>
      <c r="S14">
        <v>4.1735527867736302</v>
      </c>
      <c r="T14">
        <v>0.236574912895748</v>
      </c>
      <c r="U14" t="b">
        <v>0</v>
      </c>
    </row>
    <row r="15" spans="1:22" x14ac:dyDescent="0.35">
      <c r="A15">
        <v>0</v>
      </c>
      <c r="B15" t="s">
        <v>109</v>
      </c>
      <c r="C15">
        <v>102.76014411073599</v>
      </c>
      <c r="D15">
        <v>1286.6184154007401</v>
      </c>
      <c r="E15">
        <v>871.80671407409</v>
      </c>
      <c r="F15">
        <v>1286.6184154007401</v>
      </c>
      <c r="G15">
        <v>1264.6428328827301</v>
      </c>
      <c r="H15">
        <v>0.63164013976883004</v>
      </c>
      <c r="J15">
        <v>4.2444806191114903</v>
      </c>
      <c r="K15">
        <v>0.226439563124857</v>
      </c>
      <c r="L15" t="b">
        <v>0</v>
      </c>
      <c r="M15">
        <v>1389.37855951147</v>
      </c>
      <c r="N15">
        <v>1391.6003528036899</v>
      </c>
      <c r="O15">
        <v>1389.37855951147</v>
      </c>
      <c r="P15">
        <v>1897.6476677790699</v>
      </c>
      <c r="Q15">
        <v>0.58295954613880396</v>
      </c>
      <c r="S15">
        <v>4.7921699269807103</v>
      </c>
      <c r="T15">
        <v>0.278830696001723</v>
      </c>
      <c r="U15" t="b">
        <v>0</v>
      </c>
    </row>
    <row r="16" spans="1:22" x14ac:dyDescent="0.35">
      <c r="A16">
        <v>0</v>
      </c>
      <c r="B16" t="s">
        <v>107</v>
      </c>
      <c r="C16">
        <v>102.76899468003801</v>
      </c>
      <c r="D16">
        <v>1286.6099306281001</v>
      </c>
      <c r="E16">
        <v>1028.7000925166101</v>
      </c>
      <c r="F16">
        <v>1286.6099306281001</v>
      </c>
      <c r="G16">
        <v>1497.9024121243301</v>
      </c>
      <c r="H16">
        <v>0.62359690327879502</v>
      </c>
      <c r="J16">
        <v>4.9340572320548102</v>
      </c>
      <c r="K16">
        <v>0.27380824431005502</v>
      </c>
      <c r="L16" t="b">
        <v>0</v>
      </c>
      <c r="M16">
        <v>1389.37892530814</v>
      </c>
      <c r="N16">
        <v>1592.4706648778799</v>
      </c>
      <c r="O16">
        <v>1389.37892530814</v>
      </c>
      <c r="P16">
        <v>2183.3427910413998</v>
      </c>
      <c r="Q16">
        <v>0.58999855121479605</v>
      </c>
      <c r="S16">
        <v>5.2950788479367104</v>
      </c>
      <c r="T16">
        <v>0.26015530504182299</v>
      </c>
      <c r="U16" t="b">
        <v>0</v>
      </c>
    </row>
    <row r="17" spans="1:21" x14ac:dyDescent="0.35">
      <c r="A17">
        <v>0</v>
      </c>
      <c r="B17" t="s">
        <v>106</v>
      </c>
      <c r="C17">
        <v>102.771317953433</v>
      </c>
      <c r="D17">
        <v>1286.59811064016</v>
      </c>
      <c r="E17">
        <v>1088.48861644607</v>
      </c>
      <c r="F17">
        <v>1286.59811064016</v>
      </c>
      <c r="G17">
        <v>1597.3903787418601</v>
      </c>
      <c r="H17">
        <v>0.63226837145118198</v>
      </c>
      <c r="J17">
        <v>5.3812701825518303</v>
      </c>
      <c r="K17">
        <v>0.25679067763208002</v>
      </c>
      <c r="L17" t="b">
        <v>0</v>
      </c>
      <c r="M17">
        <v>1389.3694285936001</v>
      </c>
      <c r="N17">
        <v>1734.3072187058799</v>
      </c>
      <c r="O17">
        <v>1389.3694285936001</v>
      </c>
      <c r="P17">
        <v>2395.5864193933498</v>
      </c>
      <c r="Q17">
        <v>0.59483475891840099</v>
      </c>
      <c r="S17">
        <v>5.9992230175533603</v>
      </c>
      <c r="T17">
        <v>0.25812539210334801</v>
      </c>
      <c r="U17" t="b">
        <v>0</v>
      </c>
    </row>
    <row r="18" spans="1:21" x14ac:dyDescent="0.35">
      <c r="A18">
        <v>0</v>
      </c>
      <c r="B18" t="s">
        <v>105</v>
      </c>
      <c r="C18">
        <v>102.781372761113</v>
      </c>
      <c r="D18">
        <v>1286.5843765383499</v>
      </c>
      <c r="E18">
        <v>1309.1745827416501</v>
      </c>
      <c r="F18">
        <v>1286.5843765383499</v>
      </c>
      <c r="G18">
        <v>1940.9726231858899</v>
      </c>
      <c r="H18">
        <v>0.63804362667051095</v>
      </c>
      <c r="J18">
        <v>5.8758225891479903</v>
      </c>
      <c r="K18">
        <v>0.259971598474036</v>
      </c>
      <c r="L18" t="b">
        <v>0</v>
      </c>
      <c r="M18">
        <v>1389.36574929946</v>
      </c>
      <c r="N18">
        <v>2069.3727522985901</v>
      </c>
      <c r="O18">
        <v>1389.36574929946</v>
      </c>
      <c r="P18">
        <v>2862.4757726562402</v>
      </c>
      <c r="Q18">
        <v>0.58907724508391102</v>
      </c>
      <c r="S18">
        <v>6.9130801578318</v>
      </c>
      <c r="T18">
        <v>0.28965549691111397</v>
      </c>
      <c r="U18" t="b">
        <v>0</v>
      </c>
    </row>
    <row r="19" spans="1:21" x14ac:dyDescent="0.35">
      <c r="A19">
        <v>0</v>
      </c>
      <c r="B19" t="s">
        <v>103</v>
      </c>
      <c r="C19">
        <v>102.77722145691899</v>
      </c>
      <c r="D19">
        <v>1286.56566923419</v>
      </c>
      <c r="E19">
        <v>1583.67799384661</v>
      </c>
      <c r="F19">
        <v>1286.56566923419</v>
      </c>
      <c r="G19">
        <v>2352.9869352629598</v>
      </c>
      <c r="H19">
        <v>0.63059418449706495</v>
      </c>
      <c r="J19">
        <v>7.1884812071573698</v>
      </c>
      <c r="K19">
        <v>0.29917150600354198</v>
      </c>
      <c r="L19" t="b">
        <v>0</v>
      </c>
      <c r="M19">
        <v>1389.3428906911099</v>
      </c>
      <c r="N19">
        <v>2497.5238230257801</v>
      </c>
      <c r="O19">
        <v>1389.3428906911099</v>
      </c>
      <c r="P19">
        <v>3484.102281429</v>
      </c>
      <c r="Q19">
        <v>0.58621053044081095</v>
      </c>
      <c r="S19">
        <v>9.0808835533285492</v>
      </c>
      <c r="T19">
        <v>0.32694843507800903</v>
      </c>
      <c r="U19" t="b">
        <v>0</v>
      </c>
    </row>
    <row r="20" spans="1:21" x14ac:dyDescent="0.35">
      <c r="A20">
        <v>0</v>
      </c>
      <c r="B20" t="s">
        <v>101</v>
      </c>
      <c r="C20">
        <v>102.80413098987199</v>
      </c>
      <c r="D20">
        <v>1286.53605504149</v>
      </c>
      <c r="E20">
        <v>1865.2392504035099</v>
      </c>
      <c r="F20">
        <v>1286.53605504149</v>
      </c>
      <c r="G20">
        <v>2819.1733193237401</v>
      </c>
      <c r="H20">
        <v>0.64381546071306806</v>
      </c>
      <c r="J20">
        <v>9.0816048099508606</v>
      </c>
      <c r="K20">
        <v>0.288975284670212</v>
      </c>
      <c r="L20" t="b">
        <v>0</v>
      </c>
      <c r="M20">
        <v>1389.34018603136</v>
      </c>
      <c r="N20">
        <v>2913.78834039611</v>
      </c>
      <c r="O20">
        <v>1389.34018603136</v>
      </c>
      <c r="P20">
        <v>4102.5332574054401</v>
      </c>
      <c r="Q20">
        <v>0.59518635893834904</v>
      </c>
      <c r="S20">
        <v>9.2898155864110894</v>
      </c>
      <c r="T20">
        <v>0.31037000017813898</v>
      </c>
      <c r="U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112820_FULL</vt:lpstr>
      <vt:lpstr>NEON</vt:lpstr>
      <vt:lpstr>5thdec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2023-03-29T21:01:00Z</dcterms:modified>
</cp:coreProperties>
</file>