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Example1c_HORIBA_Calibration\"/>
    </mc:Choice>
  </mc:AlternateContent>
  <xr:revisionPtr revIDLastSave="0" documentId="13_ncr:1_{1696835A-8C6C-41D0-9346-9BE1C11124BC}" xr6:coauthVersionLast="47" xr6:coauthVersionMax="47" xr10:uidLastSave="{00000000-0000-0000-0000-000000000000}"/>
  <bookViews>
    <workbookView xWindow="28680" yWindow="-120" windowWidth="29040" windowHeight="15720" xr2:uid="{2C3E1A5D-4CF0-4774-8581-B7D21AF333C3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" i="1" l="1"/>
  <c r="K59" i="1" s="1"/>
  <c r="M59" i="1" s="1"/>
  <c r="H59" i="1"/>
  <c r="I58" i="1"/>
  <c r="H58" i="1"/>
  <c r="J57" i="1"/>
  <c r="I57" i="1"/>
  <c r="H57" i="1"/>
  <c r="I56" i="1"/>
  <c r="K56" i="1" s="1"/>
  <c r="M56" i="1" s="1"/>
  <c r="H56" i="1"/>
  <c r="I55" i="1"/>
  <c r="K55" i="1" s="1"/>
  <c r="M55" i="1" s="1"/>
  <c r="H55" i="1"/>
  <c r="J54" i="1"/>
  <c r="I54" i="1"/>
  <c r="H54" i="1"/>
  <c r="K54" i="1" s="1"/>
  <c r="J53" i="1"/>
  <c r="I53" i="1"/>
  <c r="H53" i="1"/>
  <c r="I52" i="1"/>
  <c r="H52" i="1"/>
  <c r="J51" i="1"/>
  <c r="I51" i="1"/>
  <c r="K51" i="1" s="1"/>
  <c r="H51" i="1"/>
  <c r="I50" i="1"/>
  <c r="J50" i="1" s="1"/>
  <c r="H50" i="1"/>
  <c r="K50" i="1" s="1"/>
  <c r="M50" i="1" s="1"/>
  <c r="J49" i="1"/>
  <c r="I49" i="1"/>
  <c r="H49" i="1"/>
  <c r="I48" i="1"/>
  <c r="J48" i="1" s="1"/>
  <c r="H48" i="1"/>
  <c r="I47" i="1"/>
  <c r="K47" i="1" s="1"/>
  <c r="M47" i="1" s="1"/>
  <c r="H47" i="1"/>
  <c r="I46" i="1"/>
  <c r="K46" i="1" s="1"/>
  <c r="M46" i="1" s="1"/>
  <c r="H46" i="1"/>
  <c r="I45" i="1"/>
  <c r="K45" i="1" s="1"/>
  <c r="H45" i="1"/>
  <c r="I44" i="1"/>
  <c r="J44" i="1" s="1"/>
  <c r="H44" i="1"/>
  <c r="I43" i="1"/>
  <c r="H43" i="1"/>
  <c r="I42" i="1"/>
  <c r="H42" i="1"/>
  <c r="I41" i="1"/>
  <c r="K41" i="1" s="1"/>
  <c r="M41" i="1" s="1"/>
  <c r="H41" i="1"/>
  <c r="I40" i="1"/>
  <c r="J40" i="1" s="1"/>
  <c r="H40" i="1"/>
  <c r="I39" i="1"/>
  <c r="H39" i="1"/>
  <c r="I38" i="1"/>
  <c r="H38" i="1"/>
  <c r="K37" i="1"/>
  <c r="M37" i="1" s="1"/>
  <c r="J37" i="1"/>
  <c r="I37" i="1"/>
  <c r="H37" i="1"/>
  <c r="I36" i="1"/>
  <c r="H36" i="1"/>
  <c r="I35" i="1"/>
  <c r="H35" i="1"/>
  <c r="K34" i="1"/>
  <c r="M34" i="1" s="1"/>
  <c r="I34" i="1"/>
  <c r="J34" i="1" s="1"/>
  <c r="H34" i="1"/>
  <c r="I33" i="1"/>
  <c r="H33" i="1"/>
  <c r="I32" i="1"/>
  <c r="H32" i="1"/>
  <c r="J31" i="1"/>
  <c r="I31" i="1"/>
  <c r="H31" i="1"/>
  <c r="K31" i="1" s="1"/>
  <c r="M31" i="1" s="1"/>
  <c r="I30" i="1"/>
  <c r="J30" i="1" s="1"/>
  <c r="H30" i="1"/>
  <c r="I29" i="1"/>
  <c r="K29" i="1" s="1"/>
  <c r="M29" i="1" s="1"/>
  <c r="H29" i="1"/>
  <c r="I28" i="1"/>
  <c r="H28" i="1"/>
  <c r="I27" i="1"/>
  <c r="K27" i="1" s="1"/>
  <c r="H27" i="1"/>
  <c r="K26" i="1"/>
  <c r="M26" i="1" s="1"/>
  <c r="I26" i="1"/>
  <c r="J26" i="1" s="1"/>
  <c r="H26" i="1"/>
  <c r="I25" i="1"/>
  <c r="K25" i="1" s="1"/>
  <c r="M25" i="1" s="1"/>
  <c r="H25" i="1"/>
  <c r="I24" i="1"/>
  <c r="J24" i="1" s="1"/>
  <c r="H24" i="1"/>
  <c r="I23" i="1"/>
  <c r="K23" i="1" s="1"/>
  <c r="M23" i="1" s="1"/>
  <c r="H23" i="1"/>
  <c r="I22" i="1"/>
  <c r="H22" i="1"/>
  <c r="I21" i="1"/>
  <c r="J21" i="1" s="1"/>
  <c r="H21" i="1"/>
  <c r="I20" i="1"/>
  <c r="J20" i="1" s="1"/>
  <c r="H20" i="1"/>
  <c r="I19" i="1"/>
  <c r="K19" i="1" s="1"/>
  <c r="M19" i="1" s="1"/>
  <c r="H19" i="1"/>
  <c r="I18" i="1"/>
  <c r="H18" i="1"/>
  <c r="I17" i="1"/>
  <c r="J17" i="1" s="1"/>
  <c r="H17" i="1"/>
  <c r="K17" i="1" s="1"/>
  <c r="M17" i="1" s="1"/>
  <c r="I16" i="1"/>
  <c r="H16" i="1"/>
  <c r="J15" i="1"/>
  <c r="I15" i="1"/>
  <c r="H15" i="1"/>
  <c r="I14" i="1"/>
  <c r="H14" i="1"/>
  <c r="J13" i="1"/>
  <c r="I13" i="1"/>
  <c r="K13" i="1" s="1"/>
  <c r="M13" i="1" s="1"/>
  <c r="H13" i="1"/>
  <c r="I12" i="1"/>
  <c r="H12" i="1"/>
  <c r="I11" i="1"/>
  <c r="J11" i="1" s="1"/>
  <c r="H11" i="1"/>
  <c r="I10" i="1"/>
  <c r="J10" i="1" s="1"/>
  <c r="H10" i="1"/>
  <c r="I9" i="1"/>
  <c r="H9" i="1"/>
  <c r="I8" i="1"/>
  <c r="H8" i="1"/>
  <c r="I7" i="1"/>
  <c r="J7" i="1" s="1"/>
  <c r="H7" i="1"/>
  <c r="I6" i="1"/>
  <c r="H6" i="1"/>
  <c r="I5" i="1"/>
  <c r="J5" i="1" s="1"/>
  <c r="H5" i="1"/>
  <c r="K5" i="1" s="1"/>
  <c r="I4" i="1"/>
  <c r="H4" i="1"/>
  <c r="I3" i="1"/>
  <c r="K3" i="1" s="1"/>
  <c r="M3" i="1" s="1"/>
  <c r="H3" i="1"/>
  <c r="I2" i="1"/>
  <c r="H2" i="1"/>
  <c r="M27" i="1" l="1"/>
  <c r="N29" i="1" s="1"/>
  <c r="M51" i="1"/>
  <c r="K20" i="1"/>
  <c r="M20" i="1" s="1"/>
  <c r="K49" i="1"/>
  <c r="M49" i="1" s="1"/>
  <c r="K43" i="1"/>
  <c r="M43" i="1" s="1"/>
  <c r="K16" i="1"/>
  <c r="M16" i="1" s="1"/>
  <c r="K11" i="1"/>
  <c r="M11" i="1" s="1"/>
  <c r="J27" i="1"/>
  <c r="K44" i="1"/>
  <c r="M44" i="1" s="1"/>
  <c r="K9" i="1"/>
  <c r="M9" i="1" s="1"/>
  <c r="N11" i="1" s="1"/>
  <c r="K38" i="1"/>
  <c r="M38" i="1" s="1"/>
  <c r="K39" i="1"/>
  <c r="L41" i="1" s="1"/>
  <c r="K32" i="1"/>
  <c r="M32" i="1" s="1"/>
  <c r="K33" i="1"/>
  <c r="L35" i="1" s="1"/>
  <c r="J33" i="1"/>
  <c r="K12" i="1"/>
  <c r="J23" i="1"/>
  <c r="K6" i="1"/>
  <c r="M6" i="1" s="1"/>
  <c r="K18" i="1"/>
  <c r="M18" i="1" s="1"/>
  <c r="N20" i="1" s="1"/>
  <c r="K28" i="1"/>
  <c r="M28" i="1" s="1"/>
  <c r="J39" i="1"/>
  <c r="K10" i="1"/>
  <c r="M10" i="1" s="1"/>
  <c r="K4" i="1"/>
  <c r="M4" i="1" s="1"/>
  <c r="J43" i="1"/>
  <c r="K22" i="1"/>
  <c r="M22" i="1" s="1"/>
  <c r="K7" i="1"/>
  <c r="M7" i="1" s="1"/>
  <c r="J45" i="1"/>
  <c r="J55" i="1"/>
  <c r="K14" i="1"/>
  <c r="M14" i="1" s="1"/>
  <c r="J19" i="1"/>
  <c r="K24" i="1"/>
  <c r="J29" i="1"/>
  <c r="K35" i="1"/>
  <c r="M35" i="1" s="1"/>
  <c r="K40" i="1"/>
  <c r="M40" i="1" s="1"/>
  <c r="K2" i="1"/>
  <c r="M2" i="1" s="1"/>
  <c r="N4" i="1" s="1"/>
  <c r="K8" i="1"/>
  <c r="M8" i="1" s="1"/>
  <c r="J35" i="1"/>
  <c r="K57" i="1"/>
  <c r="J47" i="1"/>
  <c r="J25" i="1"/>
  <c r="K30" i="1"/>
  <c r="L32" i="1" s="1"/>
  <c r="K36" i="1"/>
  <c r="M36" i="1" s="1"/>
  <c r="N38" i="1" s="1"/>
  <c r="J41" i="1"/>
  <c r="J3" i="1"/>
  <c r="J9" i="1"/>
  <c r="K15" i="1"/>
  <c r="M15" i="1" s="1"/>
  <c r="N17" i="1" s="1"/>
  <c r="K21" i="1"/>
  <c r="K42" i="1"/>
  <c r="K52" i="1"/>
  <c r="M52" i="1" s="1"/>
  <c r="K58" i="1"/>
  <c r="M58" i="1" s="1"/>
  <c r="K53" i="1"/>
  <c r="M53" i="1" s="1"/>
  <c r="K48" i="1"/>
  <c r="J59" i="1"/>
  <c r="L59" i="1"/>
  <c r="M57" i="1"/>
  <c r="N59" i="1" s="1"/>
  <c r="L4" i="1"/>
  <c r="L11" i="1"/>
  <c r="M12" i="1"/>
  <c r="N14" i="1" s="1"/>
  <c r="L56" i="1"/>
  <c r="M5" i="1"/>
  <c r="M45" i="1"/>
  <c r="N47" i="1" s="1"/>
  <c r="L47" i="1"/>
  <c r="M21" i="1"/>
  <c r="N23" i="1" s="1"/>
  <c r="L23" i="1"/>
  <c r="L20" i="1"/>
  <c r="M42" i="1"/>
  <c r="N44" i="1" s="1"/>
  <c r="L44" i="1"/>
  <c r="L26" i="1"/>
  <c r="L50" i="1"/>
  <c r="J6" i="1"/>
  <c r="J16" i="1"/>
  <c r="M24" i="1"/>
  <c r="N26" i="1" s="1"/>
  <c r="M48" i="1"/>
  <c r="N50" i="1" s="1"/>
  <c r="J2" i="1"/>
  <c r="J8" i="1"/>
  <c r="J12" i="1"/>
  <c r="J22" i="1"/>
  <c r="M30" i="1"/>
  <c r="N32" i="1" s="1"/>
  <c r="J32" i="1"/>
  <c r="J36" i="1"/>
  <c r="J46" i="1"/>
  <c r="M54" i="1"/>
  <c r="N56" i="1" s="1"/>
  <c r="J56" i="1"/>
  <c r="J4" i="1"/>
  <c r="J14" i="1"/>
  <c r="J18" i="1"/>
  <c r="J28" i="1"/>
  <c r="J38" i="1"/>
  <c r="J42" i="1"/>
  <c r="J52" i="1"/>
  <c r="J58" i="1"/>
  <c r="L38" i="1" l="1"/>
  <c r="L17" i="1"/>
  <c r="M33" i="1"/>
  <c r="N35" i="1" s="1"/>
  <c r="L8" i="1"/>
  <c r="N8" i="1"/>
  <c r="M39" i="1"/>
  <c r="N41" i="1" s="1"/>
  <c r="N53" i="1"/>
  <c r="L53" i="1"/>
  <c r="L14" i="1"/>
  <c r="L29" i="1"/>
</calcChain>
</file>

<file path=xl/sharedStrings.xml><?xml version="1.0" encoding="utf-8"?>
<sst xmlns="http://schemas.openxmlformats.org/spreadsheetml/2006/main" count="188" uniqueCount="98">
  <si>
    <t>Composition</t>
  </si>
  <si>
    <t>Run</t>
  </si>
  <si>
    <t>V+</t>
  </si>
  <si>
    <t>V-</t>
  </si>
  <si>
    <t>Ne+</t>
  </si>
  <si>
    <t>Ne-</t>
  </si>
  <si>
    <t>∆</t>
  </si>
  <si>
    <t>Ne ∆</t>
  </si>
  <si>
    <t>Ne (mea) - ∆(Real)</t>
  </si>
  <si>
    <t>∆ Real</t>
  </si>
  <si>
    <t>∆ (average)</t>
  </si>
  <si>
    <r>
      <rPr>
        <sz val="12"/>
        <color theme="1"/>
        <rFont val="Symbol"/>
        <family val="1"/>
        <charset val="2"/>
      </rPr>
      <t>r</t>
    </r>
    <r>
      <rPr>
        <sz val="12"/>
        <color theme="1"/>
        <rFont val="Calibri"/>
        <family val="2"/>
        <scheme val="minor"/>
      </rPr>
      <t xml:space="preserve"> (Lamadrid et al., 2017)</t>
    </r>
  </si>
  <si>
    <r>
      <rPr>
        <sz val="12"/>
        <color theme="1"/>
        <rFont val="Symbol"/>
        <family val="1"/>
        <charset val="2"/>
      </rPr>
      <t>r</t>
    </r>
    <r>
      <rPr>
        <sz val="12"/>
        <color theme="1"/>
        <rFont val="Calibri"/>
        <family val="2"/>
        <scheme val="minor"/>
      </rPr>
      <t xml:space="preserve"> (average)</t>
    </r>
  </si>
  <si>
    <t>R_LL8_302</t>
  </si>
  <si>
    <t>MI 300s 1</t>
  </si>
  <si>
    <t>MI 300s 2</t>
  </si>
  <si>
    <t>MI 300s 3</t>
  </si>
  <si>
    <t>R_LL8_400</t>
  </si>
  <si>
    <t>MI 300s 4</t>
  </si>
  <si>
    <t>MI 500s 5</t>
  </si>
  <si>
    <t>R_LL8_404A</t>
  </si>
  <si>
    <t>MI A 120S 1</t>
  </si>
  <si>
    <t>MI A 120S 2</t>
  </si>
  <si>
    <t>MI A 120S 3</t>
  </si>
  <si>
    <t>R_LL8_404B</t>
  </si>
  <si>
    <t>MI B 60S 1</t>
  </si>
  <si>
    <t>MI B 60S 2</t>
  </si>
  <si>
    <t>MI B 60S 3</t>
  </si>
  <si>
    <t>10.4 mol%</t>
  </si>
  <si>
    <t>A1 30s</t>
  </si>
  <si>
    <t>A2 30s</t>
  </si>
  <si>
    <t>A3 30s</t>
  </si>
  <si>
    <t>B1 30s</t>
  </si>
  <si>
    <t>B2 30s</t>
  </si>
  <si>
    <t>B3 30s</t>
  </si>
  <si>
    <t>C1 30s</t>
  </si>
  <si>
    <t>C2 30s</t>
  </si>
  <si>
    <t>C3 30s</t>
  </si>
  <si>
    <t>D1 30s</t>
  </si>
  <si>
    <t>D2 30s</t>
  </si>
  <si>
    <t>D3 30s</t>
  </si>
  <si>
    <t>E1 30s</t>
  </si>
  <si>
    <t>E2 30s</t>
  </si>
  <si>
    <t>E3 30s</t>
  </si>
  <si>
    <t>4 mol%</t>
  </si>
  <si>
    <t>5 mol%</t>
  </si>
  <si>
    <t>6 mol%</t>
  </si>
  <si>
    <t>7 mol%</t>
  </si>
  <si>
    <t>8 mol%</t>
  </si>
  <si>
    <t>9 mol%</t>
  </si>
  <si>
    <t>10 mol%</t>
  </si>
  <si>
    <t>11 mol%</t>
  </si>
  <si>
    <t>12 mol%</t>
  </si>
  <si>
    <t>13 mol%</t>
  </si>
  <si>
    <t>D1 45s</t>
  </si>
  <si>
    <t>14 mol%</t>
  </si>
  <si>
    <t>D2 45s</t>
  </si>
  <si>
    <t>15 mol%</t>
  </si>
  <si>
    <t>D3 45s</t>
  </si>
  <si>
    <t>16 mol%</t>
  </si>
  <si>
    <t>E1 45s</t>
  </si>
  <si>
    <t>17 mol%</t>
  </si>
  <si>
    <t>E2 45s</t>
  </si>
  <si>
    <t>18 mol%</t>
  </si>
  <si>
    <t>E3 45s</t>
  </si>
  <si>
    <t>1.2 mol%</t>
  </si>
  <si>
    <t>A1 45s</t>
  </si>
  <si>
    <t>A2 45s</t>
  </si>
  <si>
    <t>A3 45s</t>
  </si>
  <si>
    <t>B1 45s</t>
  </si>
  <si>
    <t>B2 45s</t>
  </si>
  <si>
    <t>B3 45s</t>
  </si>
  <si>
    <t>C1 45s</t>
  </si>
  <si>
    <t>C2 45s</t>
  </si>
  <si>
    <t>C3 45s</t>
  </si>
  <si>
    <t>E1 60s</t>
  </si>
  <si>
    <t>E2 60s</t>
  </si>
  <si>
    <t>E3 60s</t>
  </si>
  <si>
    <t>Match name</t>
  </si>
  <si>
    <t>LL8_302</t>
  </si>
  <si>
    <t>LL8_400</t>
  </si>
  <si>
    <t>10mol_FIA</t>
  </si>
  <si>
    <t>10mol_FIB</t>
  </si>
  <si>
    <t>10mol_FIC</t>
  </si>
  <si>
    <t>10mol_FID</t>
  </si>
  <si>
    <t>10mol_FIE</t>
  </si>
  <si>
    <t>4mol_FIA</t>
  </si>
  <si>
    <t>4mol_FIB</t>
  </si>
  <si>
    <t>4mol_FIC</t>
  </si>
  <si>
    <t>4mol_FID</t>
  </si>
  <si>
    <t>4mol_FIE</t>
  </si>
  <si>
    <t>1mol_FIA</t>
  </si>
  <si>
    <t>1mol_FIB</t>
  </si>
  <si>
    <t>1mol_FIC</t>
  </si>
  <si>
    <t>1mol_FID</t>
  </si>
  <si>
    <t>1mol_FIE</t>
  </si>
  <si>
    <t>LL8_404a</t>
  </si>
  <si>
    <t>LL8_404b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</si>
</sst>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"/>
      <scheme val="minor"/>
    </font>
    <font>
      <sz val="12"/>
      <color theme="1"/>
      <name val="Symbol"/>
      <family val="1"/>
      <charset val="2"/>
    </font>
    <font>
      <sz val="8"/>
      <name val="Calibri"/>
      <family val="2"/>
      <scheme val="minor"/>
    </font>
    <font>
      <sz val="12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(2)'!$N$1</c:f>
              <c:strCache>
                <c:ptCount val="1"/>
                <c:pt idx="0">
                  <c:v>r (average)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(2)'!$L$2:$L$64</c:f>
              <c:numCache>
                <c:formatCode>General</c:formatCode>
                <c:ptCount val="63"/>
                <c:pt idx="2" formatCode="0.00">
                  <c:v>102.7259109506216</c:v>
                </c:pt>
                <c:pt idx="6" formatCode="0.00">
                  <c:v>102.6977348818024</c:v>
                </c:pt>
                <c:pt idx="9" formatCode="0.00">
                  <c:v>102.67900787808016</c:v>
                </c:pt>
                <c:pt idx="12" formatCode="0.00">
                  <c:v>102.6764766286564</c:v>
                </c:pt>
                <c:pt idx="15" formatCode="0.00">
                  <c:v>102.96119515819474</c:v>
                </c:pt>
                <c:pt idx="18" formatCode="0.00">
                  <c:v>102.96199833056396</c:v>
                </c:pt>
                <c:pt idx="21" formatCode="0.00">
                  <c:v>102.96211791987987</c:v>
                </c:pt>
                <c:pt idx="24" formatCode="0.00">
                  <c:v>102.96039171148294</c:v>
                </c:pt>
                <c:pt idx="27" formatCode="0.00">
                  <c:v>102.95453063539502</c:v>
                </c:pt>
                <c:pt idx="30" formatCode="0.00">
                  <c:v>102.83203784171826</c:v>
                </c:pt>
                <c:pt idx="33" formatCode="0.00">
                  <c:v>102.83123556762756</c:v>
                </c:pt>
                <c:pt idx="36" formatCode="0.00">
                  <c:v>102.82617536189277</c:v>
                </c:pt>
                <c:pt idx="39" formatCode="0.00">
                  <c:v>102.82870556296666</c:v>
                </c:pt>
                <c:pt idx="42" formatCode="0.00">
                  <c:v>102.84950183018965</c:v>
                </c:pt>
                <c:pt idx="45" formatCode="0.00">
                  <c:v>102.72633185115849</c:v>
                </c:pt>
                <c:pt idx="48" formatCode="0.00">
                  <c:v>102.71540671050882</c:v>
                </c:pt>
                <c:pt idx="51" formatCode="0.00">
                  <c:v>102.70473607096643</c:v>
                </c:pt>
                <c:pt idx="54" formatCode="0.00">
                  <c:v>102.7020771593033</c:v>
                </c:pt>
                <c:pt idx="57" formatCode="0.00">
                  <c:v>102.70380730747415</c:v>
                </c:pt>
              </c:numCache>
            </c:numRef>
          </c:xVal>
          <c:yVal>
            <c:numRef>
              <c:f>'Sheet1 (2)'!$N$2:$N$64</c:f>
              <c:numCache>
                <c:formatCode>General</c:formatCode>
                <c:ptCount val="63"/>
                <c:pt idx="2" formatCode="0.0000">
                  <c:v>4.7698387470660464E-2</c:v>
                </c:pt>
                <c:pt idx="6" formatCode="0.0000">
                  <c:v>3.769588303984861E-2</c:v>
                </c:pt>
                <c:pt idx="9" formatCode="0.0000">
                  <c:v>3.1047796718456293E-2</c:v>
                </c:pt>
                <c:pt idx="12" formatCode="0.0000">
                  <c:v>3.0149203173017725E-2</c:v>
                </c:pt>
                <c:pt idx="15" formatCode="0.0000">
                  <c:v>0.13122428115912754</c:v>
                </c:pt>
                <c:pt idx="18" formatCode="0.0000">
                  <c:v>0.131509407350201</c:v>
                </c:pt>
                <c:pt idx="21" formatCode="0.0000">
                  <c:v>0.13155186155735521</c:v>
                </c:pt>
                <c:pt idx="24" formatCode="0.0000">
                  <c:v>0.13093905757644109</c:v>
                </c:pt>
                <c:pt idx="27" formatCode="0.0000">
                  <c:v>0.12885837556522498</c:v>
                </c:pt>
                <c:pt idx="30" formatCode="0.0000">
                  <c:v>8.5373433809979346E-2</c:v>
                </c:pt>
                <c:pt idx="33" formatCode="0.0000">
                  <c:v>8.5088626507780887E-2</c:v>
                </c:pt>
                <c:pt idx="36" formatCode="0.0000">
                  <c:v>8.3292253471931588E-2</c:v>
                </c:pt>
                <c:pt idx="39" formatCode="0.0000">
                  <c:v>8.4190474853163735E-2</c:v>
                </c:pt>
                <c:pt idx="42" formatCode="0.0000">
                  <c:v>9.1573149717324512E-2</c:v>
                </c:pt>
                <c:pt idx="45" formatCode="0.0000">
                  <c:v>4.7847807161263724E-2</c:v>
                </c:pt>
                <c:pt idx="48" formatCode="0.0000">
                  <c:v>4.3969382230623445E-2</c:v>
                </c:pt>
                <c:pt idx="51" formatCode="0.0000">
                  <c:v>4.0181305193077797E-2</c:v>
                </c:pt>
                <c:pt idx="54" formatCode="0.0000">
                  <c:v>3.9237391552667589E-2</c:v>
                </c:pt>
                <c:pt idx="57" formatCode="0.0000">
                  <c:v>3.985159415331907E-2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9-47F0-BD26-D9BAA3AB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93912"/>
        <c:axId val="651194232"/>
      </c:scatterChart>
      <c:valAx>
        <c:axId val="65119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94232"/>
        <c:crosses val="autoZero"/>
        <c:crossBetween val="midCat"/>
      </c:valAx>
      <c:valAx>
        <c:axId val="6511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9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hart" Target="../charts/chart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582800</xdr:colOff>
      <xdr:row>2</xdr:row>
      <xdr:rowOff>80840</xdr:rowOff>
    </xdr:from>
    <xdr:to>
      <xdr:col>3</xdr:col>
      <xdr:colOff>579985</xdr:colOff>
      <xdr:row>2</xdr:row>
      <xdr:rowOff>87975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ED42DF9-5852-4E06-85A5-AD33C0D3EA6F}"/>
                </a:ext>
              </a:extLst>
            </xdr14:cNvPr>
            <xdr14:cNvContentPartPr/>
          </xdr14:nvContentPartPr>
          <xdr14:nvPr macro=""/>
          <xdr14:xfrm>
            <a:off x="2233800" y="11256840"/>
            <a:ext cx="360" cy="39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776C40C-84CC-524A-85BE-B685B543E5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24800" y="1124784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29040</xdr:colOff>
      <xdr:row>71</xdr:row>
      <xdr:rowOff>148040</xdr:rowOff>
    </xdr:from>
    <xdr:to>
      <xdr:col>7</xdr:col>
      <xdr:colOff>26225</xdr:colOff>
      <xdr:row>71</xdr:row>
      <xdr:rowOff>145225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3B464CC-86DD-4822-97AB-9AD4754F82ED}"/>
                </a:ext>
              </a:extLst>
            </xdr14:cNvPr>
            <xdr14:cNvContentPartPr/>
          </xdr14:nvContentPartPr>
          <xdr14:nvPr macro=""/>
          <xdr14:xfrm>
            <a:off x="4982040" y="1376244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1D89E02-8ED4-D24B-A817-613A61BCAB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73040" y="13753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582800</xdr:colOff>
      <xdr:row>4</xdr:row>
      <xdr:rowOff>80840</xdr:rowOff>
    </xdr:from>
    <xdr:ext cx="360" cy="3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1AA6493-EF45-4D58-A17D-07F3454FDE22}"/>
                </a:ext>
              </a:extLst>
            </xdr14:cNvPr>
            <xdr14:cNvContentPartPr/>
          </xdr14:nvContentPartPr>
          <xdr14:nvPr macro=""/>
          <xdr14:xfrm>
            <a:off x="2233800" y="11256840"/>
            <a:ext cx="360" cy="3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76B291-ECA1-BF4F-BED2-A4BFC435BB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24800" y="11247840"/>
              <a:ext cx="18000" cy="216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18</xdr:col>
      <xdr:colOff>115570</xdr:colOff>
      <xdr:row>7</xdr:row>
      <xdr:rowOff>46990</xdr:rowOff>
    </xdr:from>
    <xdr:to>
      <xdr:col>23</xdr:col>
      <xdr:colOff>420370</xdr:colOff>
      <xdr:row>21</xdr:row>
      <xdr:rowOff>16510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ECF51D-0C44-48DB-AB2A-51BF57287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304800</xdr:colOff>
      <xdr:row>16</xdr:row>
      <xdr:rowOff>103505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29FE082-D799-42F4-A3CE-8C1C15EF0BB8}"/>
            </a:ext>
          </a:extLst>
        </xdr:cNvPr>
        <xdr:cNvSpPr>
          <a:spLocks noChangeAspect="1" noChangeArrowheads="1"/>
        </xdr:cNvSpPr>
      </xdr:nvSpPr>
      <xdr:spPr bwMode="auto">
        <a:xfrm>
          <a:off x="110947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769620</xdr:colOff>
      <xdr:row>5</xdr:row>
      <xdr:rowOff>76200</xdr:rowOff>
    </xdr:from>
    <xdr:to>
      <xdr:col>26</xdr:col>
      <xdr:colOff>58483</xdr:colOff>
      <xdr:row>39</xdr:row>
      <xdr:rowOff>149644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722431-3941-4E90-A4C2-88A397A6F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17780" y="1066800"/>
          <a:ext cx="9657143" cy="680952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9T09:13:56.8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24575,'0'-5'0,"0"0"0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9T09:13:56.8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9T09:13:56.8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24575,'0'-5'0,"0"0"0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043E-BE81-495A-99CC-0B04CF6623D8}">
  <dimension ref="A1:N64"/>
  <sheetViews>
    <sheetView tabSelected="1" zoomScale="85" zoomScaleNormal="60" workbookViewId="0">
      <selection activeCell="A12" sqref="A12:A14"/>
    </sheetView>
  </sheetViews>
  <sheetFormatPr defaultColWidth="11.1640625" defaultRowHeight="15.5"/>
  <cols>
    <col min="2" max="2" width="33.08203125" customWidth="1"/>
  </cols>
  <sheetData>
    <row r="1" spans="1:14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7" t="s">
        <v>11</v>
      </c>
      <c r="N1" s="1" t="s">
        <v>12</v>
      </c>
    </row>
    <row r="2" spans="1:14">
      <c r="A2" t="s">
        <v>79</v>
      </c>
      <c r="B2" t="s">
        <v>13</v>
      </c>
      <c r="C2" t="s">
        <v>14</v>
      </c>
      <c r="D2">
        <v>1388.45</v>
      </c>
      <c r="E2">
        <v>1285.68</v>
      </c>
      <c r="F2">
        <v>1458.54</v>
      </c>
      <c r="G2">
        <v>1031.19</v>
      </c>
      <c r="H2">
        <f t="shared" ref="H2:H59" si="0">D2-E2</f>
        <v>102.76999999999998</v>
      </c>
      <c r="I2">
        <f t="shared" ref="I2:I59" si="1">F2-G2</f>
        <v>427.34999999999991</v>
      </c>
      <c r="J2">
        <f t="shared" ref="J2:J59" si="2">I2-427.16</f>
        <v>0.18999999999988404</v>
      </c>
      <c r="K2" s="2">
        <f t="shared" ref="K2:K59" si="3">(427.16/(I2))*H2</f>
        <v>102.72430841230842</v>
      </c>
      <c r="M2" s="3">
        <f t="shared" ref="M2:M59" si="4">-36.42+(0.355*K2)</f>
        <v>4.7129486369485107E-2</v>
      </c>
      <c r="N2" s="1"/>
    </row>
    <row r="3" spans="1:14">
      <c r="A3" t="s">
        <v>79</v>
      </c>
      <c r="B3" t="s">
        <v>13</v>
      </c>
      <c r="C3" t="s">
        <v>15</v>
      </c>
      <c r="D3">
        <v>1388.44</v>
      </c>
      <c r="E3">
        <v>1285.68</v>
      </c>
      <c r="F3">
        <v>1458.53</v>
      </c>
      <c r="G3">
        <v>1031.19</v>
      </c>
      <c r="H3">
        <f>D3-E3</f>
        <v>102.75999999999999</v>
      </c>
      <c r="I3">
        <f>F3-G3</f>
        <v>427.33999999999992</v>
      </c>
      <c r="J3">
        <f>I3-427.16</f>
        <v>0.17999999999989313</v>
      </c>
      <c r="K3" s="2">
        <f>(427.16/(I3))*H3</f>
        <v>102.71671643188095</v>
      </c>
      <c r="M3" s="3">
        <f>-36.42+(0.355*K3)</f>
        <v>4.4434333317738606E-2</v>
      </c>
    </row>
    <row r="4" spans="1:14">
      <c r="A4" t="s">
        <v>79</v>
      </c>
      <c r="B4" t="s">
        <v>13</v>
      </c>
      <c r="C4" t="s">
        <v>16</v>
      </c>
      <c r="D4">
        <v>1388.46</v>
      </c>
      <c r="E4">
        <v>1285.68</v>
      </c>
      <c r="F4">
        <v>1458.54</v>
      </c>
      <c r="G4">
        <v>1031.2</v>
      </c>
      <c r="H4">
        <f t="shared" si="0"/>
        <v>102.77999999999997</v>
      </c>
      <c r="I4">
        <f t="shared" si="1"/>
        <v>427.33999999999992</v>
      </c>
      <c r="J4">
        <f t="shared" si="2"/>
        <v>0.17999999999989313</v>
      </c>
      <c r="K4" s="2">
        <f t="shared" si="3"/>
        <v>102.73670800767539</v>
      </c>
      <c r="L4" s="2">
        <f>AVERAGE(K2:K4)</f>
        <v>102.7259109506216</v>
      </c>
      <c r="M4" s="3">
        <f t="shared" si="4"/>
        <v>5.1531342724757678E-2</v>
      </c>
      <c r="N4" s="3">
        <f>AVERAGE(M2:M4)</f>
        <v>4.7698387470660464E-2</v>
      </c>
    </row>
    <row r="5" spans="1:14">
      <c r="A5" t="s">
        <v>80</v>
      </c>
      <c r="B5" t="s">
        <v>17</v>
      </c>
      <c r="C5" t="s">
        <v>14</v>
      </c>
      <c r="D5">
        <v>1388.51</v>
      </c>
      <c r="E5">
        <v>1285.78</v>
      </c>
      <c r="F5">
        <v>1458.55</v>
      </c>
      <c r="G5">
        <v>1031.23</v>
      </c>
      <c r="H5">
        <f t="shared" si="0"/>
        <v>102.73000000000002</v>
      </c>
      <c r="I5">
        <f t="shared" si="1"/>
        <v>427.31999999999994</v>
      </c>
      <c r="J5">
        <f t="shared" si="2"/>
        <v>0.15999999999991132</v>
      </c>
      <c r="K5" s="2">
        <f t="shared" si="3"/>
        <v>102.69153514930267</v>
      </c>
      <c r="M5" s="3">
        <f t="shared" si="4"/>
        <v>3.5494978002439836E-2</v>
      </c>
      <c r="N5" s="1"/>
    </row>
    <row r="6" spans="1:14">
      <c r="A6" t="s">
        <v>80</v>
      </c>
      <c r="B6" t="s">
        <v>17</v>
      </c>
      <c r="C6" t="s">
        <v>16</v>
      </c>
      <c r="D6">
        <v>1388.54</v>
      </c>
      <c r="E6">
        <v>1285.81</v>
      </c>
      <c r="F6">
        <v>1458.59</v>
      </c>
      <c r="G6">
        <v>1031.28</v>
      </c>
      <c r="H6">
        <f t="shared" si="0"/>
        <v>102.73000000000002</v>
      </c>
      <c r="I6">
        <f t="shared" si="1"/>
        <v>427.30999999999995</v>
      </c>
      <c r="J6">
        <f t="shared" si="2"/>
        <v>0.14999999999992042</v>
      </c>
      <c r="K6" s="2">
        <f t="shared" si="3"/>
        <v>102.69393835856876</v>
      </c>
      <c r="L6" s="2"/>
      <c r="M6" s="3">
        <f t="shared" si="4"/>
        <v>3.6348117291908011E-2</v>
      </c>
    </row>
    <row r="7" spans="1:14">
      <c r="A7" t="s">
        <v>80</v>
      </c>
      <c r="B7" t="s">
        <v>17</v>
      </c>
      <c r="C7" t="s">
        <v>18</v>
      </c>
      <c r="D7">
        <v>1388.57</v>
      </c>
      <c r="E7">
        <v>1285.82</v>
      </c>
      <c r="F7">
        <v>1458.63</v>
      </c>
      <c r="G7">
        <v>1031.31</v>
      </c>
      <c r="H7">
        <f t="shared" si="0"/>
        <v>102.75</v>
      </c>
      <c r="I7">
        <f t="shared" si="1"/>
        <v>427.32000000000016</v>
      </c>
      <c r="J7">
        <f t="shared" si="2"/>
        <v>0.1600000000001387</v>
      </c>
      <c r="K7" s="2">
        <f t="shared" si="3"/>
        <v>102.71152766076942</v>
      </c>
      <c r="M7" s="3">
        <f t="shared" si="4"/>
        <v>4.2592319573138582E-2</v>
      </c>
    </row>
    <row r="8" spans="1:14">
      <c r="A8" t="s">
        <v>80</v>
      </c>
      <c r="B8" t="s">
        <v>17</v>
      </c>
      <c r="C8" t="s">
        <v>19</v>
      </c>
      <c r="D8">
        <v>1388.65</v>
      </c>
      <c r="E8">
        <v>1285.92</v>
      </c>
      <c r="F8">
        <v>1458.69</v>
      </c>
      <c r="G8">
        <v>1031.3800000000001</v>
      </c>
      <c r="H8">
        <f t="shared" si="0"/>
        <v>102.73000000000002</v>
      </c>
      <c r="I8">
        <f t="shared" si="1"/>
        <v>427.30999999999995</v>
      </c>
      <c r="J8">
        <f t="shared" si="2"/>
        <v>0.14999999999992042</v>
      </c>
      <c r="K8" s="2">
        <f t="shared" si="3"/>
        <v>102.69393835856876</v>
      </c>
      <c r="L8" s="2">
        <f>AVERAGE(K5:K8)</f>
        <v>102.6977348818024</v>
      </c>
      <c r="M8" s="3">
        <f t="shared" si="4"/>
        <v>3.6348117291908011E-2</v>
      </c>
      <c r="N8" s="3">
        <f>AVERAGE(M5:M8)</f>
        <v>3.769588303984861E-2</v>
      </c>
    </row>
    <row r="9" spans="1:14">
      <c r="A9" t="s">
        <v>96</v>
      </c>
      <c r="B9" t="s">
        <v>20</v>
      </c>
      <c r="C9" t="s">
        <v>21</v>
      </c>
      <c r="D9">
        <v>1388.57</v>
      </c>
      <c r="E9">
        <v>1285.8699999999999</v>
      </c>
      <c r="F9">
        <v>1458.56</v>
      </c>
      <c r="G9">
        <v>1031.24</v>
      </c>
      <c r="H9">
        <f t="shared" si="0"/>
        <v>102.70000000000005</v>
      </c>
      <c r="I9">
        <f t="shared" si="1"/>
        <v>427.31999999999994</v>
      </c>
      <c r="J9">
        <f t="shared" si="2"/>
        <v>0.15999999999991132</v>
      </c>
      <c r="K9" s="2">
        <f t="shared" si="3"/>
        <v>102.66154638210247</v>
      </c>
      <c r="L9" s="2"/>
      <c r="M9" s="3">
        <f t="shared" si="4"/>
        <v>2.4848965646377508E-2</v>
      </c>
      <c r="N9" s="3"/>
    </row>
    <row r="10" spans="1:14">
      <c r="A10" t="s">
        <v>96</v>
      </c>
      <c r="B10" t="s">
        <v>20</v>
      </c>
      <c r="C10" t="s">
        <v>22</v>
      </c>
      <c r="D10">
        <v>1388.57</v>
      </c>
      <c r="E10">
        <v>1285.8499999999999</v>
      </c>
      <c r="F10">
        <v>1458.56</v>
      </c>
      <c r="G10">
        <v>1031.24</v>
      </c>
      <c r="H10">
        <f t="shared" si="0"/>
        <v>102.72000000000003</v>
      </c>
      <c r="I10">
        <f t="shared" si="1"/>
        <v>427.31999999999994</v>
      </c>
      <c r="J10">
        <f t="shared" si="2"/>
        <v>0.15999999999991132</v>
      </c>
      <c r="K10" s="2">
        <f t="shared" si="3"/>
        <v>102.68153889356927</v>
      </c>
      <c r="L10" s="2"/>
      <c r="M10" s="3">
        <f t="shared" si="4"/>
        <v>3.1946307217083358E-2</v>
      </c>
      <c r="N10" s="3"/>
    </row>
    <row r="11" spans="1:14">
      <c r="A11" t="s">
        <v>96</v>
      </c>
      <c r="B11" t="s">
        <v>20</v>
      </c>
      <c r="C11" t="s">
        <v>23</v>
      </c>
      <c r="D11">
        <v>1388.57</v>
      </c>
      <c r="E11">
        <v>1285.8399999999999</v>
      </c>
      <c r="F11">
        <v>1458.57</v>
      </c>
      <c r="G11">
        <v>1031.26</v>
      </c>
      <c r="H11">
        <f t="shared" si="0"/>
        <v>102.73000000000002</v>
      </c>
      <c r="I11">
        <f t="shared" si="1"/>
        <v>427.30999999999995</v>
      </c>
      <c r="J11">
        <f t="shared" si="2"/>
        <v>0.14999999999992042</v>
      </c>
      <c r="K11" s="2">
        <f t="shared" si="3"/>
        <v>102.69393835856876</v>
      </c>
      <c r="L11" s="2">
        <f>AVERAGE(K9:K11)</f>
        <v>102.67900787808016</v>
      </c>
      <c r="M11" s="3">
        <f t="shared" si="4"/>
        <v>3.6348117291908011E-2</v>
      </c>
      <c r="N11" s="3">
        <f>AVERAGE(M9:M11)</f>
        <v>3.1047796718456293E-2</v>
      </c>
    </row>
    <row r="12" spans="1:14">
      <c r="A12" t="s">
        <v>97</v>
      </c>
      <c r="B12" t="s">
        <v>24</v>
      </c>
      <c r="C12" t="s">
        <v>25</v>
      </c>
      <c r="D12">
        <v>1388.61</v>
      </c>
      <c r="E12">
        <v>1285.8800000000001</v>
      </c>
      <c r="F12">
        <v>1458.61</v>
      </c>
      <c r="G12">
        <v>1031.3</v>
      </c>
      <c r="H12">
        <f t="shared" si="0"/>
        <v>102.72999999999979</v>
      </c>
      <c r="I12">
        <f t="shared" si="1"/>
        <v>427.30999999999995</v>
      </c>
      <c r="J12">
        <f t="shared" si="2"/>
        <v>0.14999999999992042</v>
      </c>
      <c r="K12" s="2">
        <f t="shared" si="3"/>
        <v>102.69393835856853</v>
      </c>
      <c r="L12" s="2"/>
      <c r="M12" s="3">
        <f t="shared" si="4"/>
        <v>3.6348117291822746E-2</v>
      </c>
      <c r="N12" s="3"/>
    </row>
    <row r="13" spans="1:14">
      <c r="A13" t="s">
        <v>97</v>
      </c>
      <c r="B13" t="s">
        <v>24</v>
      </c>
      <c r="C13" t="s">
        <v>26</v>
      </c>
      <c r="D13">
        <v>1388.6</v>
      </c>
      <c r="E13">
        <v>1285.8900000000001</v>
      </c>
      <c r="F13">
        <v>1458.62</v>
      </c>
      <c r="G13">
        <v>1031.3</v>
      </c>
      <c r="H13">
        <f t="shared" si="0"/>
        <v>102.70999999999981</v>
      </c>
      <c r="I13">
        <f t="shared" si="1"/>
        <v>427.31999999999994</v>
      </c>
      <c r="J13">
        <f t="shared" si="2"/>
        <v>0.15999999999991132</v>
      </c>
      <c r="K13" s="2">
        <f t="shared" si="3"/>
        <v>102.67154263783564</v>
      </c>
      <c r="L13" s="2"/>
      <c r="M13" s="3">
        <f t="shared" si="4"/>
        <v>2.8397636431648721E-2</v>
      </c>
      <c r="N13" s="3"/>
    </row>
    <row r="14" spans="1:14">
      <c r="A14" t="s">
        <v>97</v>
      </c>
      <c r="B14" t="s">
        <v>24</v>
      </c>
      <c r="C14" t="s">
        <v>27</v>
      </c>
      <c r="D14">
        <v>1388.63</v>
      </c>
      <c r="E14">
        <v>1285.93</v>
      </c>
      <c r="F14">
        <v>1458.62</v>
      </c>
      <c r="G14">
        <v>1031.31</v>
      </c>
      <c r="H14">
        <f t="shared" si="0"/>
        <v>102.70000000000005</v>
      </c>
      <c r="I14">
        <f t="shared" si="1"/>
        <v>427.30999999999995</v>
      </c>
      <c r="J14">
        <f t="shared" si="2"/>
        <v>0.14999999999992042</v>
      </c>
      <c r="K14" s="2">
        <f t="shared" si="3"/>
        <v>102.66394888956502</v>
      </c>
      <c r="L14" s="2">
        <f>AVERAGE(K12:K14)</f>
        <v>102.6764766286564</v>
      </c>
      <c r="M14" s="3">
        <f t="shared" si="4"/>
        <v>2.5701855795581707E-2</v>
      </c>
      <c r="N14" s="3">
        <f>AVERAGE(M12:M14)</f>
        <v>3.0149203173017725E-2</v>
      </c>
    </row>
    <row r="15" spans="1:14">
      <c r="A15" t="s">
        <v>81</v>
      </c>
      <c r="B15" t="s">
        <v>28</v>
      </c>
      <c r="C15" t="s">
        <v>29</v>
      </c>
      <c r="D15">
        <v>1388.42</v>
      </c>
      <c r="E15">
        <v>1285.43</v>
      </c>
      <c r="F15">
        <v>1458.8</v>
      </c>
      <c r="G15">
        <v>1031.51</v>
      </c>
      <c r="H15">
        <f t="shared" si="0"/>
        <v>102.99000000000001</v>
      </c>
      <c r="I15">
        <f t="shared" si="1"/>
        <v>427.28999999999996</v>
      </c>
      <c r="J15">
        <f t="shared" si="2"/>
        <v>0.12999999999993861</v>
      </c>
      <c r="K15" s="2">
        <f t="shared" si="3"/>
        <v>102.95866601137404</v>
      </c>
      <c r="L15" s="2"/>
      <c r="M15" s="3">
        <f t="shared" si="4"/>
        <v>0.13032643403777655</v>
      </c>
      <c r="N15" s="3"/>
    </row>
    <row r="16" spans="1:14">
      <c r="A16" t="s">
        <v>81</v>
      </c>
      <c r="B16" t="s">
        <v>28</v>
      </c>
      <c r="C16" t="s">
        <v>30</v>
      </c>
      <c r="D16">
        <v>1388.41</v>
      </c>
      <c r="E16">
        <v>1285.42</v>
      </c>
      <c r="F16">
        <v>1458.8</v>
      </c>
      <c r="G16">
        <v>1031.5</v>
      </c>
      <c r="H16">
        <f t="shared" si="0"/>
        <v>102.99000000000001</v>
      </c>
      <c r="I16">
        <f t="shared" si="1"/>
        <v>427.29999999999995</v>
      </c>
      <c r="J16">
        <f t="shared" si="2"/>
        <v>0.13999999999992951</v>
      </c>
      <c r="K16" s="2">
        <f t="shared" si="3"/>
        <v>102.95625649426636</v>
      </c>
      <c r="L16" s="2"/>
      <c r="M16" s="3">
        <f t="shared" si="4"/>
        <v>0.12947105546455617</v>
      </c>
      <c r="N16" s="3"/>
    </row>
    <row r="17" spans="1:14">
      <c r="A17" t="s">
        <v>81</v>
      </c>
      <c r="B17" t="s">
        <v>28</v>
      </c>
      <c r="C17" t="s">
        <v>31</v>
      </c>
      <c r="D17">
        <v>1388.41</v>
      </c>
      <c r="E17">
        <v>1285.4100000000001</v>
      </c>
      <c r="F17">
        <v>1458.79</v>
      </c>
      <c r="G17">
        <v>1031.5</v>
      </c>
      <c r="H17">
        <f t="shared" si="0"/>
        <v>103</v>
      </c>
      <c r="I17">
        <f t="shared" si="1"/>
        <v>427.28999999999996</v>
      </c>
      <c r="J17">
        <f t="shared" si="2"/>
        <v>0.12999999999993861</v>
      </c>
      <c r="K17" s="2">
        <f t="shared" si="3"/>
        <v>102.96866296894382</v>
      </c>
      <c r="L17" s="2">
        <f>AVERAGE(K15:K17)</f>
        <v>102.96119515819474</v>
      </c>
      <c r="M17" s="3">
        <f t="shared" si="4"/>
        <v>0.1338753539750499</v>
      </c>
      <c r="N17" s="3">
        <f>AVERAGE(M15:M17)</f>
        <v>0.13122428115912754</v>
      </c>
    </row>
    <row r="18" spans="1:14">
      <c r="A18" t="s">
        <v>82</v>
      </c>
      <c r="B18" t="s">
        <v>28</v>
      </c>
      <c r="C18" t="s">
        <v>32</v>
      </c>
      <c r="D18">
        <v>1388.38</v>
      </c>
      <c r="E18">
        <v>1285.3800000000001</v>
      </c>
      <c r="F18">
        <v>1458.79</v>
      </c>
      <c r="G18">
        <v>1031.5</v>
      </c>
      <c r="H18">
        <f t="shared" si="0"/>
        <v>103</v>
      </c>
      <c r="I18">
        <f t="shared" si="1"/>
        <v>427.28999999999996</v>
      </c>
      <c r="J18">
        <f t="shared" si="2"/>
        <v>0.12999999999993861</v>
      </c>
      <c r="K18" s="2">
        <f t="shared" si="3"/>
        <v>102.96866296894382</v>
      </c>
      <c r="L18" s="2"/>
      <c r="M18" s="3">
        <f t="shared" si="4"/>
        <v>0.1338753539750499</v>
      </c>
      <c r="N18" s="3"/>
    </row>
    <row r="19" spans="1:14">
      <c r="A19" t="s">
        <v>82</v>
      </c>
      <c r="B19" t="s">
        <v>28</v>
      </c>
      <c r="C19" t="s">
        <v>33</v>
      </c>
      <c r="D19">
        <v>1388.39</v>
      </c>
      <c r="E19">
        <v>1285.4000000000001</v>
      </c>
      <c r="F19">
        <v>1458.79</v>
      </c>
      <c r="G19">
        <v>1031.5</v>
      </c>
      <c r="H19">
        <f t="shared" si="0"/>
        <v>102.99000000000001</v>
      </c>
      <c r="I19">
        <f t="shared" si="1"/>
        <v>427.28999999999996</v>
      </c>
      <c r="J19">
        <f t="shared" si="2"/>
        <v>0.12999999999993861</v>
      </c>
      <c r="K19" s="2">
        <f t="shared" si="3"/>
        <v>102.95866601137404</v>
      </c>
      <c r="L19" s="2"/>
      <c r="M19" s="3">
        <f t="shared" si="4"/>
        <v>0.13032643403777655</v>
      </c>
      <c r="N19" s="3"/>
    </row>
    <row r="20" spans="1:14">
      <c r="A20" t="s">
        <v>82</v>
      </c>
      <c r="B20" t="s">
        <v>28</v>
      </c>
      <c r="C20" t="s">
        <v>34</v>
      </c>
      <c r="D20">
        <v>1388.4</v>
      </c>
      <c r="E20">
        <v>1285.4100000000001</v>
      </c>
      <c r="F20">
        <v>1458.78</v>
      </c>
      <c r="G20">
        <v>1031.49</v>
      </c>
      <c r="H20">
        <f t="shared" si="0"/>
        <v>102.99000000000001</v>
      </c>
      <c r="I20">
        <f t="shared" si="1"/>
        <v>427.28999999999996</v>
      </c>
      <c r="J20">
        <f t="shared" si="2"/>
        <v>0.12999999999993861</v>
      </c>
      <c r="K20" s="2">
        <f t="shared" si="3"/>
        <v>102.95866601137404</v>
      </c>
      <c r="L20" s="2">
        <f>AVERAGE(K18:K20)</f>
        <v>102.96199833056396</v>
      </c>
      <c r="M20" s="3">
        <f t="shared" si="4"/>
        <v>0.13032643403777655</v>
      </c>
      <c r="N20" s="3">
        <f>AVERAGE(M18:M20)</f>
        <v>0.131509407350201</v>
      </c>
    </row>
    <row r="21" spans="1:14">
      <c r="A21" t="s">
        <v>83</v>
      </c>
      <c r="B21" t="s">
        <v>28</v>
      </c>
      <c r="C21" t="s">
        <v>35</v>
      </c>
      <c r="D21">
        <v>1388.4</v>
      </c>
      <c r="E21">
        <v>1285.4000000000001</v>
      </c>
      <c r="F21">
        <v>1458.79</v>
      </c>
      <c r="G21">
        <v>1031.49</v>
      </c>
      <c r="H21">
        <f t="shared" si="0"/>
        <v>103</v>
      </c>
      <c r="I21">
        <f t="shared" si="1"/>
        <v>427.29999999999995</v>
      </c>
      <c r="J21">
        <f t="shared" si="2"/>
        <v>0.13999999999992951</v>
      </c>
      <c r="K21" s="2">
        <f t="shared" si="3"/>
        <v>102.96625321787972</v>
      </c>
      <c r="L21" s="2"/>
      <c r="M21" s="3">
        <f t="shared" si="4"/>
        <v>0.13301989234729916</v>
      </c>
      <c r="N21" s="3"/>
    </row>
    <row r="22" spans="1:14">
      <c r="A22" t="s">
        <v>83</v>
      </c>
      <c r="B22" t="s">
        <v>28</v>
      </c>
      <c r="C22" t="s">
        <v>36</v>
      </c>
      <c r="D22">
        <v>1388.4</v>
      </c>
      <c r="E22">
        <v>1285.42</v>
      </c>
      <c r="F22">
        <v>1458.79</v>
      </c>
      <c r="G22">
        <v>1031.48</v>
      </c>
      <c r="H22">
        <f t="shared" si="0"/>
        <v>102.98000000000002</v>
      </c>
      <c r="I22">
        <f t="shared" si="1"/>
        <v>427.30999999999995</v>
      </c>
      <c r="J22">
        <f t="shared" si="2"/>
        <v>0.14999999999992042</v>
      </c>
      <c r="K22" s="2">
        <f t="shared" si="3"/>
        <v>102.94385060026683</v>
      </c>
      <c r="L22" s="2"/>
      <c r="M22" s="3">
        <f t="shared" si="4"/>
        <v>0.12506696309471721</v>
      </c>
      <c r="N22" s="3"/>
    </row>
    <row r="23" spans="1:14">
      <c r="A23" t="s">
        <v>83</v>
      </c>
      <c r="B23" t="s">
        <v>28</v>
      </c>
      <c r="C23" t="s">
        <v>37</v>
      </c>
      <c r="D23">
        <v>1388.41</v>
      </c>
      <c r="E23">
        <v>1285.4000000000001</v>
      </c>
      <c r="F23">
        <v>1458.79</v>
      </c>
      <c r="G23">
        <v>1031.49</v>
      </c>
      <c r="H23">
        <f t="shared" si="0"/>
        <v>103.00999999999999</v>
      </c>
      <c r="I23">
        <f t="shared" si="1"/>
        <v>427.29999999999995</v>
      </c>
      <c r="J23">
        <f t="shared" si="2"/>
        <v>0.13999999999992951</v>
      </c>
      <c r="K23" s="2">
        <f t="shared" si="3"/>
        <v>102.97624994149311</v>
      </c>
      <c r="L23" s="2">
        <f>AVERAGE(K21:K23)</f>
        <v>102.96211791987987</v>
      </c>
      <c r="M23" s="3">
        <f t="shared" si="4"/>
        <v>0.13656872923004926</v>
      </c>
      <c r="N23" s="3">
        <f>AVERAGE(M21:M23)</f>
        <v>0.13155186155735521</v>
      </c>
    </row>
    <row r="24" spans="1:14">
      <c r="A24" t="s">
        <v>84</v>
      </c>
      <c r="B24" t="s">
        <v>28</v>
      </c>
      <c r="C24" t="s">
        <v>38</v>
      </c>
      <c r="D24">
        <v>1388.44</v>
      </c>
      <c r="E24">
        <v>1285.44</v>
      </c>
      <c r="F24">
        <v>1458.82</v>
      </c>
      <c r="G24">
        <v>1031.53</v>
      </c>
      <c r="H24">
        <f t="shared" si="0"/>
        <v>103</v>
      </c>
      <c r="I24">
        <f t="shared" si="1"/>
        <v>427.28999999999996</v>
      </c>
      <c r="J24">
        <f t="shared" si="2"/>
        <v>0.12999999999993861</v>
      </c>
      <c r="K24" s="2">
        <f t="shared" si="3"/>
        <v>102.96866296894382</v>
      </c>
      <c r="L24" s="2"/>
      <c r="M24" s="3">
        <f t="shared" si="4"/>
        <v>0.1338753539750499</v>
      </c>
      <c r="N24" s="3"/>
    </row>
    <row r="25" spans="1:14">
      <c r="A25" t="s">
        <v>84</v>
      </c>
      <c r="B25" t="s">
        <v>28</v>
      </c>
      <c r="C25" t="s">
        <v>39</v>
      </c>
      <c r="D25">
        <v>1388.44</v>
      </c>
      <c r="E25">
        <v>1285.43</v>
      </c>
      <c r="F25">
        <v>1458.82</v>
      </c>
      <c r="G25">
        <v>1031.51</v>
      </c>
      <c r="H25">
        <f t="shared" si="0"/>
        <v>103.00999999999999</v>
      </c>
      <c r="I25">
        <f t="shared" si="1"/>
        <v>427.30999999999995</v>
      </c>
      <c r="J25">
        <f t="shared" si="2"/>
        <v>0.14999999999992042</v>
      </c>
      <c r="K25" s="2">
        <f t="shared" si="3"/>
        <v>102.97384006927057</v>
      </c>
      <c r="L25" s="2"/>
      <c r="M25" s="3">
        <f t="shared" si="4"/>
        <v>0.13571322459105062</v>
      </c>
      <c r="N25" s="3"/>
    </row>
    <row r="26" spans="1:14">
      <c r="A26" t="s">
        <v>84</v>
      </c>
      <c r="B26" t="s">
        <v>28</v>
      </c>
      <c r="C26" t="s">
        <v>40</v>
      </c>
      <c r="D26">
        <v>1388.43</v>
      </c>
      <c r="E26">
        <v>1285.46</v>
      </c>
      <c r="F26">
        <v>1458.82</v>
      </c>
      <c r="G26">
        <v>1031.53</v>
      </c>
      <c r="H26">
        <f t="shared" si="0"/>
        <v>102.97000000000003</v>
      </c>
      <c r="I26">
        <f t="shared" si="1"/>
        <v>427.28999999999996</v>
      </c>
      <c r="J26">
        <f t="shared" si="2"/>
        <v>0.12999999999993861</v>
      </c>
      <c r="K26" s="2">
        <f t="shared" si="3"/>
        <v>102.93867209623444</v>
      </c>
      <c r="L26" s="2">
        <f>AVERAGE(K24:K26)</f>
        <v>102.96039171148294</v>
      </c>
      <c r="M26" s="3">
        <f t="shared" si="4"/>
        <v>0.12322859416322274</v>
      </c>
      <c r="N26" s="3">
        <f>AVERAGE(M24:M26)</f>
        <v>0.13093905757644109</v>
      </c>
    </row>
    <row r="27" spans="1:14" s="4" customFormat="1">
      <c r="A27" t="s">
        <v>85</v>
      </c>
      <c r="B27" s="4" t="s">
        <v>28</v>
      </c>
      <c r="C27" s="4" t="s">
        <v>41</v>
      </c>
      <c r="D27" s="4">
        <v>1388.4</v>
      </c>
      <c r="E27" s="4">
        <v>1285.4100000000001</v>
      </c>
      <c r="F27" s="4">
        <v>1458.82</v>
      </c>
      <c r="G27" s="4">
        <v>1031.54</v>
      </c>
      <c r="H27" s="4">
        <f t="shared" si="0"/>
        <v>102.99000000000001</v>
      </c>
      <c r="I27" s="4">
        <f t="shared" si="1"/>
        <v>427.28</v>
      </c>
      <c r="J27" s="4">
        <f t="shared" si="2"/>
        <v>0.1199999999999477</v>
      </c>
      <c r="K27" s="5">
        <f t="shared" si="3"/>
        <v>102.96107564126571</v>
      </c>
      <c r="L27" s="5"/>
      <c r="M27" s="6">
        <f t="shared" si="4"/>
        <v>0.13118185264931981</v>
      </c>
      <c r="N27" s="6"/>
    </row>
    <row r="28" spans="1:14" s="4" customFormat="1">
      <c r="A28" t="s">
        <v>85</v>
      </c>
      <c r="B28" s="4" t="s">
        <v>28</v>
      </c>
      <c r="C28" s="4" t="s">
        <v>42</v>
      </c>
      <c r="D28" s="4">
        <v>1388.4</v>
      </c>
      <c r="E28" s="4">
        <v>1285.4100000000001</v>
      </c>
      <c r="F28" s="4">
        <v>1458.82</v>
      </c>
      <c r="G28" s="4">
        <v>1031.52</v>
      </c>
      <c r="H28" s="4">
        <f t="shared" si="0"/>
        <v>102.99000000000001</v>
      </c>
      <c r="I28" s="4">
        <f t="shared" si="1"/>
        <v>427.29999999999995</v>
      </c>
      <c r="J28" s="4">
        <f t="shared" si="2"/>
        <v>0.13999999999992951</v>
      </c>
      <c r="K28" s="5">
        <f t="shared" si="3"/>
        <v>102.95625649426636</v>
      </c>
      <c r="L28" s="5"/>
      <c r="M28" s="6">
        <f t="shared" si="4"/>
        <v>0.12947105546455617</v>
      </c>
      <c r="N28" s="6"/>
    </row>
    <row r="29" spans="1:14" s="4" customFormat="1">
      <c r="A29" t="s">
        <v>85</v>
      </c>
      <c r="B29" s="4" t="s">
        <v>28</v>
      </c>
      <c r="C29" s="4" t="s">
        <v>43</v>
      </c>
      <c r="D29" s="4">
        <v>1388.39</v>
      </c>
      <c r="E29" s="4">
        <v>1285.4100000000001</v>
      </c>
      <c r="F29" s="4">
        <v>1458.81</v>
      </c>
      <c r="G29" s="4">
        <v>1031.51</v>
      </c>
      <c r="H29" s="4">
        <f t="shared" si="0"/>
        <v>102.98000000000002</v>
      </c>
      <c r="I29" s="4">
        <f t="shared" si="1"/>
        <v>427.29999999999995</v>
      </c>
      <c r="J29" s="4">
        <f t="shared" si="2"/>
        <v>0.13999999999992951</v>
      </c>
      <c r="K29" s="5">
        <f t="shared" si="3"/>
        <v>102.94625977065297</v>
      </c>
      <c r="L29" s="5">
        <f>AVERAGE(K27:K29)</f>
        <v>102.95453063539502</v>
      </c>
      <c r="M29" s="6">
        <f t="shared" si="4"/>
        <v>0.12592221858179897</v>
      </c>
      <c r="N29" s="6">
        <f>AVERAGE(M27:M29)</f>
        <v>0.12885837556522498</v>
      </c>
    </row>
    <row r="30" spans="1:14">
      <c r="A30" t="s">
        <v>86</v>
      </c>
      <c r="B30" t="s">
        <v>44</v>
      </c>
      <c r="C30" t="s">
        <v>29</v>
      </c>
      <c r="D30">
        <v>1388.49</v>
      </c>
      <c r="E30">
        <v>1285.6199999999999</v>
      </c>
      <c r="F30">
        <v>1458.84</v>
      </c>
      <c r="G30">
        <v>1031.54</v>
      </c>
      <c r="H30">
        <f t="shared" si="0"/>
        <v>102.87000000000012</v>
      </c>
      <c r="I30">
        <f t="shared" si="1"/>
        <v>427.29999999999995</v>
      </c>
      <c r="J30">
        <f t="shared" si="2"/>
        <v>0.13999999999992951</v>
      </c>
      <c r="K30" s="2">
        <f t="shared" si="3"/>
        <v>102.83629581090582</v>
      </c>
      <c r="M30" s="3">
        <f t="shared" si="4"/>
        <v>8.6885012871562139E-2</v>
      </c>
    </row>
    <row r="31" spans="1:14">
      <c r="A31" t="s">
        <v>86</v>
      </c>
      <c r="B31" t="s">
        <v>45</v>
      </c>
      <c r="C31" t="s">
        <v>30</v>
      </c>
      <c r="D31">
        <v>1388.5</v>
      </c>
      <c r="E31">
        <v>1285.6400000000001</v>
      </c>
      <c r="F31">
        <v>1458.85</v>
      </c>
      <c r="G31">
        <v>1031.57</v>
      </c>
      <c r="H31">
        <f t="shared" si="0"/>
        <v>102.8599999999999</v>
      </c>
      <c r="I31">
        <f t="shared" si="1"/>
        <v>427.28</v>
      </c>
      <c r="J31">
        <f t="shared" si="2"/>
        <v>0.1199999999999477</v>
      </c>
      <c r="K31" s="2">
        <f t="shared" si="3"/>
        <v>102.83111215128245</v>
      </c>
      <c r="M31" s="3">
        <f t="shared" si="4"/>
        <v>8.504481370526662E-2</v>
      </c>
    </row>
    <row r="32" spans="1:14">
      <c r="A32" t="s">
        <v>86</v>
      </c>
      <c r="B32" t="s">
        <v>46</v>
      </c>
      <c r="C32" t="s">
        <v>31</v>
      </c>
      <c r="D32">
        <v>1388.5</v>
      </c>
      <c r="E32">
        <v>1285.6400000000001</v>
      </c>
      <c r="F32">
        <v>1458.85</v>
      </c>
      <c r="G32">
        <v>1031.56</v>
      </c>
      <c r="H32">
        <f t="shared" si="0"/>
        <v>102.8599999999999</v>
      </c>
      <c r="I32">
        <f t="shared" si="1"/>
        <v>427.28999999999996</v>
      </c>
      <c r="J32">
        <f t="shared" si="2"/>
        <v>0.12999999999993861</v>
      </c>
      <c r="K32" s="2">
        <f t="shared" si="3"/>
        <v>102.82870556296652</v>
      </c>
      <c r="L32" s="2">
        <f>AVERAGE(K30:K32)</f>
        <v>102.83203784171826</v>
      </c>
      <c r="M32" s="3">
        <f t="shared" si="4"/>
        <v>8.4190474853109265E-2</v>
      </c>
      <c r="N32" s="3">
        <f t="shared" ref="N32" si="5">AVERAGE(M30:M32)</f>
        <v>8.5373433809979346E-2</v>
      </c>
    </row>
    <row r="33" spans="1:14">
      <c r="A33" t="s">
        <v>87</v>
      </c>
      <c r="B33" t="s">
        <v>47</v>
      </c>
      <c r="C33" t="s">
        <v>32</v>
      </c>
      <c r="D33">
        <v>1388.48</v>
      </c>
      <c r="E33">
        <v>1285.6199999999999</v>
      </c>
      <c r="F33">
        <v>1458.86</v>
      </c>
      <c r="G33">
        <v>1031.57</v>
      </c>
      <c r="H33">
        <f t="shared" si="0"/>
        <v>102.86000000000013</v>
      </c>
      <c r="I33">
        <f t="shared" si="1"/>
        <v>427.28999999999996</v>
      </c>
      <c r="J33">
        <f t="shared" si="2"/>
        <v>0.12999999999993861</v>
      </c>
      <c r="K33" s="2">
        <f t="shared" si="3"/>
        <v>102.82870556296675</v>
      </c>
      <c r="L33" s="2"/>
      <c r="M33" s="3">
        <f t="shared" si="4"/>
        <v>8.419047485319453E-2</v>
      </c>
      <c r="N33" s="3"/>
    </row>
    <row r="34" spans="1:14">
      <c r="A34" t="s">
        <v>87</v>
      </c>
      <c r="B34" t="s">
        <v>48</v>
      </c>
      <c r="C34" t="s">
        <v>33</v>
      </c>
      <c r="D34">
        <v>1388.48</v>
      </c>
      <c r="E34">
        <v>1285.5999999999999</v>
      </c>
      <c r="F34">
        <v>1458.86</v>
      </c>
      <c r="G34">
        <v>1031.56</v>
      </c>
      <c r="H34">
        <f t="shared" si="0"/>
        <v>102.88000000000011</v>
      </c>
      <c r="I34">
        <f t="shared" si="1"/>
        <v>427.29999999999995</v>
      </c>
      <c r="J34">
        <f t="shared" si="2"/>
        <v>0.13999999999992951</v>
      </c>
      <c r="K34" s="2">
        <f t="shared" si="3"/>
        <v>102.84629253451919</v>
      </c>
      <c r="L34" s="2"/>
      <c r="M34" s="3">
        <f t="shared" si="4"/>
        <v>9.0433849754312234E-2</v>
      </c>
      <c r="N34" s="3"/>
    </row>
    <row r="35" spans="1:14">
      <c r="A35" t="s">
        <v>87</v>
      </c>
      <c r="B35" t="s">
        <v>49</v>
      </c>
      <c r="C35" t="s">
        <v>34</v>
      </c>
      <c r="D35">
        <v>1388.48</v>
      </c>
      <c r="E35">
        <v>1285.6300000000001</v>
      </c>
      <c r="F35">
        <v>1458.86</v>
      </c>
      <c r="G35">
        <v>1031.57</v>
      </c>
      <c r="H35">
        <f t="shared" si="0"/>
        <v>102.84999999999991</v>
      </c>
      <c r="I35">
        <f t="shared" si="1"/>
        <v>427.28999999999996</v>
      </c>
      <c r="J35">
        <f t="shared" si="2"/>
        <v>0.12999999999993861</v>
      </c>
      <c r="K35" s="2">
        <f t="shared" si="3"/>
        <v>102.81870860539672</v>
      </c>
      <c r="L35" s="2">
        <f>AVERAGE(K33:K35)</f>
        <v>102.83123556762756</v>
      </c>
      <c r="M35" s="3">
        <f t="shared" si="4"/>
        <v>8.0641554915835911E-2</v>
      </c>
      <c r="N35" s="3">
        <f t="shared" ref="N35" si="6">AVERAGE(M33:M35)</f>
        <v>8.5088626507780887E-2</v>
      </c>
    </row>
    <row r="36" spans="1:14">
      <c r="A36" t="s">
        <v>88</v>
      </c>
      <c r="B36" t="s">
        <v>50</v>
      </c>
      <c r="C36" t="s">
        <v>35</v>
      </c>
      <c r="D36">
        <v>1388.49</v>
      </c>
      <c r="E36">
        <v>1285.6300000000001</v>
      </c>
      <c r="F36">
        <v>1458.85</v>
      </c>
      <c r="G36">
        <v>1031.56</v>
      </c>
      <c r="H36">
        <f t="shared" si="0"/>
        <v>102.8599999999999</v>
      </c>
      <c r="I36">
        <f t="shared" si="1"/>
        <v>427.28999999999996</v>
      </c>
      <c r="J36">
        <f t="shared" si="2"/>
        <v>0.12999999999993861</v>
      </c>
      <c r="K36" s="2">
        <f t="shared" si="3"/>
        <v>102.82870556296652</v>
      </c>
      <c r="L36" s="2"/>
      <c r="M36" s="3">
        <f t="shared" si="4"/>
        <v>8.4190474853109265E-2</v>
      </c>
      <c r="N36" s="3"/>
    </row>
    <row r="37" spans="1:14">
      <c r="A37" t="s">
        <v>88</v>
      </c>
      <c r="B37" t="s">
        <v>51</v>
      </c>
      <c r="C37" t="s">
        <v>36</v>
      </c>
      <c r="D37">
        <v>1388.49</v>
      </c>
      <c r="E37">
        <v>1285.6300000000001</v>
      </c>
      <c r="F37">
        <v>1458.84</v>
      </c>
      <c r="G37">
        <v>1031.55</v>
      </c>
      <c r="H37">
        <f t="shared" si="0"/>
        <v>102.8599999999999</v>
      </c>
      <c r="I37">
        <f t="shared" si="1"/>
        <v>427.28999999999996</v>
      </c>
      <c r="J37">
        <f t="shared" si="2"/>
        <v>0.12999999999993861</v>
      </c>
      <c r="K37" s="2">
        <f t="shared" si="3"/>
        <v>102.82870556296652</v>
      </c>
      <c r="L37" s="2"/>
      <c r="M37" s="3">
        <f t="shared" si="4"/>
        <v>8.4190474853109265E-2</v>
      </c>
      <c r="N37" s="3"/>
    </row>
    <row r="38" spans="1:14">
      <c r="A38" t="s">
        <v>88</v>
      </c>
      <c r="B38" t="s">
        <v>52</v>
      </c>
      <c r="C38" t="s">
        <v>37</v>
      </c>
      <c r="D38">
        <v>1388.49</v>
      </c>
      <c r="E38">
        <v>1285.6400000000001</v>
      </c>
      <c r="F38">
        <v>1458.84</v>
      </c>
      <c r="G38">
        <v>1031.56</v>
      </c>
      <c r="H38">
        <f t="shared" si="0"/>
        <v>102.84999999999991</v>
      </c>
      <c r="I38">
        <f t="shared" si="1"/>
        <v>427.28</v>
      </c>
      <c r="J38">
        <f t="shared" si="2"/>
        <v>0.1199999999999477</v>
      </c>
      <c r="K38" s="2">
        <f t="shared" si="3"/>
        <v>102.82111495974529</v>
      </c>
      <c r="L38" s="2">
        <f>AVERAGE(K36:K38)</f>
        <v>102.82617536189277</v>
      </c>
      <c r="M38" s="3">
        <f t="shared" si="4"/>
        <v>8.1495810709576233E-2</v>
      </c>
      <c r="N38" s="3">
        <f t="shared" ref="N38" si="7">AVERAGE(M36:M38)</f>
        <v>8.3292253471931588E-2</v>
      </c>
    </row>
    <row r="39" spans="1:14">
      <c r="A39" t="s">
        <v>89</v>
      </c>
      <c r="B39" t="s">
        <v>53</v>
      </c>
      <c r="C39" t="s">
        <v>54</v>
      </c>
      <c r="D39">
        <v>1388.48</v>
      </c>
      <c r="E39">
        <v>1285.6300000000001</v>
      </c>
      <c r="F39">
        <v>1458.85</v>
      </c>
      <c r="G39">
        <v>1031.56</v>
      </c>
      <c r="H39">
        <f t="shared" si="0"/>
        <v>102.84999999999991</v>
      </c>
      <c r="I39">
        <f t="shared" si="1"/>
        <v>427.28999999999996</v>
      </c>
      <c r="J39">
        <f t="shared" si="2"/>
        <v>0.12999999999993861</v>
      </c>
      <c r="K39" s="2">
        <f t="shared" si="3"/>
        <v>102.81870860539672</v>
      </c>
      <c r="L39" s="2"/>
      <c r="M39" s="3">
        <f t="shared" si="4"/>
        <v>8.0641554915835911E-2</v>
      </c>
      <c r="N39" s="3"/>
    </row>
    <row r="40" spans="1:14">
      <c r="A40" t="s">
        <v>89</v>
      </c>
      <c r="B40" t="s">
        <v>55</v>
      </c>
      <c r="C40" t="s">
        <v>56</v>
      </c>
      <c r="D40">
        <v>1388.49</v>
      </c>
      <c r="E40">
        <v>1285.6199999999999</v>
      </c>
      <c r="F40">
        <v>1458.85</v>
      </c>
      <c r="G40">
        <v>1031.56</v>
      </c>
      <c r="H40">
        <f t="shared" si="0"/>
        <v>102.87000000000012</v>
      </c>
      <c r="I40">
        <f t="shared" si="1"/>
        <v>427.28999999999996</v>
      </c>
      <c r="J40">
        <f t="shared" si="2"/>
        <v>0.12999999999993861</v>
      </c>
      <c r="K40" s="2">
        <f t="shared" si="3"/>
        <v>102.83870252053653</v>
      </c>
      <c r="L40" s="2"/>
      <c r="M40" s="3">
        <f t="shared" si="4"/>
        <v>8.7739394790460778E-2</v>
      </c>
      <c r="N40" s="3"/>
    </row>
    <row r="41" spans="1:14">
      <c r="A41" t="s">
        <v>89</v>
      </c>
      <c r="B41" t="s">
        <v>57</v>
      </c>
      <c r="C41" t="s">
        <v>58</v>
      </c>
      <c r="D41">
        <v>1388.48</v>
      </c>
      <c r="E41">
        <v>1285.6199999999999</v>
      </c>
      <c r="F41">
        <v>1458.85</v>
      </c>
      <c r="G41">
        <v>1031.56</v>
      </c>
      <c r="H41">
        <f t="shared" si="0"/>
        <v>102.86000000000013</v>
      </c>
      <c r="I41">
        <f t="shared" si="1"/>
        <v>427.28999999999996</v>
      </c>
      <c r="J41">
        <f t="shared" si="2"/>
        <v>0.12999999999993861</v>
      </c>
      <c r="K41" s="2">
        <f t="shared" si="3"/>
        <v>102.82870556296675</v>
      </c>
      <c r="L41" s="2">
        <f>AVERAGE(K39:K41)</f>
        <v>102.82870556296666</v>
      </c>
      <c r="M41" s="3">
        <f t="shared" si="4"/>
        <v>8.419047485319453E-2</v>
      </c>
      <c r="N41" s="3">
        <f t="shared" ref="N41" si="8">AVERAGE(M39:M41)</f>
        <v>8.4190474853163735E-2</v>
      </c>
    </row>
    <row r="42" spans="1:14">
      <c r="A42" t="s">
        <v>90</v>
      </c>
      <c r="B42" t="s">
        <v>59</v>
      </c>
      <c r="C42" t="s">
        <v>60</v>
      </c>
      <c r="D42">
        <v>1388.51</v>
      </c>
      <c r="E42">
        <v>1285.6300000000001</v>
      </c>
      <c r="F42">
        <v>1458.86</v>
      </c>
      <c r="G42">
        <v>1031.57</v>
      </c>
      <c r="H42">
        <f t="shared" si="0"/>
        <v>102.87999999999988</v>
      </c>
      <c r="I42">
        <f t="shared" si="1"/>
        <v>427.28999999999996</v>
      </c>
      <c r="J42">
        <f t="shared" si="2"/>
        <v>0.12999999999993861</v>
      </c>
      <c r="K42" s="2">
        <f t="shared" si="3"/>
        <v>102.8486994781061</v>
      </c>
      <c r="L42" s="2"/>
      <c r="M42" s="3">
        <f t="shared" si="4"/>
        <v>9.1288314727663078E-2</v>
      </c>
      <c r="N42" s="3"/>
    </row>
    <row r="43" spans="1:14">
      <c r="A43" t="s">
        <v>90</v>
      </c>
      <c r="B43" t="s">
        <v>61</v>
      </c>
      <c r="C43" t="s">
        <v>62</v>
      </c>
      <c r="D43">
        <v>1388.52</v>
      </c>
      <c r="E43">
        <v>1285.6400000000001</v>
      </c>
      <c r="F43">
        <v>1458.86</v>
      </c>
      <c r="G43">
        <v>1031.58</v>
      </c>
      <c r="H43">
        <f t="shared" si="0"/>
        <v>102.87999999999988</v>
      </c>
      <c r="I43">
        <f t="shared" si="1"/>
        <v>427.28</v>
      </c>
      <c r="J43">
        <f t="shared" si="2"/>
        <v>0.1199999999999477</v>
      </c>
      <c r="K43" s="2">
        <f t="shared" si="3"/>
        <v>102.85110653435676</v>
      </c>
      <c r="L43" s="2"/>
      <c r="M43" s="3">
        <f t="shared" si="4"/>
        <v>9.2142819696647393E-2</v>
      </c>
      <c r="N43" s="3"/>
    </row>
    <row r="44" spans="1:14">
      <c r="A44" t="s">
        <v>90</v>
      </c>
      <c r="B44" t="s">
        <v>63</v>
      </c>
      <c r="C44" t="s">
        <v>64</v>
      </c>
      <c r="D44">
        <v>1388.51</v>
      </c>
      <c r="E44">
        <v>1285.6300000000001</v>
      </c>
      <c r="F44">
        <v>1458.86</v>
      </c>
      <c r="G44">
        <v>1031.57</v>
      </c>
      <c r="H44">
        <f t="shared" si="0"/>
        <v>102.87999999999988</v>
      </c>
      <c r="I44">
        <f t="shared" si="1"/>
        <v>427.28999999999996</v>
      </c>
      <c r="J44">
        <f t="shared" si="2"/>
        <v>0.12999999999993861</v>
      </c>
      <c r="K44" s="2">
        <f t="shared" si="3"/>
        <v>102.8486994781061</v>
      </c>
      <c r="L44" s="2">
        <f>AVERAGE(K42:K44)</f>
        <v>102.84950183018965</v>
      </c>
      <c r="M44" s="3">
        <f t="shared" si="4"/>
        <v>9.1288314727663078E-2</v>
      </c>
      <c r="N44" s="3">
        <f t="shared" ref="N44" si="9">AVERAGE(M42:M44)</f>
        <v>9.1573149717324512E-2</v>
      </c>
    </row>
    <row r="45" spans="1:14">
      <c r="A45" t="s">
        <v>91</v>
      </c>
      <c r="B45" t="s">
        <v>65</v>
      </c>
      <c r="C45" t="s">
        <v>66</v>
      </c>
      <c r="D45">
        <v>1388.88</v>
      </c>
      <c r="E45">
        <v>1286.1199999999999</v>
      </c>
      <c r="F45">
        <v>1458.88</v>
      </c>
      <c r="G45">
        <v>1031.58</v>
      </c>
      <c r="H45">
        <f t="shared" si="0"/>
        <v>102.76000000000022</v>
      </c>
      <c r="I45">
        <f t="shared" si="1"/>
        <v>427.30000000000018</v>
      </c>
      <c r="J45">
        <f t="shared" si="2"/>
        <v>0.14000000000015689</v>
      </c>
      <c r="K45" s="2">
        <f t="shared" si="3"/>
        <v>102.72633185115862</v>
      </c>
      <c r="L45" s="2"/>
      <c r="M45" s="3">
        <f t="shared" si="4"/>
        <v>4.784780716130399E-2</v>
      </c>
      <c r="N45" s="3"/>
    </row>
    <row r="46" spans="1:14">
      <c r="A46" t="s">
        <v>91</v>
      </c>
      <c r="B46" t="s">
        <v>65</v>
      </c>
      <c r="C46" t="s">
        <v>67</v>
      </c>
      <c r="D46">
        <v>1388.87</v>
      </c>
      <c r="E46">
        <v>1286.1199999999999</v>
      </c>
      <c r="F46">
        <v>1458.87</v>
      </c>
      <c r="G46">
        <v>1031.57</v>
      </c>
      <c r="H46">
        <f t="shared" si="0"/>
        <v>102.75</v>
      </c>
      <c r="I46">
        <f t="shared" si="1"/>
        <v>427.29999999999995</v>
      </c>
      <c r="J46">
        <f t="shared" si="2"/>
        <v>0.13999999999992951</v>
      </c>
      <c r="K46" s="2">
        <f t="shared" si="3"/>
        <v>102.71633512754507</v>
      </c>
      <c r="L46" s="2"/>
      <c r="M46" s="3">
        <f t="shared" si="4"/>
        <v>4.4298970278497052E-2</v>
      </c>
      <c r="N46" s="3"/>
    </row>
    <row r="47" spans="1:14">
      <c r="A47" t="s">
        <v>91</v>
      </c>
      <c r="B47" t="s">
        <v>65</v>
      </c>
      <c r="C47" t="s">
        <v>68</v>
      </c>
      <c r="D47">
        <v>1388.87</v>
      </c>
      <c r="E47">
        <v>1286.0999999999999</v>
      </c>
      <c r="F47">
        <v>1458.87</v>
      </c>
      <c r="G47">
        <v>1031.57</v>
      </c>
      <c r="H47">
        <f t="shared" si="0"/>
        <v>102.76999999999998</v>
      </c>
      <c r="I47">
        <f t="shared" si="1"/>
        <v>427.29999999999995</v>
      </c>
      <c r="J47">
        <f t="shared" si="2"/>
        <v>0.13999999999992951</v>
      </c>
      <c r="K47" s="2">
        <f t="shared" si="3"/>
        <v>102.73632857477182</v>
      </c>
      <c r="L47" s="2">
        <f>AVERAGE(K45:K47)</f>
        <v>102.72633185115849</v>
      </c>
      <c r="M47" s="3">
        <f t="shared" si="4"/>
        <v>5.1396644043990136E-2</v>
      </c>
      <c r="N47" s="3">
        <f t="shared" ref="N47" si="10">AVERAGE(M45:M47)</f>
        <v>4.7847807161263724E-2</v>
      </c>
    </row>
    <row r="48" spans="1:14">
      <c r="A48" t="s">
        <v>92</v>
      </c>
      <c r="B48" t="s">
        <v>65</v>
      </c>
      <c r="C48" t="s">
        <v>69</v>
      </c>
      <c r="D48">
        <v>1388.84</v>
      </c>
      <c r="E48">
        <v>1286.1300000000001</v>
      </c>
      <c r="F48">
        <v>1458.87</v>
      </c>
      <c r="G48">
        <v>1031.58</v>
      </c>
      <c r="H48">
        <f t="shared" si="0"/>
        <v>102.70999999999981</v>
      </c>
      <c r="I48">
        <f t="shared" si="1"/>
        <v>427.28999999999996</v>
      </c>
      <c r="J48">
        <f t="shared" si="2"/>
        <v>0.12999999999993861</v>
      </c>
      <c r="K48" s="2">
        <f t="shared" si="3"/>
        <v>102.67875119941942</v>
      </c>
      <c r="L48" s="2"/>
      <c r="M48" s="3">
        <f t="shared" si="4"/>
        <v>3.0956675793895272E-2</v>
      </c>
      <c r="N48" s="3"/>
    </row>
    <row r="49" spans="1:14">
      <c r="A49" t="s">
        <v>92</v>
      </c>
      <c r="B49" t="s">
        <v>65</v>
      </c>
      <c r="C49" t="s">
        <v>70</v>
      </c>
      <c r="D49">
        <v>1388.84</v>
      </c>
      <c r="E49">
        <v>1286.0899999999999</v>
      </c>
      <c r="F49">
        <v>1458.87</v>
      </c>
      <c r="G49">
        <v>1031.58</v>
      </c>
      <c r="H49">
        <f t="shared" si="0"/>
        <v>102.75</v>
      </c>
      <c r="I49">
        <f t="shared" si="1"/>
        <v>427.28999999999996</v>
      </c>
      <c r="J49">
        <f t="shared" si="2"/>
        <v>0.12999999999993861</v>
      </c>
      <c r="K49" s="2">
        <f t="shared" si="3"/>
        <v>102.71873902969881</v>
      </c>
      <c r="L49" s="2"/>
      <c r="M49" s="3">
        <f t="shared" si="4"/>
        <v>4.5152355543073952E-2</v>
      </c>
      <c r="N49" s="3"/>
    </row>
    <row r="50" spans="1:14">
      <c r="A50" t="s">
        <v>92</v>
      </c>
      <c r="B50" t="s">
        <v>65</v>
      </c>
      <c r="C50" t="s">
        <v>71</v>
      </c>
      <c r="D50">
        <v>1388.86</v>
      </c>
      <c r="E50">
        <v>1286.08</v>
      </c>
      <c r="F50">
        <v>1458.87</v>
      </c>
      <c r="G50">
        <v>1031.58</v>
      </c>
      <c r="H50">
        <f t="shared" si="0"/>
        <v>102.77999999999997</v>
      </c>
      <c r="I50">
        <f t="shared" si="1"/>
        <v>427.28999999999996</v>
      </c>
      <c r="J50">
        <f t="shared" si="2"/>
        <v>0.12999999999993861</v>
      </c>
      <c r="K50" s="2">
        <f t="shared" si="3"/>
        <v>102.74872990240819</v>
      </c>
      <c r="L50" s="2">
        <f>AVERAGE(K48:K50)</f>
        <v>102.71540671050882</v>
      </c>
      <c r="M50" s="3">
        <f t="shared" si="4"/>
        <v>5.5799115354901119E-2</v>
      </c>
      <c r="N50" s="3">
        <f t="shared" ref="N50" si="11">AVERAGE(M48:M50)</f>
        <v>4.3969382230623445E-2</v>
      </c>
    </row>
    <row r="51" spans="1:14">
      <c r="A51" t="s">
        <v>93</v>
      </c>
      <c r="B51" t="s">
        <v>65</v>
      </c>
      <c r="C51" t="s">
        <v>72</v>
      </c>
      <c r="D51">
        <v>1388.88</v>
      </c>
      <c r="E51">
        <v>1286.1400000000001</v>
      </c>
      <c r="F51">
        <v>1458.89</v>
      </c>
      <c r="G51">
        <v>1031.57</v>
      </c>
      <c r="H51">
        <f t="shared" si="0"/>
        <v>102.74000000000001</v>
      </c>
      <c r="I51">
        <f t="shared" si="1"/>
        <v>427.32000000000016</v>
      </c>
      <c r="J51">
        <f t="shared" si="2"/>
        <v>0.1600000000001387</v>
      </c>
      <c r="K51" s="2">
        <f t="shared" si="3"/>
        <v>102.70153140503602</v>
      </c>
      <c r="L51" s="2"/>
      <c r="M51" s="3">
        <f t="shared" si="4"/>
        <v>3.9043648787782104E-2</v>
      </c>
      <c r="N51" s="3"/>
    </row>
    <row r="52" spans="1:14">
      <c r="A52" t="s">
        <v>93</v>
      </c>
      <c r="B52" t="s">
        <v>65</v>
      </c>
      <c r="C52" t="s">
        <v>73</v>
      </c>
      <c r="D52">
        <v>1388.88</v>
      </c>
      <c r="E52">
        <v>1286.1400000000001</v>
      </c>
      <c r="F52">
        <v>1458.88</v>
      </c>
      <c r="G52">
        <v>1031.58</v>
      </c>
      <c r="H52">
        <f t="shared" si="0"/>
        <v>102.74000000000001</v>
      </c>
      <c r="I52">
        <f t="shared" si="1"/>
        <v>427.30000000000018</v>
      </c>
      <c r="J52">
        <f t="shared" si="2"/>
        <v>0.14000000000015689</v>
      </c>
      <c r="K52" s="2">
        <f t="shared" si="3"/>
        <v>102.70633840393164</v>
      </c>
      <c r="L52" s="2"/>
      <c r="M52" s="3">
        <f t="shared" si="4"/>
        <v>4.0750133395725641E-2</v>
      </c>
      <c r="N52" s="3"/>
    </row>
    <row r="53" spans="1:14">
      <c r="A53" t="s">
        <v>93</v>
      </c>
      <c r="B53" t="s">
        <v>65</v>
      </c>
      <c r="C53" t="s">
        <v>74</v>
      </c>
      <c r="D53">
        <v>1388.88</v>
      </c>
      <c r="E53">
        <v>1286.1400000000001</v>
      </c>
      <c r="F53">
        <v>1458.88</v>
      </c>
      <c r="G53">
        <v>1031.58</v>
      </c>
      <c r="H53">
        <f t="shared" si="0"/>
        <v>102.74000000000001</v>
      </c>
      <c r="I53">
        <f t="shared" si="1"/>
        <v>427.30000000000018</v>
      </c>
      <c r="J53">
        <f t="shared" si="2"/>
        <v>0.14000000000015689</v>
      </c>
      <c r="K53" s="2">
        <f t="shared" si="3"/>
        <v>102.70633840393164</v>
      </c>
      <c r="L53" s="2">
        <f>AVERAGE(K51:K53)</f>
        <v>102.70473607096643</v>
      </c>
      <c r="M53" s="3">
        <f t="shared" si="4"/>
        <v>4.0750133395725641E-2</v>
      </c>
      <c r="N53" s="3">
        <f t="shared" ref="N53" si="12">AVERAGE(M51:M53)</f>
        <v>4.0181305193077797E-2</v>
      </c>
    </row>
    <row r="54" spans="1:14">
      <c r="A54" t="s">
        <v>94</v>
      </c>
      <c r="B54" t="s">
        <v>65</v>
      </c>
      <c r="C54" t="s">
        <v>54</v>
      </c>
      <c r="D54">
        <v>1388.88</v>
      </c>
      <c r="E54">
        <v>1286.1199999999999</v>
      </c>
      <c r="F54">
        <v>1458.87</v>
      </c>
      <c r="G54">
        <v>1031.57</v>
      </c>
      <c r="H54">
        <f t="shared" si="0"/>
        <v>102.76000000000022</v>
      </c>
      <c r="I54">
        <f t="shared" si="1"/>
        <v>427.29999999999995</v>
      </c>
      <c r="J54">
        <f t="shared" si="2"/>
        <v>0.13999999999992951</v>
      </c>
      <c r="K54" s="2">
        <f t="shared" si="3"/>
        <v>102.72633185115868</v>
      </c>
      <c r="L54" s="2"/>
      <c r="M54" s="3">
        <f t="shared" si="4"/>
        <v>4.7847807161325306E-2</v>
      </c>
    </row>
    <row r="55" spans="1:14">
      <c r="A55" t="s">
        <v>94</v>
      </c>
      <c r="B55" t="s">
        <v>65</v>
      </c>
      <c r="C55" t="s">
        <v>56</v>
      </c>
      <c r="D55">
        <v>1388.87</v>
      </c>
      <c r="E55">
        <v>1286.1500000000001</v>
      </c>
      <c r="F55">
        <v>1458.87</v>
      </c>
      <c r="G55">
        <v>1031.58</v>
      </c>
      <c r="H55">
        <f t="shared" si="0"/>
        <v>102.7199999999998</v>
      </c>
      <c r="I55">
        <f t="shared" si="1"/>
        <v>427.28999999999996</v>
      </c>
      <c r="J55">
        <f t="shared" si="2"/>
        <v>0.12999999999993861</v>
      </c>
      <c r="K55" s="2">
        <f t="shared" si="3"/>
        <v>102.68874815698921</v>
      </c>
      <c r="L55" s="2"/>
      <c r="M55" s="3">
        <f t="shared" si="4"/>
        <v>3.450559573116152E-2</v>
      </c>
    </row>
    <row r="56" spans="1:14">
      <c r="A56" t="s">
        <v>94</v>
      </c>
      <c r="B56" t="s">
        <v>65</v>
      </c>
      <c r="C56" t="s">
        <v>58</v>
      </c>
      <c r="D56">
        <v>1388.87</v>
      </c>
      <c r="E56">
        <v>1286.1500000000001</v>
      </c>
      <c r="F56">
        <v>1458.87</v>
      </c>
      <c r="G56">
        <v>1031.5899999999999</v>
      </c>
      <c r="H56">
        <f t="shared" si="0"/>
        <v>102.7199999999998</v>
      </c>
      <c r="I56">
        <f t="shared" si="1"/>
        <v>427.28</v>
      </c>
      <c r="J56">
        <f t="shared" si="2"/>
        <v>0.1199999999999477</v>
      </c>
      <c r="K56" s="2">
        <f t="shared" si="3"/>
        <v>102.69115146976203</v>
      </c>
      <c r="L56" s="2">
        <f>AVERAGE(K54:K56)</f>
        <v>102.7020771593033</v>
      </c>
      <c r="M56" s="3">
        <f t="shared" si="4"/>
        <v>3.5358771765515939E-2</v>
      </c>
      <c r="N56" s="3">
        <f t="shared" ref="N56" si="13">AVERAGE(M54:M56)</f>
        <v>3.9237391552667589E-2</v>
      </c>
    </row>
    <row r="57" spans="1:14">
      <c r="A57" t="s">
        <v>95</v>
      </c>
      <c r="B57" t="s">
        <v>65</v>
      </c>
      <c r="C57" t="s">
        <v>75</v>
      </c>
      <c r="D57">
        <v>1388.91</v>
      </c>
      <c r="E57">
        <v>1286.17</v>
      </c>
      <c r="F57">
        <v>1458.89</v>
      </c>
      <c r="G57">
        <v>1031.5899999999999</v>
      </c>
      <c r="H57">
        <f t="shared" si="0"/>
        <v>102.74000000000001</v>
      </c>
      <c r="I57">
        <f t="shared" si="1"/>
        <v>427.30000000000018</v>
      </c>
      <c r="J57">
        <f t="shared" si="2"/>
        <v>0.14000000000015689</v>
      </c>
      <c r="K57" s="2">
        <f t="shared" si="3"/>
        <v>102.70633840393164</v>
      </c>
      <c r="L57" s="2"/>
      <c r="M57" s="3">
        <f t="shared" si="4"/>
        <v>4.0750133395725641E-2</v>
      </c>
      <c r="N57" s="3"/>
    </row>
    <row r="58" spans="1:14">
      <c r="A58" t="s">
        <v>95</v>
      </c>
      <c r="B58" t="s">
        <v>65</v>
      </c>
      <c r="C58" t="s">
        <v>76</v>
      </c>
      <c r="D58">
        <v>1388.89</v>
      </c>
      <c r="E58">
        <v>1286.1500000000001</v>
      </c>
      <c r="F58">
        <v>1458.89</v>
      </c>
      <c r="G58">
        <v>1031.5899999999999</v>
      </c>
      <c r="H58">
        <f t="shared" si="0"/>
        <v>102.74000000000001</v>
      </c>
      <c r="I58">
        <f t="shared" si="1"/>
        <v>427.30000000000018</v>
      </c>
      <c r="J58">
        <f t="shared" si="2"/>
        <v>0.14000000000015689</v>
      </c>
      <c r="K58" s="2">
        <f t="shared" si="3"/>
        <v>102.70633840393164</v>
      </c>
      <c r="L58" s="2"/>
      <c r="M58" s="3">
        <f t="shared" si="4"/>
        <v>4.0750133395725641E-2</v>
      </c>
      <c r="N58" s="3"/>
    </row>
    <row r="59" spans="1:14">
      <c r="A59" t="s">
        <v>95</v>
      </c>
      <c r="B59" t="s">
        <v>65</v>
      </c>
      <c r="C59" t="s">
        <v>77</v>
      </c>
      <c r="D59">
        <v>1388.91</v>
      </c>
      <c r="E59">
        <v>1286.18</v>
      </c>
      <c r="F59">
        <v>1458.89</v>
      </c>
      <c r="G59">
        <v>1031.5999999999999</v>
      </c>
      <c r="H59">
        <f t="shared" si="0"/>
        <v>102.73000000000002</v>
      </c>
      <c r="I59">
        <f t="shared" si="1"/>
        <v>427.29000000000019</v>
      </c>
      <c r="J59">
        <f t="shared" si="2"/>
        <v>0.13000000000016598</v>
      </c>
      <c r="K59" s="2">
        <f t="shared" si="3"/>
        <v>102.69874511455917</v>
      </c>
      <c r="L59" s="2">
        <f>AVERAGE(K57:K59)</f>
        <v>102.70380730747415</v>
      </c>
      <c r="M59" s="3">
        <f t="shared" si="4"/>
        <v>3.8054515668505928E-2</v>
      </c>
      <c r="N59" s="3">
        <f t="shared" ref="N59" si="14">AVERAGE(M57:M59)</f>
        <v>3.985159415331907E-2</v>
      </c>
    </row>
    <row r="60" spans="1:14">
      <c r="K60" s="2"/>
      <c r="M60" s="3"/>
    </row>
    <row r="61" spans="1:14">
      <c r="K61" s="2"/>
      <c r="M61" s="3"/>
    </row>
    <row r="62" spans="1:14">
      <c r="K62" s="2"/>
      <c r="M62" s="3"/>
    </row>
    <row r="63" spans="1:14">
      <c r="K63" s="2"/>
      <c r="M63" s="3"/>
    </row>
    <row r="64" spans="1:14">
      <c r="K64" s="2"/>
      <c r="M64" s="3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2021-02-19T09:13:56Z</dcterms:created>
  <dcterms:modified xsi:type="dcterms:W3CDTF">2023-05-14T19:05:58Z</dcterms:modified>
</cp:coreProperties>
</file>