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Thesis\Nov2019\OxThesis\April 16 2019\Bubble_Manuscript\Resubmitted_KendraComments\"/>
    </mc:Choice>
  </mc:AlternateContent>
  <xr:revisionPtr revIDLastSave="0" documentId="13_ncr:1_{E801DBC9-69C6-4F30-83CF-EB44CF526B3E}" xr6:coauthVersionLast="45" xr6:coauthVersionMax="45" xr10:uidLastSave="{00000000-0000-0000-0000-000000000000}"/>
  <bookViews>
    <workbookView xWindow="-108" yWindow="-108" windowWidth="23256" windowHeight="12720" firstSheet="3" activeTab="5" xr2:uid="{05ECF33A-6786-4F10-A306-3940E9914FF4}"/>
  </bookViews>
  <sheets>
    <sheet name="Information" sheetId="9" r:id="rId1"/>
    <sheet name="Melt_Inclusions" sheetId="4" r:id="rId2"/>
    <sheet name="Matrix_Glasses" sheetId="1" r:id="rId3"/>
    <sheet name="BubbleGrowthModel_Red_150C_Tdrp" sheetId="6" r:id="rId4"/>
    <sheet name="BubbleGrowthModel_Blue" sheetId="7" r:id="rId5"/>
    <sheet name="BubbleGrowthModel_Red_200C_Tdrp" sheetId="8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8" l="1"/>
  <c r="T6" i="8"/>
  <c r="T4" i="8"/>
  <c r="T5" i="8" s="1"/>
  <c r="T7" i="7"/>
  <c r="T6" i="7"/>
  <c r="T4" i="7"/>
  <c r="T5" i="7" s="1"/>
  <c r="T7" i="6"/>
  <c r="T6" i="6"/>
  <c r="T5" i="6"/>
  <c r="T4" i="6"/>
  <c r="BU6" i="4" l="1"/>
  <c r="BT6" i="4"/>
  <c r="BS6" i="4"/>
  <c r="P7" i="4" l="1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6" i="4"/>
  <c r="BS71" i="4" l="1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65" i="4"/>
  <c r="BV66" i="4"/>
  <c r="BV67" i="4"/>
  <c r="BV68" i="4"/>
  <c r="BV69" i="4"/>
  <c r="BV70" i="4"/>
  <c r="BV71" i="4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96" i="4"/>
  <c r="BV97" i="4"/>
  <c r="BV98" i="4"/>
  <c r="BV99" i="4"/>
  <c r="BV100" i="4"/>
  <c r="BV101" i="4"/>
  <c r="BV102" i="4"/>
  <c r="BV103" i="4"/>
  <c r="BV104" i="4"/>
  <c r="BV105" i="4"/>
  <c r="BV106" i="4"/>
  <c r="BV107" i="4"/>
  <c r="BV108" i="4"/>
  <c r="BV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58" i="4"/>
  <c r="BU59" i="4"/>
  <c r="BU60" i="4"/>
  <c r="BU61" i="4"/>
  <c r="BU62" i="4"/>
  <c r="BU63" i="4"/>
  <c r="BU64" i="4"/>
  <c r="BU65" i="4"/>
  <c r="BU66" i="4"/>
  <c r="BU67" i="4"/>
  <c r="BU68" i="4"/>
  <c r="BU69" i="4"/>
  <c r="BU70" i="4"/>
  <c r="BU71" i="4"/>
  <c r="BU72" i="4"/>
  <c r="BU73" i="4"/>
  <c r="BU74" i="4"/>
  <c r="BU75" i="4"/>
  <c r="BU76" i="4"/>
  <c r="BU77" i="4"/>
  <c r="BU78" i="4"/>
  <c r="BU79" i="4"/>
  <c r="BU80" i="4"/>
  <c r="BU81" i="4"/>
  <c r="BU82" i="4"/>
  <c r="BU83" i="4"/>
  <c r="BU84" i="4"/>
  <c r="BU85" i="4"/>
  <c r="BU86" i="4"/>
  <c r="BU87" i="4"/>
  <c r="BU88" i="4"/>
  <c r="BU89" i="4"/>
  <c r="BU90" i="4"/>
  <c r="BU91" i="4"/>
  <c r="BU92" i="4"/>
  <c r="BU93" i="4"/>
  <c r="BU94" i="4"/>
  <c r="BU95" i="4"/>
  <c r="BU96" i="4"/>
  <c r="BU97" i="4"/>
  <c r="BU98" i="4"/>
  <c r="BU99" i="4"/>
  <c r="BU100" i="4"/>
  <c r="BU101" i="4"/>
  <c r="BU102" i="4"/>
  <c r="BU103" i="4"/>
  <c r="BU104" i="4"/>
  <c r="BU105" i="4"/>
  <c r="BU106" i="4"/>
  <c r="BU107" i="4"/>
  <c r="BU108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BT95" i="4"/>
  <c r="BT96" i="4"/>
  <c r="BT97" i="4"/>
  <c r="BT98" i="4"/>
  <c r="BT99" i="4"/>
  <c r="BT100" i="4"/>
  <c r="BT101" i="4"/>
  <c r="BT102" i="4"/>
  <c r="BT103" i="4"/>
  <c r="BT104" i="4"/>
  <c r="BT105" i="4"/>
  <c r="BT106" i="4"/>
  <c r="BT107" i="4"/>
  <c r="BT108" i="4"/>
  <c r="BS7" i="4" l="1"/>
  <c r="BS8" i="4"/>
  <c r="BS9" i="4"/>
  <c r="BS10" i="4"/>
  <c r="BS11" i="4"/>
  <c r="BS12" i="4"/>
  <c r="BS13" i="4"/>
  <c r="BS14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36" i="4"/>
  <c r="BS37" i="4"/>
  <c r="BS38" i="4"/>
  <c r="BS39" i="4"/>
  <c r="BS40" i="4"/>
  <c r="BS41" i="4"/>
  <c r="BS42" i="4"/>
  <c r="BS43" i="4"/>
  <c r="BS44" i="4"/>
  <c r="BS45" i="4"/>
  <c r="BS46" i="4"/>
  <c r="BS47" i="4"/>
  <c r="BS48" i="4"/>
  <c r="BS49" i="4"/>
  <c r="BS50" i="4"/>
  <c r="BS51" i="4"/>
  <c r="BS52" i="4"/>
  <c r="BS53" i="4"/>
  <c r="BS54" i="4"/>
  <c r="BS55" i="4"/>
  <c r="BS56" i="4"/>
  <c r="BS57" i="4"/>
  <c r="BS58" i="4"/>
  <c r="BS59" i="4"/>
  <c r="BS60" i="4"/>
  <c r="BS61" i="4"/>
  <c r="BS62" i="4"/>
  <c r="BS63" i="4"/>
  <c r="BS64" i="4"/>
  <c r="BS65" i="4"/>
  <c r="BS66" i="4"/>
  <c r="BS67" i="4"/>
  <c r="BS68" i="4"/>
  <c r="BS69" i="4"/>
  <c r="BS70" i="4"/>
  <c r="BS72" i="4"/>
  <c r="BS73" i="4"/>
  <c r="BS74" i="4"/>
  <c r="BS75" i="4"/>
  <c r="BS76" i="4"/>
  <c r="BS77" i="4"/>
  <c r="BS78" i="4"/>
  <c r="BS79" i="4"/>
  <c r="BS80" i="4"/>
  <c r="BS81" i="4"/>
  <c r="BS82" i="4"/>
  <c r="BS83" i="4"/>
  <c r="BS84" i="4"/>
  <c r="BS85" i="4"/>
  <c r="BS86" i="4"/>
  <c r="BS87" i="4"/>
  <c r="BS88" i="4"/>
  <c r="BS89" i="4"/>
  <c r="BS90" i="4"/>
  <c r="BS91" i="4"/>
  <c r="BS92" i="4"/>
  <c r="BS93" i="4"/>
  <c r="BS94" i="4"/>
  <c r="BS95" i="4"/>
  <c r="BS96" i="4"/>
  <c r="BS97" i="4"/>
  <c r="BS98" i="4"/>
  <c r="BS99" i="4"/>
  <c r="BS100" i="4"/>
  <c r="BS101" i="4"/>
  <c r="BS102" i="4"/>
  <c r="BS103" i="4"/>
  <c r="BS104" i="4"/>
  <c r="BS105" i="4"/>
  <c r="BS106" i="4"/>
  <c r="BS107" i="4"/>
  <c r="BS10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tc={13F350AF-EA3C-4E42-B273-C585E993720A}</author>
    <author>tc={11078640-5FD3-41BA-9CDC-91432FCD1340}</author>
    <author>tc={C1531FF3-B1B8-44D4-83C2-D83A2126AB95}</author>
    <author>tc={E89FD1F4-9D09-44CF-92C8-9DDA233D5693}</author>
    <author>tc={29F63EB2-B619-403D-BCFE-D0AAE707B534}</author>
    <author>tc={BC20ACCD-995E-4F8E-9B6E-D83FA2AB4F85}</author>
    <author>tc={C2B2BF5B-90EF-41F6-B9BA-574CBD17C694}</author>
    <author>tc={D15F84AB-A48F-415D-89CB-D8484FDE522D}</author>
    <author>tc={AC32D4CD-B08D-4966-8262-4935AFA20FF9}</author>
    <author>tc={6E374E96-9D7E-4244-B5B3-EE1A9F2DCB34}</author>
    <author>tc={B015D693-E8BB-4020-BA27-69DD91D09FED}</author>
    <author>tc={0715E2D8-AC51-42C2-92AA-E0C4D789E39D}</author>
    <author>tc={B370B8EE-F0C9-4473-B247-E614BED3B64F}</author>
    <author>tc={5F2088E3-359E-48B7-89A5-D2364B8001F9}</author>
    <author>tc={ECB97A73-4657-4237-B8B9-CD9D22D52FF9}</author>
    <author>tc={F7CFB297-89DA-4A0A-8E0D-352240F49F54}</author>
  </authors>
  <commentList>
    <comment ref="AS2" authorId="0" shapeId="0" xr:uid="{13F350AF-EA3C-4E42-B273-C585E993720A}">
      <text>
        <t>[Threaded comment]
Your version of Excel allows you to read this threaded comment; however, any edits to it will get removed if the file is opened in a newer version of Excel. Learn more: https://go.microsoft.com/fwlink/?linkid=870924
Comment:
    Obtained by multiplying the mean Δ by the correction factor and the gradient (0.321699687828446) and adding the intercept of the regression line through standards (-32.9954729484350)</t>
      </text>
    </comment>
    <comment ref="AU2" authorId="1" shapeId="0" xr:uid="{11078640-5FD3-41BA-9CDC-91432FCD1340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the 1 sigma from the measured splitting, and the 1 sigma estimates from Tucker et al. 2019 for bubble volume uncertainties (-47 to +37%)</t>
      </text>
    </comment>
    <comment ref="AV2" authorId="2" shapeId="0" xr:uid="{C1531FF3-B1B8-44D4-83C2-D83A2126AB95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the 1 sigma from the measured splitting, and the 1 sigma estimates from Tucker et al. 2019 for bubble volume uncertainties (-47 to +37%)</t>
      </text>
    </comment>
    <comment ref="BE2" authorId="3" shapeId="0" xr:uid="{E89FD1F4-9D09-44CF-92C8-9DDA233D5693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G2" authorId="4" shapeId="0" xr:uid="{29F63EB2-B619-403D-BCFE-D0AAE707B534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H2" authorId="5" shapeId="0" xr:uid="{BC20ACCD-995E-4F8E-9B6E-D83FA2AB4F85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I2" authorId="6" shapeId="0" xr:uid="{C2B2BF5B-90EF-41F6-B9BA-574CBD17C694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J2" authorId="7" shapeId="0" xr:uid="{D15F84AB-A48F-415D-89CB-D8484FDE522D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L2" authorId="8" shapeId="0" xr:uid="{AC32D4CD-B08D-4966-8262-4935AFA20F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BN2" authorId="9" shapeId="0" xr:uid="{6E374E96-9D7E-4244-B5B3-EE1A9F2DCB34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O2" authorId="10" shapeId="0" xr:uid="{B015D693-E8BB-4020-BA27-69DD91D09FED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P2" authorId="11" shapeId="0" xr:uid="{0715E2D8-AC51-42C2-92AA-E0C4D789E39D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Q2" authorId="12" shapeId="0" xr:uid="{B370B8EE-F0C9-4473-B247-E614BED3B64F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CC2" authorId="13" shapeId="0" xr:uid="{5F2088E3-359E-48B7-89A5-D2364B8001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Saturation pressure calculated from min CO2 in bubble</t>
      </text>
    </comment>
    <comment ref="CD2" authorId="14" shapeId="0" xr:uid="{ECB97A73-4657-4237-B8B9-CD9D22D52F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Saturation pressure calculated from max CO2 in bubble</t>
      </text>
    </comment>
    <comment ref="CE2" authorId="15" shapeId="0" xr:uid="{F7CFB297-89DA-4A0A-8E0D-352240F49F54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only CO2 in the glass phase (corrected for PEC)</t>
      </text>
    </comment>
  </commentList>
</comments>
</file>

<file path=xl/sharedStrings.xml><?xml version="1.0" encoding="utf-8"?>
<sst xmlns="http://schemas.openxmlformats.org/spreadsheetml/2006/main" count="2333" uniqueCount="576">
  <si>
    <t>EPMA</t>
  </si>
  <si>
    <t xml:space="preserve">Na2O </t>
  </si>
  <si>
    <t xml:space="preserve">Al2O3 </t>
  </si>
  <si>
    <t xml:space="preserve">P2O5 </t>
  </si>
  <si>
    <t xml:space="preserve">CaO </t>
  </si>
  <si>
    <t xml:space="preserve">K2O </t>
  </si>
  <si>
    <t xml:space="preserve">TiO2 </t>
  </si>
  <si>
    <t xml:space="preserve">SiO2 </t>
  </si>
  <si>
    <t xml:space="preserve">MgO </t>
  </si>
  <si>
    <t xml:space="preserve">FeO </t>
  </si>
  <si>
    <t xml:space="preserve">MnO </t>
  </si>
  <si>
    <t>Sample Name</t>
  </si>
  <si>
    <t>NaN</t>
  </si>
  <si>
    <t>H2O (wt%)</t>
  </si>
  <si>
    <t>CO2 (ppm)</t>
  </si>
  <si>
    <t>SIMS</t>
  </si>
  <si>
    <t>Description</t>
  </si>
  <si>
    <t>Analytical Tool</t>
  </si>
  <si>
    <t>Material</t>
  </si>
  <si>
    <t>Glass</t>
  </si>
  <si>
    <t>Olivine</t>
  </si>
  <si>
    <t>MgO (wt%)</t>
  </si>
  <si>
    <t>Na2O (wt%, measured)</t>
  </si>
  <si>
    <t>Al2O3 (wt%, measured)</t>
  </si>
  <si>
    <t>P2O5 (wt%, measured)</t>
  </si>
  <si>
    <t>CaO (wt%, measured)</t>
  </si>
  <si>
    <t>K2O (wt%, measured)</t>
  </si>
  <si>
    <t>TiO2 (wt%, measured)</t>
  </si>
  <si>
    <t>SiO2 (wt%, measured)</t>
  </si>
  <si>
    <t>MgO (wt%, measured)</t>
  </si>
  <si>
    <t>FeO (wt%, measured)</t>
  </si>
  <si>
    <t>MnO (wt%, measured)</t>
  </si>
  <si>
    <t>Amount of PEC (%, calculated)</t>
  </si>
  <si>
    <t>Petrolog3</t>
  </si>
  <si>
    <t>Na2O (wt%, PEC-corr)</t>
  </si>
  <si>
    <t>Al2O3 (wt%, PEC-corr)</t>
  </si>
  <si>
    <t>P2O5 (wt%, PEC-corr)</t>
  </si>
  <si>
    <t>CaO (wt%, PEC-corr)</t>
  </si>
  <si>
    <t>K2O (wt%, PEC-corr)</t>
  </si>
  <si>
    <t>TiO2 (wt%, PEC-corr)</t>
  </si>
  <si>
    <t>SiO2 (wt%, PEC-corr)</t>
  </si>
  <si>
    <t>MgO (wt%, PEC-corr)</t>
  </si>
  <si>
    <t>FeO (wt%, PEC-corr)</t>
  </si>
  <si>
    <t>MnO (wt%, PEC-corr)</t>
  </si>
  <si>
    <t>H2O (wt%) (wt%, PEC-corr)</t>
  </si>
  <si>
    <t>CO2 (ppm) (wt%, PEC-corr)</t>
  </si>
  <si>
    <t>H2O (wt%, measured)</t>
  </si>
  <si>
    <t>CO2 (ppm, measured)</t>
  </si>
  <si>
    <t>SiO2 (wt%)</t>
  </si>
  <si>
    <t>FeO (wt%)</t>
  </si>
  <si>
    <t>Al2O3 (wt%)</t>
  </si>
  <si>
    <t>CaO (wt%)</t>
  </si>
  <si>
    <t>MnO (wt%)</t>
  </si>
  <si>
    <t>NiO (wt%)</t>
  </si>
  <si>
    <t>Fo content (molar)</t>
  </si>
  <si>
    <t>Bubble</t>
  </si>
  <si>
    <t>Raman</t>
  </si>
  <si>
    <t>Mean Δ (cm-1)</t>
  </si>
  <si>
    <t>Standard deviation Δ (cm-1)</t>
  </si>
  <si>
    <t>Fissure (eruption date)</t>
  </si>
  <si>
    <t>LLE_LL4_G2</t>
  </si>
  <si>
    <t>LL4</t>
  </si>
  <si>
    <t>Fissure 8 (May 30th)</t>
  </si>
  <si>
    <t>LLE_LL4_G1</t>
  </si>
  <si>
    <t>LLf_LL8_g2</t>
  </si>
  <si>
    <t>LL8</t>
  </si>
  <si>
    <t>Fissure 8 (Aug 1st)</t>
  </si>
  <si>
    <t>LLf_LL8_g1</t>
  </si>
  <si>
    <t>LLf_LL7_G2</t>
  </si>
  <si>
    <t>LL7</t>
  </si>
  <si>
    <t>Fissure 8 (Mid July)</t>
  </si>
  <si>
    <t>LLf_LL7_G1</t>
  </si>
  <si>
    <t>A_LL4_G4_1</t>
  </si>
  <si>
    <t>A_LL4_G4_2</t>
  </si>
  <si>
    <t>A_LL4_G5_1</t>
  </si>
  <si>
    <t>A_LL4_G6_1</t>
  </si>
  <si>
    <t>A_LL4_G6_2</t>
  </si>
  <si>
    <t>A_LL4_G6_av</t>
  </si>
  <si>
    <t>A_LL4_G7_1</t>
  </si>
  <si>
    <t>A_LL4_G7_2</t>
  </si>
  <si>
    <t>A_LL4_G7_av</t>
  </si>
  <si>
    <t>A_LL4_G8_1</t>
  </si>
  <si>
    <t>A_LL4_G8_2</t>
  </si>
  <si>
    <t>A_LL4_G12_1</t>
  </si>
  <si>
    <t>A_LL4_G12_2</t>
  </si>
  <si>
    <t>A_LL4_G12_av</t>
  </si>
  <si>
    <t>A_LL4_G10_1</t>
  </si>
  <si>
    <t>A_LL4_G10_2</t>
  </si>
  <si>
    <t>A_LL4_G10_av</t>
  </si>
  <si>
    <t>B_LL7_G5_1</t>
  </si>
  <si>
    <t>B_LL7_G5_2</t>
  </si>
  <si>
    <t>B_LL7_G5_av</t>
  </si>
  <si>
    <t>B_LL7_G6_1</t>
  </si>
  <si>
    <t>B_LL7_G6_2</t>
  </si>
  <si>
    <t>B_LL7_G6_av</t>
  </si>
  <si>
    <t>B_LL7_G7_1</t>
  </si>
  <si>
    <t>B_LL7_G7_2</t>
  </si>
  <si>
    <t>B_LL7_G7_av</t>
  </si>
  <si>
    <t>B_LL7_G10_1</t>
  </si>
  <si>
    <t>B_LL7_G10_2</t>
  </si>
  <si>
    <t>B_LL7_G10_av</t>
  </si>
  <si>
    <t>B_LL7_G12_1</t>
  </si>
  <si>
    <t>B_LL7_G12_2</t>
  </si>
  <si>
    <t>B_LL7_G12_av</t>
  </si>
  <si>
    <t>C_LL8_G5_1</t>
  </si>
  <si>
    <t>C_LL8_G5_2</t>
  </si>
  <si>
    <t>C_LL8_G5_av</t>
  </si>
  <si>
    <t>C_LL8_G6_1</t>
  </si>
  <si>
    <t>C_LL8_G6_2</t>
  </si>
  <si>
    <t>C_LL8_G6_av</t>
  </si>
  <si>
    <t>C_LL8_G8_1</t>
  </si>
  <si>
    <t>C_LL8_G8_2</t>
  </si>
  <si>
    <t>C_LL8_G8_av</t>
  </si>
  <si>
    <t>C_LL8_G16_1</t>
  </si>
  <si>
    <t>C_LL8_G16_2</t>
  </si>
  <si>
    <t>C_LL8_G16_av</t>
  </si>
  <si>
    <t>C_LL8_G14_1</t>
  </si>
  <si>
    <t>C_LL8_G14_2</t>
  </si>
  <si>
    <t>C_LL8_G12_1</t>
  </si>
  <si>
    <t>C_LL8_G12_2</t>
  </si>
  <si>
    <t>C_LL8_G12_av</t>
  </si>
  <si>
    <t>C_LL8_G22_1</t>
  </si>
  <si>
    <t>C_LL8_G22_2</t>
  </si>
  <si>
    <t>C_LL8_G24_1</t>
  </si>
  <si>
    <t>C_LL8_G24_2</t>
  </si>
  <si>
    <t>C_LL8_G26_1</t>
  </si>
  <si>
    <t>C_LL8_G26_2</t>
  </si>
  <si>
    <t>LLE_LL5_G1</t>
  </si>
  <si>
    <t>LL5</t>
  </si>
  <si>
    <t>Fissure 20 (May 16th)</t>
  </si>
  <si>
    <t>LLE_LL5_G2</t>
  </si>
  <si>
    <t>LLE_LL2_g1</t>
  </si>
  <si>
    <t>LL2</t>
  </si>
  <si>
    <t>Fissure 17 (May 14th)</t>
  </si>
  <si>
    <t>LLE_LL2_g2</t>
  </si>
  <si>
    <t>LLE_LL2_g3</t>
  </si>
  <si>
    <t>LLf_LL6_G1</t>
  </si>
  <si>
    <t>LL6</t>
  </si>
  <si>
    <t>Fissure 5 (May 4th)</t>
  </si>
  <si>
    <t>LLf_LL6_G2</t>
  </si>
  <si>
    <t>LLf_LL1_g1a</t>
  </si>
  <si>
    <t>LL1</t>
  </si>
  <si>
    <t>Fissure 13 Reactivated (May 15th)</t>
  </si>
  <si>
    <t>LLf_LL1_g2</t>
  </si>
  <si>
    <t>LLf_LL3_G2</t>
  </si>
  <si>
    <t>LL3</t>
  </si>
  <si>
    <t>Fissure 8 (May 7th)</t>
  </si>
  <si>
    <t>LLf_LL3_G1</t>
  </si>
  <si>
    <t>A_LL1_G4_1</t>
  </si>
  <si>
    <t>A_LL1_G4_2</t>
  </si>
  <si>
    <t>A_LL1_G5_1</t>
  </si>
  <si>
    <t>A_LL1_G5_2</t>
  </si>
  <si>
    <t>A_LL1_G5_Av</t>
  </si>
  <si>
    <t>A_LL1_G6_1</t>
  </si>
  <si>
    <t>A_LL1_G6_2</t>
  </si>
  <si>
    <t>A_LL1_G7_1</t>
  </si>
  <si>
    <t>A_LL1_G7_2</t>
  </si>
  <si>
    <t>A_LL1_G7_Av</t>
  </si>
  <si>
    <t>A_LL1_G8_1</t>
  </si>
  <si>
    <t>A_LL1_G9_1</t>
  </si>
  <si>
    <t>A_LL1_G9_2</t>
  </si>
  <si>
    <t>A_LL1_G10_1</t>
  </si>
  <si>
    <t>A_LL1_G10_2</t>
  </si>
  <si>
    <t>A_LL1_G10_Av</t>
  </si>
  <si>
    <t>A_LL1_G11_1</t>
  </si>
  <si>
    <t>A_LL1_G11_2</t>
  </si>
  <si>
    <t>A_LL1_G12_1</t>
  </si>
  <si>
    <t>A_LL1_G12_2</t>
  </si>
  <si>
    <t>A_LL1_G13_1</t>
  </si>
  <si>
    <t>A_LL1_G13_2</t>
  </si>
  <si>
    <t>A_LL1_G13_Av</t>
  </si>
  <si>
    <t>A_LL2_G5_1</t>
  </si>
  <si>
    <t>A_LL2_G6_1</t>
  </si>
  <si>
    <t>A_LL2_G6_2</t>
  </si>
  <si>
    <t>A_LL2_G6_Av</t>
  </si>
  <si>
    <t>A_LL2_G7_1</t>
  </si>
  <si>
    <t>A_LL2_G7_2</t>
  </si>
  <si>
    <t>A_LL2_G7_Av</t>
  </si>
  <si>
    <t>A_LL2_G9_1</t>
  </si>
  <si>
    <t>A_LL2_G9_2</t>
  </si>
  <si>
    <t>A_LL2_G9_Av</t>
  </si>
  <si>
    <t>A_LL2_G11_1</t>
  </si>
  <si>
    <t>A_LL2_G11_2</t>
  </si>
  <si>
    <t>A_LL2_G11_Av</t>
  </si>
  <si>
    <t>A_LL2_G12_1</t>
  </si>
  <si>
    <t>A_LL2_G12_2</t>
  </si>
  <si>
    <t>A_LL2_G12_Av</t>
  </si>
  <si>
    <t>A_LL2_G13_1</t>
  </si>
  <si>
    <t>A_LL2_G13_2</t>
  </si>
  <si>
    <t>A_LL2_G13_Av</t>
  </si>
  <si>
    <t>A_LL2_G15_1</t>
  </si>
  <si>
    <t>A_LL2_G15_2</t>
  </si>
  <si>
    <t>A_LL2_G16_1</t>
  </si>
  <si>
    <t>A_LL2_G16_2</t>
  </si>
  <si>
    <t>A_LL2_G16_Av</t>
  </si>
  <si>
    <t>A_LL3_G5_1</t>
  </si>
  <si>
    <t>A_LL3_G5_2</t>
  </si>
  <si>
    <t>A_LL3_G6_1</t>
  </si>
  <si>
    <t>A_LL3_G6_2</t>
  </si>
  <si>
    <t>A_LL3_G7_1</t>
  </si>
  <si>
    <t>A_LL3_G7_2</t>
  </si>
  <si>
    <t>A_LL3_G8_1</t>
  </si>
  <si>
    <t>A_LL3_G8_2</t>
  </si>
  <si>
    <t>A_LL3_G8a_Av</t>
  </si>
  <si>
    <t>A_LL3_G8b_1</t>
  </si>
  <si>
    <t>A_LL3_G8b_2</t>
  </si>
  <si>
    <t>A_LL3_G8b_Av</t>
  </si>
  <si>
    <t>A_LL3_G13_1</t>
  </si>
  <si>
    <t>A_LL3_G13_2</t>
  </si>
  <si>
    <t>A_LL3_G13_Av</t>
  </si>
  <si>
    <t>A_LL3_G12_1</t>
  </si>
  <si>
    <t>A_LL3_G12_2</t>
  </si>
  <si>
    <t>A_LL3_G12_Av</t>
  </si>
  <si>
    <t>A_LL3_G9_1</t>
  </si>
  <si>
    <t>A_LL3_G9_2</t>
  </si>
  <si>
    <t>A_LL3_G9_Av</t>
  </si>
  <si>
    <t>MountB_LL6_G4_1</t>
  </si>
  <si>
    <t>MountB_LL6_G4_2</t>
  </si>
  <si>
    <t>MountB_LL6_G5_1</t>
  </si>
  <si>
    <t>MountB_LL6_G5_2</t>
  </si>
  <si>
    <t>MountB_LL6_G17_1</t>
  </si>
  <si>
    <t>MountB_LL6_G17_2</t>
  </si>
  <si>
    <t>MountB_LL6_G8_1</t>
  </si>
  <si>
    <t>MountB_LL6_G8_2</t>
  </si>
  <si>
    <t>MountB_LL6_G10_1</t>
  </si>
  <si>
    <t>MountB_LL6_G10_2</t>
  </si>
  <si>
    <t>MountB_LL6_G11_1</t>
  </si>
  <si>
    <t>MountB_LL6_G11_2</t>
  </si>
  <si>
    <t>MountB_LL6_G12_2</t>
  </si>
  <si>
    <t>MountB_LL6_G12_3</t>
  </si>
  <si>
    <t>MountB_LL6_G12_Av</t>
  </si>
  <si>
    <t>MountB_LL6_G13_1</t>
  </si>
  <si>
    <t>MountB_LL6_G13_2</t>
  </si>
  <si>
    <t>MountB_LL6_G16_1</t>
  </si>
  <si>
    <t>MountB_LL6_G16_2</t>
  </si>
  <si>
    <t>MountB_LL6_G16_Av</t>
  </si>
  <si>
    <t>MountB_LL6_G20_1</t>
  </si>
  <si>
    <t>MountB_LL6_G20_2</t>
  </si>
  <si>
    <t>MountB_LL5_G4_1</t>
  </si>
  <si>
    <t>MountB_LL5_G4_2</t>
  </si>
  <si>
    <t>MountB_LL5_G5_1</t>
  </si>
  <si>
    <t>MountB_LL5_G5_2</t>
  </si>
  <si>
    <t>MountB_LL5_G5_Av</t>
  </si>
  <si>
    <t>MountB_LL5_G6_1</t>
  </si>
  <si>
    <t>MountB_LL5_G6_2</t>
  </si>
  <si>
    <t>MountB_LL5_G6_Av</t>
  </si>
  <si>
    <t>MountB_LL5_G7_1</t>
  </si>
  <si>
    <t>MountB_LL5_G7_2</t>
  </si>
  <si>
    <t>MountB_LL5_G7_Av</t>
  </si>
  <si>
    <t>MountB_LL5_G8_1</t>
  </si>
  <si>
    <t>MountB_LL5_G8_2</t>
  </si>
  <si>
    <t>MountB_LL5_G8_Av</t>
  </si>
  <si>
    <t>MountB_LL5_G9_1</t>
  </si>
  <si>
    <t>MountB_LL5_G9_2</t>
  </si>
  <si>
    <t>MountB_LL5_G9_Av</t>
  </si>
  <si>
    <t>MountB_LL5_G15_1</t>
  </si>
  <si>
    <t>MountB_LL5_G15_2</t>
  </si>
  <si>
    <t>H_LL9_G14_1</t>
  </si>
  <si>
    <t>LL9</t>
  </si>
  <si>
    <t>Fissure 10 (May 5-6th)</t>
  </si>
  <si>
    <t>H_LL9_G14_2</t>
  </si>
  <si>
    <t>H_LL9_G14_3</t>
  </si>
  <si>
    <t>H_LL9_G14</t>
  </si>
  <si>
    <t>H_LL9_G11_1</t>
  </si>
  <si>
    <t>H_LL9_G11_2</t>
  </si>
  <si>
    <t>H_LL9_G11_3</t>
  </si>
  <si>
    <t>H_LL9_G11</t>
  </si>
  <si>
    <t>H_LL9_G12_1</t>
  </si>
  <si>
    <t>H_LL9_G12_2</t>
  </si>
  <si>
    <t>H_LL9_G12</t>
  </si>
  <si>
    <t>H_LL9_G5_1</t>
  </si>
  <si>
    <t>H_LL9_G5_2</t>
  </si>
  <si>
    <t>H_LL9_G5_3</t>
  </si>
  <si>
    <t>H_LL9_G5</t>
  </si>
  <si>
    <t>H_LL9_G4_1</t>
  </si>
  <si>
    <t>H_LL9_G4_2</t>
  </si>
  <si>
    <t>H_LL9_G4_3</t>
  </si>
  <si>
    <t>H_LL9_G4</t>
  </si>
  <si>
    <t>H_LL10_G13_1</t>
  </si>
  <si>
    <t>LL10</t>
  </si>
  <si>
    <t>Fissure 4 (May 5th)</t>
  </si>
  <si>
    <t>H_LL10_G13_2</t>
  </si>
  <si>
    <t>H_LL10_G13_3</t>
  </si>
  <si>
    <t>H_LL10_G13</t>
  </si>
  <si>
    <t>H_LL10_G14_1</t>
  </si>
  <si>
    <t>H_LL10_G14_2</t>
  </si>
  <si>
    <t>H_LL10_G14_3</t>
  </si>
  <si>
    <t>H_LL10_G14</t>
  </si>
  <si>
    <t>H_LL10_G28_1</t>
  </si>
  <si>
    <t>H_LL10_G28_2</t>
  </si>
  <si>
    <t>H_LL10_G28_3</t>
  </si>
  <si>
    <t>H_LL10_G28</t>
  </si>
  <si>
    <t>H_LL10_G20_1</t>
  </si>
  <si>
    <t>H_LL10_G20_2</t>
  </si>
  <si>
    <t>H_LL10_G20_3</t>
  </si>
  <si>
    <t>H_LL10_G20</t>
  </si>
  <si>
    <t>H_LL10_G26</t>
  </si>
  <si>
    <t>H_LL10_G17_1</t>
  </si>
  <si>
    <t>H_LL10_G17_3</t>
  </si>
  <si>
    <t>H_LL10_G17</t>
  </si>
  <si>
    <t>LL12_G6_1</t>
  </si>
  <si>
    <t>LL12</t>
  </si>
  <si>
    <t>Fissure 12 (Early May)</t>
  </si>
  <si>
    <t>LL12_G6_2</t>
  </si>
  <si>
    <t>LL12_G6_3</t>
  </si>
  <si>
    <t>H_LL12_G6</t>
  </si>
  <si>
    <t>LL12_G8_1</t>
  </si>
  <si>
    <t>LL12_G8_2</t>
  </si>
  <si>
    <t>LL12_G8_3</t>
  </si>
  <si>
    <t>H_LL12_G8</t>
  </si>
  <si>
    <t>LL12_G9a2_1</t>
  </si>
  <si>
    <t>LL12_G9a2_2</t>
  </si>
  <si>
    <t>LL12_G9a2_3</t>
  </si>
  <si>
    <t>H_LL12_G9_2</t>
  </si>
  <si>
    <t>LL12_G9_1</t>
  </si>
  <si>
    <t>LL12_G9_2</t>
  </si>
  <si>
    <t>LL12_G9_3</t>
  </si>
  <si>
    <t>H_LL12_G9_1</t>
  </si>
  <si>
    <t>LL12_G14_1</t>
  </si>
  <si>
    <t>LL12_G14_2</t>
  </si>
  <si>
    <t>LL12_G14_3</t>
  </si>
  <si>
    <t>H_LL12_G14</t>
  </si>
  <si>
    <t>H_LL12_G13</t>
  </si>
  <si>
    <t>LL11_G6_1</t>
  </si>
  <si>
    <t>LL11</t>
  </si>
  <si>
    <t>Fissure 11 (Early May)</t>
  </si>
  <si>
    <t>LL11_G6_2</t>
  </si>
  <si>
    <t>LL11_G6_3</t>
  </si>
  <si>
    <t>H_LL11_G6</t>
  </si>
  <si>
    <t>LL11_G8_1</t>
  </si>
  <si>
    <t>LL11_G8_2</t>
  </si>
  <si>
    <t>LL11_G8_3</t>
  </si>
  <si>
    <t>H_LL11_G8</t>
  </si>
  <si>
    <t>LL11_G9_1</t>
  </si>
  <si>
    <t>LL11_G9_2</t>
  </si>
  <si>
    <t>LL11_G9_3</t>
  </si>
  <si>
    <t>H_LL11_G9</t>
  </si>
  <si>
    <t>LL11_G11_1</t>
  </si>
  <si>
    <t>LL11_G11_2</t>
  </si>
  <si>
    <t>LL11_G11_3</t>
  </si>
  <si>
    <t>H_LL11_G11</t>
  </si>
  <si>
    <t>LL11_G12_1</t>
  </si>
  <si>
    <t>LL11_G12_2</t>
  </si>
  <si>
    <t>LL11_G12_3</t>
  </si>
  <si>
    <t>H_LL11_G12</t>
  </si>
  <si>
    <t>LL11_G19_1</t>
  </si>
  <si>
    <t>LL11_G19_2</t>
  </si>
  <si>
    <t>LL11_G19_3</t>
  </si>
  <si>
    <t>H_LL11_G19</t>
  </si>
  <si>
    <t>LL11_G21_1</t>
  </si>
  <si>
    <t>LL11_G21_2</t>
  </si>
  <si>
    <t>LL11_G21_3</t>
  </si>
  <si>
    <t>H_LL11_G21</t>
  </si>
  <si>
    <t>LL11_G23</t>
  </si>
  <si>
    <t>LL12_G4</t>
  </si>
  <si>
    <t>LL12_G5</t>
  </si>
  <si>
    <t>LL12_G7</t>
  </si>
  <si>
    <t>H_LL9_G15</t>
  </si>
  <si>
    <t>H_LL10_G4</t>
  </si>
  <si>
    <t>H_LL10_G5</t>
  </si>
  <si>
    <t>H_LL10_G7</t>
  </si>
  <si>
    <t>H_LL10_G8</t>
  </si>
  <si>
    <t>H_LL10_G9</t>
  </si>
  <si>
    <t>H_LL10_G11</t>
  </si>
  <si>
    <t>H_LL10_G12</t>
  </si>
  <si>
    <t>H_LL9_G13</t>
  </si>
  <si>
    <t>H_LL9_G6</t>
  </si>
  <si>
    <t>H_LL9_G7</t>
  </si>
  <si>
    <t>H_LL9_G8</t>
  </si>
  <si>
    <t>H_LL9_G9</t>
  </si>
  <si>
    <t>H_LL9_G10</t>
  </si>
  <si>
    <t>LL11_G1_r3</t>
  </si>
  <si>
    <t>LL11_G2_r2</t>
  </si>
  <si>
    <t>LL10_G2a</t>
  </si>
  <si>
    <t>LL10_G2b_r2</t>
  </si>
  <si>
    <t>LL12_G1a_r2</t>
  </si>
  <si>
    <t>LL12_G2a_r2</t>
  </si>
  <si>
    <t>LL12_G2b_r2</t>
  </si>
  <si>
    <t>LL8_435</t>
  </si>
  <si>
    <t>LL8_613b</t>
  </si>
  <si>
    <t>LL8_615</t>
  </si>
  <si>
    <t>LL8_617_a</t>
  </si>
  <si>
    <t>LL8_623_b</t>
  </si>
  <si>
    <t>LL8_623_c</t>
  </si>
  <si>
    <t>LL8_626</t>
  </si>
  <si>
    <t>LL8_404_a</t>
  </si>
  <si>
    <t>LL8_404_b</t>
  </si>
  <si>
    <t>LL8_610</t>
  </si>
  <si>
    <t>LL8_612_a</t>
  </si>
  <si>
    <t>LL8_613_a</t>
  </si>
  <si>
    <t>LL8_617_b</t>
  </si>
  <si>
    <t>LL8_624</t>
  </si>
  <si>
    <t>LL8_630</t>
  </si>
  <si>
    <t>LL8_631a</t>
  </si>
  <si>
    <t>LL8_616_b</t>
  </si>
  <si>
    <t>LL8_202_c</t>
  </si>
  <si>
    <t>LL8_243_b</t>
  </si>
  <si>
    <t>LL8_156</t>
  </si>
  <si>
    <t>LL8_406</t>
  </si>
  <si>
    <t>LL8_302</t>
  </si>
  <si>
    <t>LL8_611</t>
  </si>
  <si>
    <t>LL8_616_a</t>
  </si>
  <si>
    <t>LL8_634</t>
  </si>
  <si>
    <t>LL8_606</t>
  </si>
  <si>
    <t>LL8_202_a</t>
  </si>
  <si>
    <t>LL8_202_b</t>
  </si>
  <si>
    <t>LL8_426</t>
  </si>
  <si>
    <t>LL8_401</t>
  </si>
  <si>
    <t>LL8_400_b</t>
  </si>
  <si>
    <t>LL8_400_a</t>
  </si>
  <si>
    <t>LL8_280</t>
  </si>
  <si>
    <t>LL8_300R</t>
  </si>
  <si>
    <t>LL8_232</t>
  </si>
  <si>
    <t>LL8_155_c</t>
  </si>
  <si>
    <t>DensityX</t>
  </si>
  <si>
    <t>CO2 density (g/cm3)</t>
  </si>
  <si>
    <t>Classification (1=bubble with fermi diad, 2=No bubble, 3=bubble but no fermi diad)</t>
  </si>
  <si>
    <t>CO2 in bubble (ppm)</t>
  </si>
  <si>
    <t>Total CO2 (glass + bubble, ppm)</t>
  </si>
  <si>
    <t>Total CO2 (PEC-corrected)</t>
  </si>
  <si>
    <t>Melt inclusion Density (g/cm3)</t>
  </si>
  <si>
    <t>CO2 density EOS method @ 725C (g/cm3)</t>
  </si>
  <si>
    <t>CO2 density EOS method @ 825C (g/cm3)</t>
  </si>
  <si>
    <t>CO2 density EOS method @ 680C (g/cm3)</t>
  </si>
  <si>
    <t>X CO2 (VolatileCalc, from glass only saturation pressure)</t>
  </si>
  <si>
    <t>VESICal</t>
  </si>
  <si>
    <t>DixonMacro</t>
  </si>
  <si>
    <t>VESIcal</t>
  </si>
  <si>
    <t>Dixon Macro</t>
  </si>
  <si>
    <t>Analytical method</t>
  </si>
  <si>
    <t>Software</t>
  </si>
  <si>
    <t>CoolProp</t>
  </si>
  <si>
    <t>Correction factor for drift</t>
  </si>
  <si>
    <t>Upper 1 σ CO2 in bubble (ppm)</t>
  </si>
  <si>
    <t>Lower 1 σ CO2 in bubble (ppm)</t>
  </si>
  <si>
    <t>Shishkina Saturation pressure (Glass only CO2)</t>
  </si>
  <si>
    <t>CO2 in bubble (EOS method, 725C, ppm)</t>
  </si>
  <si>
    <t>Shishkina Saturation pressure (EOS method - glass+ reconstructed bubble)</t>
  </si>
  <si>
    <t>LL4_19c</t>
  </si>
  <si>
    <t>LL4_14_a</t>
  </si>
  <si>
    <t>LL4_14_d</t>
  </si>
  <si>
    <t>LL4_14_c</t>
  </si>
  <si>
    <t>LL4_14_b</t>
  </si>
  <si>
    <t>LL4_20</t>
  </si>
  <si>
    <t>LL4_31b</t>
  </si>
  <si>
    <t>LL4_31a</t>
  </si>
  <si>
    <t>LL4_32b</t>
  </si>
  <si>
    <t>LL4_32a</t>
  </si>
  <si>
    <t>LL8_249b</t>
  </si>
  <si>
    <t>LL8_249c</t>
  </si>
  <si>
    <t>LL8_249d</t>
  </si>
  <si>
    <t>LL7_272</t>
  </si>
  <si>
    <t>LL4_19b</t>
  </si>
  <si>
    <t>LL4_33b</t>
  </si>
  <si>
    <t>LL4_30</t>
  </si>
  <si>
    <t>LL4_34a</t>
  </si>
  <si>
    <t>LL4_34b</t>
  </si>
  <si>
    <t>LL7_110a</t>
  </si>
  <si>
    <t>LL7_110b</t>
  </si>
  <si>
    <t>LL7_105a</t>
  </si>
  <si>
    <t>LL7_105b</t>
  </si>
  <si>
    <t>LL7_107</t>
  </si>
  <si>
    <t>LL8_402a</t>
  </si>
  <si>
    <t>LL8_402b</t>
  </si>
  <si>
    <t>LL8_447</t>
  </si>
  <si>
    <t>LL4_17_A</t>
  </si>
  <si>
    <t>LL4_17_C1</t>
  </si>
  <si>
    <t>LL4_17_C2</t>
  </si>
  <si>
    <t>LL4_24a</t>
  </si>
  <si>
    <t>LL4_24b</t>
  </si>
  <si>
    <t>LL7_270</t>
  </si>
  <si>
    <t>LL7_204</t>
  </si>
  <si>
    <t>LL7_106b</t>
  </si>
  <si>
    <t>LL8_3001</t>
  </si>
  <si>
    <t>LL4_39b</t>
  </si>
  <si>
    <t>LL7_205b</t>
  </si>
  <si>
    <t>LL7_118</t>
  </si>
  <si>
    <t>LL4_B</t>
  </si>
  <si>
    <t>LL4_25_A</t>
  </si>
  <si>
    <t>LL4_25_B</t>
  </si>
  <si>
    <t>LL4_2</t>
  </si>
  <si>
    <t>LL4_3</t>
  </si>
  <si>
    <t>LL4_12</t>
  </si>
  <si>
    <t>LL4_10</t>
  </si>
  <si>
    <t>LL4_9</t>
  </si>
  <si>
    <t>LL4_8</t>
  </si>
  <si>
    <t>LL4_23</t>
  </si>
  <si>
    <t>LL4_39c</t>
  </si>
  <si>
    <t>LL4_18b</t>
  </si>
  <si>
    <t>LL7_115_A</t>
  </si>
  <si>
    <t>LL7_115_B</t>
  </si>
  <si>
    <t>LL7_114</t>
  </si>
  <si>
    <t>LL7_111_A</t>
  </si>
  <si>
    <t>LL7_108</t>
  </si>
  <si>
    <t>LL7_203</t>
  </si>
  <si>
    <t>LL7_248</t>
  </si>
  <si>
    <t>LL7_287</t>
  </si>
  <si>
    <t>LL7_290_C</t>
  </si>
  <si>
    <t>LL7_290_B</t>
  </si>
  <si>
    <t>LL7_111_B</t>
  </si>
  <si>
    <t>LL7_282</t>
  </si>
  <si>
    <t>LL4_13</t>
  </si>
  <si>
    <t>LL4_39a</t>
  </si>
  <si>
    <t>LL7_116</t>
  </si>
  <si>
    <t>LL8_249a</t>
  </si>
  <si>
    <t>Specific ID (LL8 - lab code for F8 Mid July, LL7- lab code for Aug 1st, LL4- lab code for May 30th)</t>
  </si>
  <si>
    <t>PEC-corrected major elements in Petrolog3</t>
  </si>
  <si>
    <t>Measured major elements in melt inclusions (by EPMA)</t>
  </si>
  <si>
    <t>Measured major elements in host crystals (by EPMA)</t>
  </si>
  <si>
    <t>Information for CO2 bubble reconstruction</t>
  </si>
  <si>
    <t>Saturation pressures calculated using total CO2 contents (corrected for PEC), PEC-corrected major elements, and 0.5 wt% H2O</t>
  </si>
  <si>
    <t>Diff (Measured H2O vs 0.5 wt% H2O - Magmasat)</t>
  </si>
  <si>
    <t>Diff (Measured H2O vs 0.5 wt% H2O - Shishkina)</t>
  </si>
  <si>
    <t>Diff (Measured H2O vs 0.5 wt% H2O - IM)</t>
  </si>
  <si>
    <t>Diff (Measured H2O vs 0.5 wt% H2O -VolatileCalc)</t>
  </si>
  <si>
    <t>Difference between calcs with measured vs. 0.5 wt% H2O</t>
  </si>
  <si>
    <t>Max, min, glass only and EOS method for Magmasat (all PEC corrected, 0.5 wt% H2O)</t>
  </si>
  <si>
    <t xml:space="preserve">Magmasat Saturation Pressure (Glass only, PEC corrected) </t>
  </si>
  <si>
    <t>Cracked (for ones without diads)</t>
  </si>
  <si>
    <t>No</t>
  </si>
  <si>
    <t>yes</t>
  </si>
  <si>
    <t>Total</t>
  </si>
  <si>
    <t>Saturation pressures calculated using total CO2 (corrected for PEC), PEC-corrected major elements, and measured H2O contents</t>
  </si>
  <si>
    <t>Sample Details and classification</t>
  </si>
  <si>
    <t>ImageJ</t>
  </si>
  <si>
    <t>Matlab curve fitting</t>
  </si>
  <si>
    <t>Saturation pressures + EOS parameters calculated using Glass CO2 contents (+no major element or volatile element correction for PEC)</t>
  </si>
  <si>
    <t>Max, min, glass only and EOS method for Shishkina (all PEC corrected, same for 0.5 wt% H2O and measured H2O)</t>
  </si>
  <si>
    <t>Magmasat Saturation Pressure (min bubble CO2 from EOS+Glass CO2; PEC corrected)</t>
  </si>
  <si>
    <t>Magmasat Saturation Pressure (max bubble CO2 from EOS+Glass CO2; PEC corrected)</t>
  </si>
  <si>
    <t>Magmasat Saturation Pressure (mean bubble CO2 from EOS+Glass CO2; PEC corrected)</t>
  </si>
  <si>
    <t>Vol Bubble/(Vol melt inclusion (excl bubble)) (%)</t>
  </si>
  <si>
    <t>VolatileCalc Saturation pressure (measured glass CO2 and H2O content, no PEC-correction)</t>
  </si>
  <si>
    <t>Magmasat Saturation Pressure (bar) (Total, PEC-corr CO2, Measured H2O)</t>
  </si>
  <si>
    <t>Magmasat XCO2  (Total, PEC-corr CO2, Measured H2O)</t>
  </si>
  <si>
    <t>Shishkina  Saturation Pressure (bar)  (Total, PEC-corr CO2, Measured H2O)</t>
  </si>
  <si>
    <t>Iacono-Marziano Saturation Pressure (bar)  (Total, PEC-corr CO2, Measured H2O)</t>
  </si>
  <si>
    <t>VolatileCalc Saturation pressure (bar)  (Total, PEC-corr CO2, Measured H2O)</t>
  </si>
  <si>
    <t>VolatileCalc Saturation pressure macro (bar)  (Total, PEC-corr CO2,  Measured H2O)</t>
  </si>
  <si>
    <t>VolatileCalc XCO2  (Total, PEC-corr CO2, Measured H2O)</t>
  </si>
  <si>
    <t>Magmasat Saturation Pressure  (bar) (Total, PEC-corr CO2, 0.5wt% H2O)</t>
  </si>
  <si>
    <t>Magmasat XCO2 (Total, PEC-corr CO2, 0.5wt% H2O)</t>
  </si>
  <si>
    <t>Shishkina  Saturation Pressure (bar) (Total, PEC-corr CO2, 0.5wt% H2O)</t>
  </si>
  <si>
    <t>Iacono-Marziano Saturation Pressure (bar) (Total, PEC-corr CO2, 0.5wt% H2O)</t>
  </si>
  <si>
    <t>VolatileCalc Saturation pressure (bar) (Total, PEC-corr CO2, 0.5wt% H2O)</t>
  </si>
  <si>
    <t>VolatileCalc Saturation pressure macro (bar) (Total, PEC-corr CO2, 0.5wt% H2O)</t>
  </si>
  <si>
    <t>VolatileCalc XCO2 (Total, PEC-corr CO2, 0.5wt% H2O)</t>
  </si>
  <si>
    <t>Magmasat Saturation Pressure Min CO2  (glass+bubble, PEC corr,-1 sigma splitting -1 sigma bubble vol))</t>
  </si>
  <si>
    <t>Magmasat Saturation Pressure Max CO2 (glass+bubble, PEC corr,+1 sigma splitting +1 sigmabubble vol)</t>
  </si>
  <si>
    <t>Shishkina Saturation pressure Max CO2 (glass+bubble, PEC corr,+1 sigma splitting +1 sigmabubble vol)</t>
  </si>
  <si>
    <t>Shishkina Saturation pressure Min CO2 (glass+bubble, PEC corr,-1 sigma splitting -1 sigmabubble vol)</t>
  </si>
  <si>
    <t>Temp_C</t>
  </si>
  <si>
    <t>P_ext_kbar</t>
  </si>
  <si>
    <t>P_inc_kbar</t>
  </si>
  <si>
    <t>F (amount of melt remaining in inclusion from start of model where F=1)</t>
  </si>
  <si>
    <t>Carbon in liquid if no bubble allowed to form</t>
  </si>
  <si>
    <t>Carbon in liquid (saturation limit calculated using Shishkina)</t>
  </si>
  <si>
    <t>SuperSat C (difference between G and F)</t>
  </si>
  <si>
    <t>Bubble vol frac</t>
  </si>
  <si>
    <t>Bubble density (g/cm3)</t>
  </si>
  <si>
    <t>Liquid MgO wt%</t>
  </si>
  <si>
    <t>High T high P bubble growth</t>
  </si>
  <si>
    <t>High T bubble growth during ascent</t>
  </si>
  <si>
    <t>Bubble growth during syn-eruptive quenching</t>
  </si>
  <si>
    <t>% of bubble grown at high temp (blue + yellow rows)</t>
  </si>
  <si>
    <t>% of bubble grown during quenching (grey rows)</t>
  </si>
  <si>
    <t>Density at initiation of quench phase (g/cm3)</t>
  </si>
  <si>
    <t>Density at glass transition temp (g/cm3)</t>
  </si>
  <si>
    <t>Diamond symbol</t>
  </si>
  <si>
    <t>star symbol</t>
  </si>
  <si>
    <t>Bubble density</t>
  </si>
  <si>
    <t>bdl</t>
  </si>
  <si>
    <t>This spreadsheet contains the data presented in Wieser et al. G3</t>
  </si>
  <si>
    <t>The 1st two sheets contain major element and volatile data for melt inclusoins and martix glasses</t>
  </si>
  <si>
    <t>The second three sheets show the bubble growth models using the code of Maclennan (2017) presented in Figure 9</t>
  </si>
  <si>
    <t>For additional information, please contact penny.wieser@gmail.com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</si>
</sst>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BE9FF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Border="1"/>
    <xf numFmtId="2" fontId="0" fillId="0" borderId="0" xfId="0" applyNumberFormat="1"/>
    <xf numFmtId="2" fontId="0" fillId="0" borderId="1" xfId="0" applyNumberFormat="1" applyBorder="1"/>
    <xf numFmtId="0" fontId="0" fillId="2" borderId="0" xfId="0" applyFill="1"/>
    <xf numFmtId="0" fontId="0" fillId="3" borderId="4" xfId="0" applyFill="1" applyBorder="1"/>
    <xf numFmtId="0" fontId="0" fillId="3" borderId="0" xfId="0" applyFill="1"/>
    <xf numFmtId="0" fontId="0" fillId="3" borderId="2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6" borderId="4" xfId="0" applyFill="1" applyBorder="1"/>
    <xf numFmtId="0" fontId="0" fillId="6" borderId="0" xfId="0" applyFill="1" applyBorder="1"/>
    <xf numFmtId="0" fontId="0" fillId="6" borderId="0" xfId="0" applyFill="1"/>
    <xf numFmtId="0" fontId="4" fillId="0" borderId="0" xfId="0" applyFont="1" applyBorder="1" applyAlignment="1">
      <alignment horizontal="center" vertical="top"/>
    </xf>
    <xf numFmtId="0" fontId="2" fillId="0" borderId="0" xfId="0" applyFont="1" applyBorder="1"/>
    <xf numFmtId="0" fontId="0" fillId="0" borderId="0" xfId="0"/>
    <xf numFmtId="0" fontId="0" fillId="0" borderId="0" xfId="0" applyFont="1"/>
    <xf numFmtId="0" fontId="0" fillId="7" borderId="0" xfId="0" applyFill="1" applyBorder="1"/>
    <xf numFmtId="0" fontId="0" fillId="7" borderId="2" xfId="0" applyFill="1" applyBorder="1"/>
    <xf numFmtId="0" fontId="0" fillId="7" borderId="0" xfId="0" applyFill="1"/>
    <xf numFmtId="0" fontId="0" fillId="7" borderId="4" xfId="0" applyFill="1" applyBorder="1"/>
    <xf numFmtId="0" fontId="0" fillId="2" borderId="4" xfId="0" applyFill="1" applyBorder="1"/>
    <xf numFmtId="0" fontId="0" fillId="8" borderId="0" xfId="0" applyFill="1" applyBorder="1"/>
    <xf numFmtId="0" fontId="0" fillId="8" borderId="2" xfId="0" applyFill="1" applyBorder="1"/>
    <xf numFmtId="0" fontId="0" fillId="8" borderId="0" xfId="0" applyFill="1"/>
    <xf numFmtId="0" fontId="0" fillId="8" borderId="4" xfId="0" applyFill="1" applyBorder="1"/>
    <xf numFmtId="0" fontId="7" fillId="9" borderId="0" xfId="0" applyFont="1" applyFill="1"/>
    <xf numFmtId="0" fontId="0" fillId="10" borderId="0" xfId="0" applyFill="1"/>
    <xf numFmtId="0" fontId="0" fillId="10" borderId="2" xfId="0" applyFill="1" applyBorder="1"/>
    <xf numFmtId="0" fontId="7" fillId="9" borderId="2" xfId="0" applyFont="1" applyFill="1" applyBorder="1"/>
    <xf numFmtId="0" fontId="0" fillId="10" borderId="0" xfId="0" applyFill="1" applyBorder="1"/>
    <xf numFmtId="0" fontId="0" fillId="0" borderId="7" xfId="0" applyBorder="1"/>
    <xf numFmtId="0" fontId="8" fillId="9" borderId="8" xfId="0" applyFont="1" applyFill="1" applyBorder="1"/>
    <xf numFmtId="0" fontId="7" fillId="9" borderId="7" xfId="0" applyFont="1" applyFill="1" applyBorder="1"/>
    <xf numFmtId="0" fontId="6" fillId="10" borderId="8" xfId="0" applyFont="1" applyFill="1" applyBorder="1"/>
    <xf numFmtId="0" fontId="0" fillId="10" borderId="7" xfId="0" applyFill="1" applyBorder="1"/>
    <xf numFmtId="0" fontId="0" fillId="10" borderId="9" xfId="0" applyFill="1" applyBorder="1"/>
    <xf numFmtId="0" fontId="7" fillId="9" borderId="9" xfId="0" applyFont="1" applyFill="1" applyBorder="1"/>
    <xf numFmtId="0" fontId="4" fillId="0" borderId="10" xfId="0" applyFont="1" applyBorder="1" applyAlignment="1">
      <alignment horizontal="center" vertical="top"/>
    </xf>
    <xf numFmtId="0" fontId="1" fillId="9" borderId="8" xfId="0" applyFont="1" applyFill="1" applyBorder="1"/>
    <xf numFmtId="0" fontId="0" fillId="10" borderId="7" xfId="0" applyFill="1" applyBorder="1" applyAlignment="1"/>
    <xf numFmtId="0" fontId="0" fillId="10" borderId="9" xfId="0" applyFill="1" applyBorder="1" applyAlignment="1"/>
    <xf numFmtId="0" fontId="2" fillId="0" borderId="7" xfId="0" applyFont="1" applyBorder="1"/>
    <xf numFmtId="0" fontId="6" fillId="0" borderId="7" xfId="0" applyFont="1" applyBorder="1"/>
    <xf numFmtId="0" fontId="0" fillId="10" borderId="4" xfId="0" applyFill="1" applyBorder="1"/>
    <xf numFmtId="0" fontId="0" fillId="10" borderId="5" xfId="0" applyFill="1" applyBorder="1"/>
    <xf numFmtId="2" fontId="0" fillId="10" borderId="0" xfId="0" applyNumberFormat="1" applyFill="1"/>
    <xf numFmtId="2" fontId="0" fillId="10" borderId="0" xfId="0" applyNumberFormat="1" applyFont="1" applyFill="1"/>
    <xf numFmtId="0" fontId="7" fillId="9" borderId="4" xfId="0" applyFont="1" applyFill="1" applyBorder="1"/>
    <xf numFmtId="0" fontId="7" fillId="9" borderId="0" xfId="0" applyFont="1" applyFill="1" applyBorder="1"/>
    <xf numFmtId="0" fontId="7" fillId="9" borderId="1" xfId="0" applyFont="1" applyFill="1" applyBorder="1"/>
    <xf numFmtId="2" fontId="7" fillId="9" borderId="4" xfId="0" applyNumberFormat="1" applyFont="1" applyFill="1" applyBorder="1"/>
    <xf numFmtId="2" fontId="7" fillId="9" borderId="0" xfId="0" applyNumberFormat="1" applyFont="1" applyFill="1"/>
    <xf numFmtId="2" fontId="0" fillId="10" borderId="2" xfId="0" applyNumberFormat="1" applyFill="1" applyBorder="1"/>
    <xf numFmtId="0" fontId="0" fillId="10" borderId="4" xfId="0" applyFont="1" applyFill="1" applyBorder="1"/>
    <xf numFmtId="2" fontId="0" fillId="10" borderId="2" xfId="0" applyNumberFormat="1" applyFont="1" applyFill="1" applyBorder="1"/>
    <xf numFmtId="2" fontId="7" fillId="9" borderId="0" xfId="0" applyNumberFormat="1" applyFont="1" applyFill="1" applyBorder="1"/>
    <xf numFmtId="2" fontId="7" fillId="9" borderId="2" xfId="0" applyNumberFormat="1" applyFont="1" applyFill="1" applyBorder="1"/>
    <xf numFmtId="2" fontId="0" fillId="10" borderId="0" xfId="0" applyNumberFormat="1" applyFill="1" applyBorder="1"/>
    <xf numFmtId="2" fontId="0" fillId="10" borderId="0" xfId="0" applyNumberFormat="1" applyFont="1" applyFill="1" applyBorder="1"/>
    <xf numFmtId="0" fontId="4" fillId="10" borderId="0" xfId="0" applyFont="1" applyFill="1" applyBorder="1" applyAlignment="1">
      <alignment horizontal="center" vertical="top"/>
    </xf>
    <xf numFmtId="0" fontId="7" fillId="9" borderId="7" xfId="0" applyFont="1" applyFill="1" applyBorder="1" applyAlignment="1"/>
    <xf numFmtId="0" fontId="7" fillId="9" borderId="9" xfId="0" applyFont="1" applyFill="1" applyBorder="1" applyAlignment="1"/>
    <xf numFmtId="0" fontId="9" fillId="9" borderId="0" xfId="0" applyFont="1" applyFill="1" applyBorder="1" applyAlignment="1">
      <alignment horizontal="center" vertical="top"/>
    </xf>
    <xf numFmtId="0" fontId="2" fillId="10" borderId="7" xfId="0" applyFont="1" applyFill="1" applyBorder="1" applyAlignment="1"/>
    <xf numFmtId="0" fontId="1" fillId="9" borderId="7" xfId="0" applyFont="1" applyFill="1" applyBorder="1"/>
    <xf numFmtId="0" fontId="2" fillId="10" borderId="7" xfId="0" applyFont="1" applyFill="1" applyBorder="1"/>
    <xf numFmtId="0" fontId="4" fillId="10" borderId="9" xfId="0" applyFont="1" applyFill="1" applyBorder="1" applyAlignment="1">
      <alignment horizontal="center" vertical="top"/>
    </xf>
    <xf numFmtId="0" fontId="7" fillId="10" borderId="0" xfId="0" applyFont="1" applyFill="1" applyBorder="1"/>
    <xf numFmtId="0" fontId="7" fillId="10" borderId="2" xfId="0" applyFont="1" applyFill="1" applyBorder="1"/>
    <xf numFmtId="165" fontId="7" fillId="9" borderId="0" xfId="0" applyNumberFormat="1" applyFont="1" applyFill="1"/>
    <xf numFmtId="166" fontId="7" fillId="9" borderId="0" xfId="0" applyNumberFormat="1" applyFont="1" applyFill="1"/>
    <xf numFmtId="0" fontId="7" fillId="9" borderId="8" xfId="0" applyFont="1" applyFill="1" applyBorder="1"/>
    <xf numFmtId="0" fontId="4" fillId="0" borderId="7" xfId="0" applyFont="1" applyBorder="1" applyAlignment="1">
      <alignment horizontal="center" vertical="top"/>
    </xf>
    <xf numFmtId="166" fontId="0" fillId="10" borderId="2" xfId="0" applyNumberFormat="1" applyFill="1" applyBorder="1"/>
    <xf numFmtId="166" fontId="0" fillId="10" borderId="2" xfId="0" applyNumberFormat="1" applyFont="1" applyFill="1" applyBorder="1"/>
    <xf numFmtId="1" fontId="0" fillId="10" borderId="0" xfId="0" applyNumberFormat="1" applyFill="1"/>
    <xf numFmtId="1" fontId="0" fillId="10" borderId="0" xfId="0" applyNumberFormat="1" applyFont="1" applyFill="1"/>
    <xf numFmtId="1" fontId="7" fillId="9" borderId="0" xfId="0" applyNumberFormat="1" applyFont="1" applyFill="1"/>
    <xf numFmtId="166" fontId="7" fillId="9" borderId="4" xfId="0" applyNumberFormat="1" applyFont="1" applyFill="1" applyBorder="1"/>
    <xf numFmtId="0" fontId="0" fillId="11" borderId="6" xfId="0" applyFill="1" applyBorder="1" applyAlignment="1">
      <alignment wrapText="1"/>
    </xf>
    <xf numFmtId="0" fontId="0" fillId="12" borderId="6" xfId="0" applyFill="1" applyBorder="1" applyAlignment="1">
      <alignment wrapText="1"/>
    </xf>
    <xf numFmtId="0" fontId="0" fillId="13" borderId="6" xfId="0" applyFill="1" applyBorder="1" applyAlignment="1">
      <alignment wrapText="1"/>
    </xf>
    <xf numFmtId="0" fontId="0" fillId="11" borderId="0" xfId="0" applyFill="1"/>
    <xf numFmtId="0" fontId="0" fillId="10" borderId="11" xfId="0" applyFill="1" applyBorder="1"/>
    <xf numFmtId="0" fontId="0" fillId="10" borderId="12" xfId="0" applyFill="1" applyBorder="1"/>
    <xf numFmtId="2" fontId="0" fillId="10" borderId="13" xfId="0" applyNumberFormat="1" applyFill="1" applyBorder="1"/>
    <xf numFmtId="0" fontId="0" fillId="10" borderId="1" xfId="0" applyFill="1" applyBorder="1"/>
    <xf numFmtId="0" fontId="0" fillId="10" borderId="3" xfId="0" applyFill="1" applyBorder="1"/>
    <xf numFmtId="0" fontId="0" fillId="12" borderId="0" xfId="0" applyFill="1"/>
    <xf numFmtId="0" fontId="0" fillId="13" borderId="0" xfId="0" applyFill="1"/>
    <xf numFmtId="11" fontId="0" fillId="12" borderId="0" xfId="0" applyNumberFormat="1" applyFill="1"/>
    <xf numFmtId="0" fontId="0" fillId="12" borderId="1" xfId="0" applyFill="1" applyBorder="1"/>
    <xf numFmtId="11" fontId="0" fillId="2" borderId="0" xfId="0" applyNumberFormat="1" applyFill="1"/>
    <xf numFmtId="0" fontId="0" fillId="14" borderId="0" xfId="0" applyFill="1"/>
    <xf numFmtId="0" fontId="0" fillId="0" borderId="14" xfId="0" applyBorder="1"/>
    <xf numFmtId="2" fontId="7" fillId="9" borderId="15" xfId="0" applyNumberFormat="1" applyFont="1" applyFill="1" applyBorder="1"/>
    <xf numFmtId="2" fontId="7" fillId="9" borderId="14" xfId="0" applyNumberFormat="1" applyFont="1" applyFill="1" applyBorder="1"/>
    <xf numFmtId="166" fontId="7" fillId="9" borderId="14" xfId="0" applyNumberFormat="1" applyFont="1" applyFill="1" applyBorder="1"/>
    <xf numFmtId="0" fontId="0" fillId="10" borderId="15" xfId="0" applyFill="1" applyBorder="1"/>
    <xf numFmtId="2" fontId="0" fillId="10" borderId="14" xfId="0" applyNumberFormat="1" applyFill="1" applyBorder="1"/>
    <xf numFmtId="166" fontId="0" fillId="10" borderId="16" xfId="0" applyNumberFormat="1" applyFill="1" applyBorder="1"/>
    <xf numFmtId="2" fontId="7" fillId="9" borderId="16" xfId="0" applyNumberFormat="1" applyFont="1" applyFill="1" applyBorder="1"/>
    <xf numFmtId="1" fontId="0" fillId="10" borderId="14" xfId="0" applyNumberFormat="1" applyFill="1" applyBorder="1"/>
    <xf numFmtId="166" fontId="7" fillId="9" borderId="15" xfId="0" applyNumberFormat="1" applyFont="1" applyFill="1" applyBorder="1"/>
    <xf numFmtId="165" fontId="7" fillId="9" borderId="14" xfId="0" applyNumberFormat="1" applyFont="1" applyFill="1" applyBorder="1"/>
    <xf numFmtId="1" fontId="7" fillId="9" borderId="14" xfId="0" applyNumberFormat="1" applyFont="1" applyFill="1" applyBorder="1"/>
    <xf numFmtId="0" fontId="0" fillId="10" borderId="14" xfId="0" applyFill="1" applyBorder="1"/>
    <xf numFmtId="2" fontId="0" fillId="10" borderId="16" xfId="0" applyNumberFormat="1" applyFill="1" applyBorder="1"/>
    <xf numFmtId="0" fontId="7" fillId="9" borderId="14" xfId="0" applyFont="1" applyFill="1" applyBorder="1"/>
    <xf numFmtId="0" fontId="2" fillId="0" borderId="17" xfId="0" applyFont="1" applyBorder="1" applyAlignment="1">
      <alignment wrapText="1"/>
    </xf>
    <xf numFmtId="0" fontId="0" fillId="0" borderId="17" xfId="0" applyBorder="1" applyAlignment="1">
      <alignment wrapText="1"/>
    </xf>
    <xf numFmtId="0" fontId="7" fillId="9" borderId="18" xfId="0" applyFont="1" applyFill="1" applyBorder="1" applyAlignment="1">
      <alignment wrapText="1"/>
    </xf>
    <xf numFmtId="0" fontId="7" fillId="9" borderId="17" xfId="0" applyFont="1" applyFill="1" applyBorder="1" applyAlignment="1">
      <alignment wrapText="1"/>
    </xf>
    <xf numFmtId="0" fontId="0" fillId="10" borderId="18" xfId="0" applyFill="1" applyBorder="1" applyAlignment="1">
      <alignment wrapText="1"/>
    </xf>
    <xf numFmtId="0" fontId="0" fillId="10" borderId="17" xfId="0" applyFill="1" applyBorder="1" applyAlignment="1">
      <alignment wrapText="1"/>
    </xf>
    <xf numFmtId="0" fontId="0" fillId="10" borderId="19" xfId="0" applyFill="1" applyBorder="1" applyAlignment="1">
      <alignment wrapText="1"/>
    </xf>
    <xf numFmtId="0" fontId="7" fillId="9" borderId="19" xfId="0" applyFont="1" applyFill="1" applyBorder="1" applyAlignment="1">
      <alignment wrapText="1"/>
    </xf>
    <xf numFmtId="0" fontId="3" fillId="10" borderId="17" xfId="0" applyFont="1" applyFill="1" applyBorder="1" applyAlignment="1">
      <alignment wrapText="1"/>
    </xf>
    <xf numFmtId="0" fontId="4" fillId="0" borderId="17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A7"/>
      <color rgb="FFC1FFE0"/>
      <color rgb="FF99FFCC"/>
      <color rgb="FFABE9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3ACFB2C4-8070-42CF-8784-A43F7EB3230B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S2" dT="2020-07-30T16:23:54.09" personId="{3ACFB2C4-8070-42CF-8784-A43F7EB3230B}" id="{13F350AF-EA3C-4E42-B273-C585E993720A}">
    <text>Obtained by multiplying the mean Δ by the correction factor and the gradient (0.321699687828446) and adding the intercept of the regression line through standards (-32.9954729484350)</text>
  </threadedComment>
  <threadedComment ref="AU2" dT="2020-07-30T16:30:04.17" personId="{3ACFB2C4-8070-42CF-8784-A43F7EB3230B}" id="{11078640-5FD3-41BA-9CDC-91432FCD1340}">
    <text>Calculated using the 1 sigma from the measured splitting, and the 1 sigma estimates from Tucker et al. 2019 for bubble volume uncertainties (-47 to +37%)</text>
  </threadedComment>
  <threadedComment ref="AV2" dT="2020-07-30T16:30:04.17" personId="{3ACFB2C4-8070-42CF-8784-A43F7EB3230B}" id="{C1531FF3-B1B8-44D4-83C2-D83A2126AB95}">
    <text>Calculated using the 1 sigma from the measured splitting, and the 1 sigma estimates from Tucker et al. 2019 for bubble volume uncertainties (-47 to +37%)</text>
  </threadedComment>
  <threadedComment ref="BE2" dT="2020-07-30T15:34:06.76" personId="{3ACFB2C4-8070-42CF-8784-A43F7EB3230B}" id="{E89FD1F4-9D09-44CF-92C8-9DDA233D5693}">
    <text>*Saturation pressure calculated using total CO2 (bubble + glass) corrected for PEC, as well as PEC-corrected major element compositions</text>
  </threadedComment>
  <threadedComment ref="BG2" dT="2020-07-30T15:34:13.01" personId="{3ACFB2C4-8070-42CF-8784-A43F7EB3230B}" id="{29F63EB2-B619-403D-BCFE-D0AAE707B534}">
    <text>*Saturation pressure calculated using total CO2 (bubble + glass) corrected for PEC, as well as PEC-corrected major element compositions</text>
  </threadedComment>
  <threadedComment ref="BH2" dT="2020-07-30T15:34:19.14" personId="{3ACFB2C4-8070-42CF-8784-A43F7EB3230B}" id="{BC20ACCD-995E-4F8E-9B6E-D83FA2AB4F85}">
    <text>*Saturation pressure calculated using total CO2 (bubble + glass) corrected for PEC, as well as PEC-corrected major element compositions</text>
  </threadedComment>
  <threadedComment ref="BI2" dT="2020-07-30T15:34:24.57" personId="{3ACFB2C4-8070-42CF-8784-A43F7EB3230B}" id="{C2B2BF5B-90EF-41F6-B9BA-574CBD17C694}">
    <text>*Saturation pressure calculated using total CO2 (bubble + glass) corrected for PEC, as well as PEC-corrected major element compositions</text>
  </threadedComment>
  <threadedComment ref="BJ2" dT="2020-07-30T15:34:24.57" personId="{3ACFB2C4-8070-42CF-8784-A43F7EB3230B}" id="{D15F84AB-A48F-415D-89CB-D8484FDE522D}">
    <text>*Saturation pressure calculated using total CO2 (bubble + glass) corrected for PEC, as well as PEC-corrected major element compositions</text>
  </threadedComment>
  <threadedComment ref="BL2" dT="2020-07-30T15:34:06.76" personId="{3ACFB2C4-8070-42CF-8784-A43F7EB3230B}" id="{AC32D4CD-B08D-4966-8262-4935AFA20FF9}">
    <text/>
  </threadedComment>
  <threadedComment ref="BN2" dT="2020-07-30T15:34:13.01" personId="{3ACFB2C4-8070-42CF-8784-A43F7EB3230B}" id="{6E374E96-9D7E-4244-B5B3-EE1A9F2DCB34}">
    <text>*Saturation pressure calculated using total CO2 (bubble + glass) corrected for PEC, as well as PEC-corrected major element compositions</text>
  </threadedComment>
  <threadedComment ref="BO2" dT="2020-07-30T15:34:19.14" personId="{3ACFB2C4-8070-42CF-8784-A43F7EB3230B}" id="{B015D693-E8BB-4020-BA27-69DD91D09FED}">
    <text>*Saturation pressure calculated using total CO2 (bubble + glass) corrected for PEC, as well as PEC-corrected major element compositions</text>
  </threadedComment>
  <threadedComment ref="BP2" dT="2020-07-30T15:34:24.57" personId="{3ACFB2C4-8070-42CF-8784-A43F7EB3230B}" id="{0715E2D8-AC51-42C2-92AA-E0C4D789E39D}">
    <text>*Saturation pressure calculated using total CO2 (bubble + glass) corrected for PEC, as well as PEC-corrected major element compositions</text>
  </threadedComment>
  <threadedComment ref="BQ2" dT="2020-07-30T15:34:24.57" personId="{3ACFB2C4-8070-42CF-8784-A43F7EB3230B}" id="{B370B8EE-F0C9-4473-B247-E614BED3B64F}">
    <text>*Saturation pressure calculated using total CO2 (bubble + glass) corrected for PEC, as well as PEC-corrected major element compositions</text>
  </threadedComment>
  <threadedComment ref="CC2" dT="2020-07-30T17:18:49.32" personId="{3ACFB2C4-8070-42CF-8784-A43F7EB3230B}" id="{5F2088E3-359E-48B7-89A5-D2364B8001F9}">
    <text>Saturation pressure calculated from min CO2 in bubble</text>
  </threadedComment>
  <threadedComment ref="CD2" dT="2020-07-30T17:18:49.32" personId="{3ACFB2C4-8070-42CF-8784-A43F7EB3230B}" id="{ECB97A73-4657-4237-B8B9-CD9D22D52FF9}">
    <text>Saturation pressure calculated from max CO2 in bubble</text>
  </threadedComment>
  <threadedComment ref="CE2" dT="2020-07-30T17:21:03.08" personId="{3ACFB2C4-8070-42CF-8784-A43F7EB3230B}" id="{F7CFB297-89DA-4A0A-8E0D-352240F49F54}">
    <text>Calculated using only CO2 in the glass phase (corrected for PEC)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27F6-F473-45F9-9D18-C98842DAFF3A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572</v>
      </c>
    </row>
    <row r="2" spans="1:1" x14ac:dyDescent="0.3">
      <c r="A2" t="s">
        <v>573</v>
      </c>
    </row>
    <row r="3" spans="1:1" x14ac:dyDescent="0.3">
      <c r="A3" t="s">
        <v>574</v>
      </c>
    </row>
    <row r="5" spans="1:1" x14ac:dyDescent="0.3">
      <c r="A5" t="s">
        <v>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1504-0575-4B4E-8BEF-34A09BE4D2D9}">
  <dimension ref="A1:CH398"/>
  <sheetViews>
    <sheetView topLeftCell="BK1" zoomScale="40" zoomScaleNormal="70" workbookViewId="0">
      <pane ySplit="2" topLeftCell="A3" activePane="bottomLeft" state="frozen"/>
      <selection pane="bottomLeft" activeCell="CD36" sqref="CD36"/>
    </sheetView>
  </sheetViews>
  <sheetFormatPr defaultRowHeight="14.4" x14ac:dyDescent="0.3"/>
  <cols>
    <col min="2" max="2" width="29" customWidth="1"/>
    <col min="3" max="4" width="33.44140625" customWidth="1"/>
    <col min="5" max="5" width="33.44140625" style="23" customWidth="1"/>
    <col min="6" max="6" width="9" style="29" bestFit="1" customWidth="1"/>
    <col min="7" max="7" width="9.21875" style="9" bestFit="1" customWidth="1"/>
    <col min="8" max="8" width="9" style="9" bestFit="1" customWidth="1"/>
    <col min="9" max="9" width="9.21875" style="9" bestFit="1" customWidth="1"/>
    <col min="10" max="11" width="9" style="9" bestFit="1" customWidth="1"/>
    <col min="12" max="12" width="9.5546875" style="9" bestFit="1" customWidth="1"/>
    <col min="13" max="13" width="9" style="9" bestFit="1" customWidth="1"/>
    <col min="14" max="14" width="9.21875" style="9" bestFit="1" customWidth="1"/>
    <col min="15" max="15" width="9" style="9" bestFit="1" customWidth="1"/>
    <col min="16" max="16" width="9" style="9" customWidth="1"/>
    <col min="17" max="17" width="9" style="9" bestFit="1" customWidth="1"/>
    <col min="18" max="18" width="10.6640625" style="9" bestFit="1" customWidth="1"/>
    <col min="19" max="19" width="8.88671875" style="10"/>
    <col min="20" max="20" width="9" style="11" bestFit="1" customWidth="1"/>
    <col min="21" max="21" width="9.21875" style="11" bestFit="1" customWidth="1"/>
    <col min="22" max="22" width="9" style="11" bestFit="1" customWidth="1"/>
    <col min="23" max="23" width="9.21875" style="11" bestFit="1" customWidth="1"/>
    <col min="24" max="25" width="9" style="11" bestFit="1" customWidth="1"/>
    <col min="26" max="26" width="9.5546875" style="11" bestFit="1" customWidth="1"/>
    <col min="27" max="28" width="9.21875" style="11" bestFit="1" customWidth="1"/>
    <col min="29" max="30" width="9" style="11" bestFit="1" customWidth="1"/>
    <col min="31" max="31" width="10.6640625" style="12" bestFit="1" customWidth="1"/>
    <col min="32" max="32" width="9" style="13" bestFit="1" customWidth="1"/>
    <col min="33" max="35" width="9.5546875" style="15" bestFit="1" customWidth="1"/>
    <col min="36" max="38" width="9" style="15" bestFit="1" customWidth="1"/>
    <col min="39" max="39" width="9" style="14" bestFit="1" customWidth="1"/>
    <col min="40" max="41" width="9" style="16" bestFit="1" customWidth="1"/>
    <col min="42" max="43" width="8.88671875" style="17" customWidth="1"/>
    <col min="44" max="45" width="9" style="17" bestFit="1" customWidth="1"/>
    <col min="46" max="47" width="10.33203125" style="17" bestFit="1" customWidth="1"/>
    <col min="48" max="48" width="9.5546875" style="17" bestFit="1" customWidth="1"/>
    <col min="49" max="49" width="9.88671875" style="17" bestFit="1" customWidth="1"/>
    <col min="50" max="50" width="10.33203125" style="17" bestFit="1" customWidth="1"/>
    <col min="51" max="51" width="29.6640625" style="18" customWidth="1"/>
    <col min="52" max="52" width="27.6640625" style="19" customWidth="1"/>
    <col min="53" max="53" width="21.6640625" style="20" customWidth="1"/>
    <col min="54" max="54" width="21.109375" style="20" customWidth="1"/>
    <col min="55" max="56" width="21" style="20" customWidth="1"/>
    <col min="57" max="57" width="29.77734375" style="28" customWidth="1"/>
    <col min="58" max="58" width="29.77734375" style="25" customWidth="1"/>
    <col min="59" max="59" width="23.21875" style="27" customWidth="1"/>
    <col min="60" max="60" width="19.5546875" style="27" customWidth="1"/>
    <col min="61" max="61" width="16.77734375" style="27" customWidth="1"/>
    <col min="62" max="62" width="20.44140625" style="27" customWidth="1"/>
    <col min="63" max="63" width="13.109375" style="26" customWidth="1"/>
    <col min="64" max="64" width="29.77734375" style="33" customWidth="1"/>
    <col min="65" max="65" width="29.77734375" style="30" customWidth="1"/>
    <col min="66" max="66" width="23.21875" style="32" customWidth="1"/>
    <col min="67" max="67" width="19.5546875" style="32" customWidth="1"/>
    <col min="68" max="68" width="16.77734375" style="32" customWidth="1"/>
    <col min="69" max="69" width="20.44140625" style="32" customWidth="1"/>
    <col min="70" max="70" width="13.109375" style="31" customWidth="1"/>
    <col min="71" max="73" width="13.109375" style="38" customWidth="1"/>
    <col min="74" max="74" width="13.109375" style="36" customWidth="1"/>
    <col min="75" max="75" width="13.109375" style="57" customWidth="1"/>
    <col min="76" max="76" width="34" style="37" customWidth="1"/>
    <col min="77" max="80" width="34" style="57" customWidth="1"/>
    <col min="81" max="81" width="44.77734375" style="35" customWidth="1"/>
    <col min="82" max="82" width="22.5546875" style="35" customWidth="1"/>
    <col min="83" max="83" width="22.77734375" style="38" customWidth="1"/>
    <col min="84" max="84" width="8.88671875" style="36" customWidth="1"/>
  </cols>
  <sheetData>
    <row r="1" spans="1:86" s="39" customFormat="1" ht="21.6" thickBot="1" x14ac:dyDescent="0.45">
      <c r="A1" s="51" t="s">
        <v>523</v>
      </c>
      <c r="F1" s="40" t="s">
        <v>507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2" t="s">
        <v>506</v>
      </c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4"/>
      <c r="AF1" s="40" t="s">
        <v>508</v>
      </c>
      <c r="AG1" s="41"/>
      <c r="AH1" s="41"/>
      <c r="AI1" s="41"/>
      <c r="AJ1" s="41"/>
      <c r="AK1" s="41"/>
      <c r="AL1" s="41"/>
      <c r="AM1" s="45"/>
      <c r="AN1" s="42" t="s">
        <v>509</v>
      </c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0" t="s">
        <v>526</v>
      </c>
      <c r="AZ1" s="47"/>
      <c r="BA1" s="41"/>
      <c r="BB1" s="41"/>
      <c r="BC1" s="41"/>
      <c r="BD1" s="41"/>
      <c r="BE1" s="42" t="s">
        <v>522</v>
      </c>
      <c r="BF1" s="48"/>
      <c r="BG1" s="48"/>
      <c r="BH1" s="48"/>
      <c r="BI1" s="48"/>
      <c r="BJ1" s="48"/>
      <c r="BK1" s="49"/>
      <c r="BL1" s="40" t="s">
        <v>510</v>
      </c>
      <c r="BM1" s="69"/>
      <c r="BN1" s="69"/>
      <c r="BO1" s="69"/>
      <c r="BP1" s="69"/>
      <c r="BQ1" s="69"/>
      <c r="BR1" s="70"/>
      <c r="BS1" s="72" t="s">
        <v>515</v>
      </c>
      <c r="BT1" s="48"/>
      <c r="BU1" s="48"/>
      <c r="BV1" s="49"/>
      <c r="BW1" s="73" t="s">
        <v>516</v>
      </c>
      <c r="BX1" s="70"/>
      <c r="BY1" s="69"/>
      <c r="BZ1" s="69"/>
      <c r="CA1" s="69"/>
      <c r="CB1" s="69"/>
      <c r="CC1" s="74" t="s">
        <v>527</v>
      </c>
      <c r="CD1" s="43"/>
      <c r="CE1" s="43"/>
      <c r="CF1" s="75"/>
      <c r="CH1" s="46"/>
    </row>
    <row r="2" spans="1:86" s="119" customFormat="1" ht="95.4" customHeight="1" thickTop="1" thickBot="1" x14ac:dyDescent="0.35">
      <c r="A2" s="118" t="s">
        <v>16</v>
      </c>
      <c r="B2" s="119" t="s">
        <v>11</v>
      </c>
      <c r="C2" s="119" t="s">
        <v>505</v>
      </c>
      <c r="D2" s="119" t="s">
        <v>416</v>
      </c>
      <c r="E2" s="119" t="s">
        <v>518</v>
      </c>
      <c r="F2" s="120" t="s">
        <v>22</v>
      </c>
      <c r="G2" s="121" t="s">
        <v>23</v>
      </c>
      <c r="H2" s="121" t="s">
        <v>24</v>
      </c>
      <c r="I2" s="121" t="s">
        <v>25</v>
      </c>
      <c r="J2" s="121" t="s">
        <v>26</v>
      </c>
      <c r="K2" s="121" t="s">
        <v>27</v>
      </c>
      <c r="L2" s="121" t="s">
        <v>28</v>
      </c>
      <c r="M2" s="121" t="s">
        <v>29</v>
      </c>
      <c r="N2" s="121" t="s">
        <v>30</v>
      </c>
      <c r="O2" s="121" t="s">
        <v>31</v>
      </c>
      <c r="P2" s="121" t="s">
        <v>521</v>
      </c>
      <c r="Q2" s="121" t="s">
        <v>46</v>
      </c>
      <c r="R2" s="121" t="s">
        <v>47</v>
      </c>
      <c r="S2" s="122" t="s">
        <v>32</v>
      </c>
      <c r="T2" s="123" t="s">
        <v>34</v>
      </c>
      <c r="U2" s="123" t="s">
        <v>35</v>
      </c>
      <c r="V2" s="123" t="s">
        <v>36</v>
      </c>
      <c r="W2" s="123" t="s">
        <v>37</v>
      </c>
      <c r="X2" s="123" t="s">
        <v>38</v>
      </c>
      <c r="Y2" s="123" t="s">
        <v>39</v>
      </c>
      <c r="Z2" s="123" t="s">
        <v>40</v>
      </c>
      <c r="AA2" s="123" t="s">
        <v>41</v>
      </c>
      <c r="AB2" s="123" t="s">
        <v>42</v>
      </c>
      <c r="AC2" s="123" t="s">
        <v>43</v>
      </c>
      <c r="AD2" s="123" t="s">
        <v>44</v>
      </c>
      <c r="AE2" s="124" t="s">
        <v>45</v>
      </c>
      <c r="AF2" s="121" t="s">
        <v>54</v>
      </c>
      <c r="AG2" s="121" t="s">
        <v>21</v>
      </c>
      <c r="AH2" s="121" t="s">
        <v>48</v>
      </c>
      <c r="AI2" s="121" t="s">
        <v>49</v>
      </c>
      <c r="AJ2" s="121" t="s">
        <v>50</v>
      </c>
      <c r="AK2" s="121" t="s">
        <v>51</v>
      </c>
      <c r="AL2" s="121" t="s">
        <v>52</v>
      </c>
      <c r="AM2" s="125" t="s">
        <v>53</v>
      </c>
      <c r="AN2" s="123" t="s">
        <v>420</v>
      </c>
      <c r="AO2" s="123" t="s">
        <v>531</v>
      </c>
      <c r="AP2" s="126" t="s">
        <v>57</v>
      </c>
      <c r="AQ2" s="126" t="s">
        <v>432</v>
      </c>
      <c r="AR2" s="126" t="s">
        <v>58</v>
      </c>
      <c r="AS2" s="123" t="s">
        <v>415</v>
      </c>
      <c r="AT2" s="123" t="s">
        <v>417</v>
      </c>
      <c r="AU2" s="123" t="s">
        <v>433</v>
      </c>
      <c r="AV2" s="123" t="s">
        <v>434</v>
      </c>
      <c r="AW2" s="123" t="s">
        <v>418</v>
      </c>
      <c r="AX2" s="123" t="s">
        <v>419</v>
      </c>
      <c r="AY2" s="120" t="s">
        <v>532</v>
      </c>
      <c r="AZ2" s="121" t="s">
        <v>424</v>
      </c>
      <c r="BA2" s="121" t="s">
        <v>421</v>
      </c>
      <c r="BB2" s="121" t="s">
        <v>422</v>
      </c>
      <c r="BC2" s="121" t="s">
        <v>423</v>
      </c>
      <c r="BD2" s="121" t="s">
        <v>436</v>
      </c>
      <c r="BE2" s="122" t="s">
        <v>533</v>
      </c>
      <c r="BF2" s="123" t="s">
        <v>534</v>
      </c>
      <c r="BG2" s="123" t="s">
        <v>535</v>
      </c>
      <c r="BH2" s="123" t="s">
        <v>536</v>
      </c>
      <c r="BI2" s="123" t="s">
        <v>537</v>
      </c>
      <c r="BJ2" s="123" t="s">
        <v>538</v>
      </c>
      <c r="BK2" s="124" t="s">
        <v>539</v>
      </c>
      <c r="BL2" s="120" t="s">
        <v>540</v>
      </c>
      <c r="BM2" s="121" t="s">
        <v>541</v>
      </c>
      <c r="BN2" s="121" t="s">
        <v>542</v>
      </c>
      <c r="BO2" s="121" t="s">
        <v>543</v>
      </c>
      <c r="BP2" s="121" t="s">
        <v>544</v>
      </c>
      <c r="BQ2" s="121" t="s">
        <v>545</v>
      </c>
      <c r="BR2" s="125" t="s">
        <v>546</v>
      </c>
      <c r="BS2" s="123" t="s">
        <v>511</v>
      </c>
      <c r="BT2" s="123" t="s">
        <v>512</v>
      </c>
      <c r="BU2" s="123" t="s">
        <v>513</v>
      </c>
      <c r="BV2" s="124" t="s">
        <v>514</v>
      </c>
      <c r="BW2" s="121" t="s">
        <v>548</v>
      </c>
      <c r="BX2" s="121" t="s">
        <v>547</v>
      </c>
      <c r="BY2" s="121" t="s">
        <v>517</v>
      </c>
      <c r="BZ2" s="121" t="s">
        <v>530</v>
      </c>
      <c r="CA2" s="121" t="s">
        <v>529</v>
      </c>
      <c r="CB2" s="121" t="s">
        <v>528</v>
      </c>
      <c r="CC2" s="123" t="s">
        <v>549</v>
      </c>
      <c r="CD2" s="123" t="s">
        <v>550</v>
      </c>
      <c r="CE2" s="123" t="s">
        <v>435</v>
      </c>
      <c r="CF2" s="124" t="s">
        <v>437</v>
      </c>
      <c r="CH2" s="127"/>
    </row>
    <row r="3" spans="1:86" s="6" customFormat="1" x14ac:dyDescent="0.3">
      <c r="A3" s="22" t="s">
        <v>18</v>
      </c>
      <c r="F3" s="56" t="s">
        <v>19</v>
      </c>
      <c r="G3" s="57" t="s">
        <v>19</v>
      </c>
      <c r="H3" s="57" t="s">
        <v>19</v>
      </c>
      <c r="I3" s="57" t="s">
        <v>19</v>
      </c>
      <c r="J3" s="57" t="s">
        <v>19</v>
      </c>
      <c r="K3" s="57" t="s">
        <v>19</v>
      </c>
      <c r="L3" s="57" t="s">
        <v>19</v>
      </c>
      <c r="M3" s="57" t="s">
        <v>19</v>
      </c>
      <c r="N3" s="57" t="s">
        <v>19</v>
      </c>
      <c r="O3" s="57" t="s">
        <v>19</v>
      </c>
      <c r="P3" s="57" t="s">
        <v>19</v>
      </c>
      <c r="Q3" s="57" t="s">
        <v>19</v>
      </c>
      <c r="R3" s="57" t="s">
        <v>19</v>
      </c>
      <c r="S3" s="38" t="s">
        <v>19</v>
      </c>
      <c r="T3" s="38" t="s">
        <v>19</v>
      </c>
      <c r="U3" s="38" t="s">
        <v>19</v>
      </c>
      <c r="V3" s="38" t="s">
        <v>19</v>
      </c>
      <c r="W3" s="38" t="s">
        <v>19</v>
      </c>
      <c r="X3" s="38" t="s">
        <v>19</v>
      </c>
      <c r="Y3" s="38" t="s">
        <v>19</v>
      </c>
      <c r="Z3" s="38" t="s">
        <v>19</v>
      </c>
      <c r="AA3" s="38" t="s">
        <v>19</v>
      </c>
      <c r="AB3" s="38" t="s">
        <v>19</v>
      </c>
      <c r="AC3" s="38" t="s">
        <v>19</v>
      </c>
      <c r="AD3" s="38" t="s">
        <v>19</v>
      </c>
      <c r="AE3" s="38" t="s">
        <v>19</v>
      </c>
      <c r="AF3" s="57" t="s">
        <v>20</v>
      </c>
      <c r="AG3" s="57" t="s">
        <v>20</v>
      </c>
      <c r="AH3" s="57" t="s">
        <v>20</v>
      </c>
      <c r="AI3" s="57" t="s">
        <v>20</v>
      </c>
      <c r="AJ3" s="57" t="s">
        <v>20</v>
      </c>
      <c r="AK3" s="57" t="s">
        <v>20</v>
      </c>
      <c r="AL3" s="57" t="s">
        <v>20</v>
      </c>
      <c r="AM3" s="57" t="s">
        <v>20</v>
      </c>
      <c r="AN3" s="38" t="s">
        <v>19</v>
      </c>
      <c r="AO3" s="38"/>
      <c r="AP3" s="38" t="s">
        <v>55</v>
      </c>
      <c r="AQ3" s="38" t="s">
        <v>55</v>
      </c>
      <c r="AR3" s="38" t="s">
        <v>55</v>
      </c>
      <c r="AS3" s="38" t="s">
        <v>55</v>
      </c>
      <c r="AT3" s="38" t="s">
        <v>55</v>
      </c>
      <c r="AU3" s="38" t="s">
        <v>55</v>
      </c>
      <c r="AV3" s="38" t="s">
        <v>55</v>
      </c>
      <c r="AW3" s="38"/>
      <c r="AX3" s="38"/>
      <c r="AY3" s="57"/>
      <c r="AZ3" s="57"/>
      <c r="BA3" s="57"/>
      <c r="BB3" s="57"/>
      <c r="BC3" s="57"/>
      <c r="BD3" s="57"/>
      <c r="BE3" s="38"/>
      <c r="BF3" s="38"/>
      <c r="BG3" s="38"/>
      <c r="BH3" s="38"/>
      <c r="BI3" s="68"/>
      <c r="BJ3" s="68"/>
      <c r="BK3" s="36"/>
      <c r="BL3" s="57"/>
      <c r="BM3" s="57"/>
      <c r="BN3" s="57"/>
      <c r="BO3" s="57"/>
      <c r="BP3" s="71"/>
      <c r="BQ3" s="71"/>
      <c r="BR3" s="37"/>
      <c r="BS3" s="38"/>
      <c r="BT3" s="38"/>
      <c r="BU3" s="38"/>
      <c r="BV3" s="36"/>
      <c r="BW3" s="57"/>
      <c r="BX3" s="37"/>
      <c r="BY3" s="57"/>
      <c r="BZ3" s="57"/>
      <c r="CA3" s="57"/>
      <c r="CB3" s="57"/>
      <c r="CC3" s="38"/>
      <c r="CD3" s="38"/>
      <c r="CE3" s="38"/>
      <c r="CF3" s="36"/>
      <c r="CH3" s="21"/>
    </row>
    <row r="4" spans="1:86" s="6" customFormat="1" x14ac:dyDescent="0.3">
      <c r="A4" s="22" t="s">
        <v>429</v>
      </c>
      <c r="F4" s="56" t="s">
        <v>0</v>
      </c>
      <c r="G4" s="57" t="s">
        <v>0</v>
      </c>
      <c r="H4" s="57" t="s">
        <v>0</v>
      </c>
      <c r="I4" s="57" t="s">
        <v>0</v>
      </c>
      <c r="J4" s="57" t="s">
        <v>0</v>
      </c>
      <c r="K4" s="57" t="s">
        <v>0</v>
      </c>
      <c r="L4" s="57" t="s">
        <v>0</v>
      </c>
      <c r="M4" s="57" t="s">
        <v>0</v>
      </c>
      <c r="N4" s="57" t="s">
        <v>0</v>
      </c>
      <c r="O4" s="57" t="s">
        <v>0</v>
      </c>
      <c r="P4" s="57" t="s">
        <v>0</v>
      </c>
      <c r="Q4" s="57" t="s">
        <v>15</v>
      </c>
      <c r="R4" s="57" t="s">
        <v>15</v>
      </c>
      <c r="S4" s="38"/>
      <c r="T4" s="38" t="s">
        <v>0</v>
      </c>
      <c r="U4" s="38" t="s">
        <v>0</v>
      </c>
      <c r="V4" s="38" t="s">
        <v>0</v>
      </c>
      <c r="W4" s="38" t="s">
        <v>0</v>
      </c>
      <c r="X4" s="38" t="s">
        <v>0</v>
      </c>
      <c r="Y4" s="38" t="s">
        <v>0</v>
      </c>
      <c r="Z4" s="38" t="s">
        <v>0</v>
      </c>
      <c r="AA4" s="38" t="s">
        <v>0</v>
      </c>
      <c r="AB4" s="38" t="s">
        <v>0</v>
      </c>
      <c r="AC4" s="38" t="s">
        <v>0</v>
      </c>
      <c r="AD4" s="38" t="s">
        <v>15</v>
      </c>
      <c r="AE4" s="38" t="s">
        <v>15</v>
      </c>
      <c r="AF4" s="57" t="s">
        <v>0</v>
      </c>
      <c r="AG4" s="57" t="s">
        <v>0</v>
      </c>
      <c r="AH4" s="57" t="s">
        <v>0</v>
      </c>
      <c r="AI4" s="57" t="s">
        <v>0</v>
      </c>
      <c r="AJ4" s="57" t="s">
        <v>0</v>
      </c>
      <c r="AK4" s="57" t="s">
        <v>0</v>
      </c>
      <c r="AL4" s="57" t="s">
        <v>0</v>
      </c>
      <c r="AM4" s="57" t="s">
        <v>0</v>
      </c>
      <c r="AN4" s="38"/>
      <c r="AO4" s="38"/>
      <c r="AP4" s="38" t="s">
        <v>56</v>
      </c>
      <c r="AQ4" s="38" t="s">
        <v>56</v>
      </c>
      <c r="AR4" s="38" t="s">
        <v>56</v>
      </c>
      <c r="AS4" s="38"/>
      <c r="AT4" s="38"/>
      <c r="AU4" s="38"/>
      <c r="AV4" s="38"/>
      <c r="AW4" s="38"/>
      <c r="AX4" s="38"/>
      <c r="AY4" s="57"/>
      <c r="AZ4" s="57"/>
      <c r="BA4" s="57"/>
      <c r="BB4" s="57"/>
      <c r="BC4" s="57"/>
      <c r="BD4" s="57"/>
      <c r="BE4" s="38"/>
      <c r="BF4" s="38"/>
      <c r="BG4" s="38"/>
      <c r="BH4" s="38"/>
      <c r="BI4" s="38"/>
      <c r="BJ4" s="38"/>
      <c r="BK4" s="36"/>
      <c r="BL4" s="57"/>
      <c r="BM4" s="57"/>
      <c r="BN4" s="57"/>
      <c r="BO4" s="57"/>
      <c r="BP4" s="57"/>
      <c r="BQ4" s="57"/>
      <c r="BR4" s="37"/>
      <c r="BS4" s="38"/>
      <c r="BT4" s="38"/>
      <c r="BU4" s="38"/>
      <c r="BV4" s="36"/>
      <c r="BW4" s="57"/>
      <c r="BX4" s="37"/>
      <c r="BY4" s="57"/>
      <c r="BZ4" s="57"/>
      <c r="CA4" s="57"/>
      <c r="CB4" s="57"/>
      <c r="CC4" s="38"/>
      <c r="CD4" s="38"/>
      <c r="CE4" s="38"/>
      <c r="CF4" s="36"/>
      <c r="CH4" s="21"/>
    </row>
    <row r="5" spans="1:86" s="39" customFormat="1" ht="15" thickBot="1" x14ac:dyDescent="0.35">
      <c r="A5" s="50" t="s">
        <v>430</v>
      </c>
      <c r="F5" s="8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3" t="s">
        <v>33</v>
      </c>
      <c r="T5" s="43" t="s">
        <v>33</v>
      </c>
      <c r="U5" s="43" t="s">
        <v>33</v>
      </c>
      <c r="V5" s="43" t="s">
        <v>33</v>
      </c>
      <c r="W5" s="43" t="s">
        <v>33</v>
      </c>
      <c r="X5" s="43" t="s">
        <v>33</v>
      </c>
      <c r="Y5" s="43" t="s">
        <v>33</v>
      </c>
      <c r="Z5" s="43" t="s">
        <v>33</v>
      </c>
      <c r="AA5" s="43" t="s">
        <v>33</v>
      </c>
      <c r="AB5" s="43" t="s">
        <v>33</v>
      </c>
      <c r="AC5" s="43" t="s">
        <v>33</v>
      </c>
      <c r="AD5" s="43" t="s">
        <v>33</v>
      </c>
      <c r="AE5" s="43" t="s">
        <v>33</v>
      </c>
      <c r="AF5" s="41"/>
      <c r="AG5" s="41"/>
      <c r="AH5" s="41"/>
      <c r="AI5" s="41"/>
      <c r="AJ5" s="41"/>
      <c r="AK5" s="41"/>
      <c r="AL5" s="41"/>
      <c r="AM5" s="45"/>
      <c r="AN5" s="43" t="s">
        <v>414</v>
      </c>
      <c r="AO5" s="43" t="s">
        <v>524</v>
      </c>
      <c r="AP5" s="43" t="s">
        <v>525</v>
      </c>
      <c r="AQ5" s="43"/>
      <c r="AR5" s="43"/>
      <c r="AS5" s="43"/>
      <c r="AT5" s="43"/>
      <c r="AU5" s="43"/>
      <c r="AV5" s="43"/>
      <c r="AW5" s="43"/>
      <c r="AX5" s="43"/>
      <c r="AY5" s="41" t="s">
        <v>428</v>
      </c>
      <c r="AZ5" s="41" t="s">
        <v>428</v>
      </c>
      <c r="BA5" s="41" t="s">
        <v>431</v>
      </c>
      <c r="BB5" s="41" t="s">
        <v>431</v>
      </c>
      <c r="BC5" s="41" t="s">
        <v>431</v>
      </c>
      <c r="BD5" s="41"/>
      <c r="BE5" s="43" t="s">
        <v>425</v>
      </c>
      <c r="BF5" s="43" t="s">
        <v>425</v>
      </c>
      <c r="BG5" s="43" t="s">
        <v>425</v>
      </c>
      <c r="BH5" s="43" t="s">
        <v>425</v>
      </c>
      <c r="BI5" s="43" t="s">
        <v>427</v>
      </c>
      <c r="BJ5" s="43" t="s">
        <v>426</v>
      </c>
      <c r="BK5" s="44" t="s">
        <v>428</v>
      </c>
      <c r="BL5" s="41" t="s">
        <v>425</v>
      </c>
      <c r="BM5" s="41" t="s">
        <v>425</v>
      </c>
      <c r="BN5" s="41" t="s">
        <v>425</v>
      </c>
      <c r="BO5" s="41" t="s">
        <v>425</v>
      </c>
      <c r="BP5" s="41" t="s">
        <v>427</v>
      </c>
      <c r="BQ5" s="41" t="s">
        <v>426</v>
      </c>
      <c r="BR5" s="45" t="s">
        <v>428</v>
      </c>
      <c r="BS5" s="43"/>
      <c r="BT5" s="43"/>
      <c r="BU5" s="43"/>
      <c r="BV5" s="44"/>
      <c r="BW5" s="41" t="s">
        <v>425</v>
      </c>
      <c r="BX5" s="41" t="s">
        <v>425</v>
      </c>
      <c r="BY5" s="41" t="s">
        <v>425</v>
      </c>
      <c r="BZ5" s="41" t="s">
        <v>425</v>
      </c>
      <c r="CA5" s="41" t="s">
        <v>425</v>
      </c>
      <c r="CB5" s="41" t="s">
        <v>425</v>
      </c>
      <c r="CC5" s="43" t="s">
        <v>425</v>
      </c>
      <c r="CD5" s="43" t="s">
        <v>425</v>
      </c>
      <c r="CE5" s="43" t="s">
        <v>427</v>
      </c>
      <c r="CF5" s="44" t="s">
        <v>427</v>
      </c>
      <c r="CH5" s="81"/>
    </row>
    <row r="6" spans="1:86" ht="15" thickTop="1" x14ac:dyDescent="0.3">
      <c r="A6">
        <v>1</v>
      </c>
      <c r="B6" t="s">
        <v>379</v>
      </c>
      <c r="C6" s="24" t="s">
        <v>70</v>
      </c>
      <c r="D6">
        <v>1</v>
      </c>
      <c r="F6" s="59">
        <v>2.8527999999999998</v>
      </c>
      <c r="G6" s="60">
        <v>14.907999999999999</v>
      </c>
      <c r="H6" s="60">
        <v>0.26490000000000002</v>
      </c>
      <c r="I6" s="60">
        <v>12.254200000000001</v>
      </c>
      <c r="J6" s="60">
        <v>0.40339999999999998</v>
      </c>
      <c r="K6" s="60">
        <v>2.7671000000000001</v>
      </c>
      <c r="L6" s="60">
        <v>51.020600000000002</v>
      </c>
      <c r="M6" s="60">
        <v>5.1593999999999998</v>
      </c>
      <c r="N6" s="60">
        <v>7.8080999999999996</v>
      </c>
      <c r="O6" s="60">
        <v>8.5500000000000007E-2</v>
      </c>
      <c r="P6" s="60">
        <f>SUM(F6:O6)</f>
        <v>97.524000000000001</v>
      </c>
      <c r="Q6" s="60">
        <v>0.24027379545709501</v>
      </c>
      <c r="R6" s="79">
        <v>28.979264850156198</v>
      </c>
      <c r="S6" s="52">
        <v>16.600000000000001</v>
      </c>
      <c r="T6" s="54">
        <v>2.4689999999999999</v>
      </c>
      <c r="U6" s="54">
        <v>12.9</v>
      </c>
      <c r="V6" s="54">
        <v>0.22900000000000001</v>
      </c>
      <c r="W6" s="54">
        <v>10.702</v>
      </c>
      <c r="X6" s="54">
        <v>0.34899999999999998</v>
      </c>
      <c r="Y6" s="54">
        <v>2.3940000000000001</v>
      </c>
      <c r="Z6" s="54">
        <v>49.77</v>
      </c>
      <c r="AA6" s="54">
        <v>9.3279999999999994</v>
      </c>
      <c r="AB6" s="54">
        <v>11.336</v>
      </c>
      <c r="AC6" s="54">
        <v>0.14199999999999999</v>
      </c>
      <c r="AD6" s="54">
        <v>0.20606671994605</v>
      </c>
      <c r="AE6" s="82">
        <v>24.853571912655401</v>
      </c>
      <c r="AF6" s="64">
        <v>0.843674980148579</v>
      </c>
      <c r="AG6" s="60">
        <v>44.795749999999998</v>
      </c>
      <c r="AH6" s="60">
        <v>39.913200000000003</v>
      </c>
      <c r="AI6" s="60">
        <v>14.795450000000001</v>
      </c>
      <c r="AJ6" s="60">
        <v>4.2599999999999999E-2</v>
      </c>
      <c r="AK6" s="60">
        <v>0.25385000000000002</v>
      </c>
      <c r="AL6" s="60">
        <v>0.19275</v>
      </c>
      <c r="AM6" s="65">
        <v>0.33289999999999997</v>
      </c>
      <c r="AN6" s="66">
        <v>2.7283758769604498</v>
      </c>
      <c r="AO6" s="66">
        <v>2.7234150450479699</v>
      </c>
      <c r="AP6" s="54">
        <v>102.616121121121</v>
      </c>
      <c r="AQ6" s="54">
        <v>1.0001779780092599</v>
      </c>
      <c r="AR6" s="54">
        <v>2.0570570570015399E-3</v>
      </c>
      <c r="AS6" s="54">
        <v>2.1976516641942102E-2</v>
      </c>
      <c r="AT6" s="84">
        <v>219.36558142820701</v>
      </c>
      <c r="AU6" s="84">
        <v>309.58201117830203</v>
      </c>
      <c r="AV6" s="84">
        <v>110.634623800214</v>
      </c>
      <c r="AW6" s="84">
        <v>248.34484627836301</v>
      </c>
      <c r="AX6" s="84">
        <v>212.988718935131</v>
      </c>
      <c r="AY6" s="87">
        <v>67.5</v>
      </c>
      <c r="AZ6" s="64">
        <v>0.93139238139444702</v>
      </c>
      <c r="BA6" s="78">
        <v>3.5298625520517699E-2</v>
      </c>
      <c r="BB6" s="78">
        <v>3.2046298313646603E-2</v>
      </c>
      <c r="BC6" s="78">
        <v>3.69963591253019E-2</v>
      </c>
      <c r="BD6" s="86">
        <v>328.17092965207001</v>
      </c>
      <c r="BE6" s="35">
        <v>310</v>
      </c>
      <c r="BF6" s="54">
        <v>0.95910714183789125</v>
      </c>
      <c r="BG6" s="84">
        <v>396.41873991858478</v>
      </c>
      <c r="BH6" s="84">
        <v>465.18241000107849</v>
      </c>
      <c r="BI6" s="84">
        <v>462</v>
      </c>
      <c r="BJ6" s="84">
        <v>461</v>
      </c>
      <c r="BK6" s="61">
        <v>0.98984606922176965</v>
      </c>
      <c r="BL6" s="34">
        <v>330</v>
      </c>
      <c r="BM6" s="60">
        <v>0.84789002295454097</v>
      </c>
      <c r="BN6" s="86">
        <v>396.41873991858398</v>
      </c>
      <c r="BO6" s="86">
        <v>471.86059746075301</v>
      </c>
      <c r="BP6" s="86">
        <v>478.80882984339303</v>
      </c>
      <c r="BQ6" s="86">
        <v>479</v>
      </c>
      <c r="BR6" s="65">
        <v>0.95169097186184126</v>
      </c>
      <c r="BS6" s="66">
        <f>BE6/BL6</f>
        <v>0.93939393939393945</v>
      </c>
      <c r="BT6" s="66">
        <f>BG6/BN6</f>
        <v>1.000000000000002</v>
      </c>
      <c r="BU6" s="66">
        <f>BH6/BO6</f>
        <v>0.98584711778094591</v>
      </c>
      <c r="BV6" s="61">
        <f>BI6/BP6</f>
        <v>0.96489448649288523</v>
      </c>
      <c r="BW6" s="34">
        <v>440</v>
      </c>
      <c r="BX6" s="34">
        <v>200</v>
      </c>
      <c r="BY6" s="57">
        <v>70</v>
      </c>
      <c r="BZ6" s="34">
        <v>460</v>
      </c>
      <c r="CA6" s="34">
        <v>610</v>
      </c>
      <c r="CB6" s="34">
        <v>280</v>
      </c>
      <c r="CC6" s="54">
        <v>519.01763780819533</v>
      </c>
      <c r="CD6" s="54">
        <v>240.2441646837413</v>
      </c>
      <c r="CE6" s="66">
        <v>61.217817101480748</v>
      </c>
      <c r="CF6" s="61">
        <v>543.71067886286369</v>
      </c>
    </row>
    <row r="7" spans="1:86" x14ac:dyDescent="0.3">
      <c r="A7">
        <v>2</v>
      </c>
      <c r="B7" t="s">
        <v>380</v>
      </c>
      <c r="C7" s="24" t="s">
        <v>70</v>
      </c>
      <c r="D7">
        <v>1</v>
      </c>
      <c r="F7" s="59">
        <v>2.8113999999999999</v>
      </c>
      <c r="G7" s="60">
        <v>14.418900000000001</v>
      </c>
      <c r="H7" s="60">
        <v>0.30259999999999998</v>
      </c>
      <c r="I7" s="60">
        <v>12.245699999999999</v>
      </c>
      <c r="J7" s="60">
        <v>0.44030000000000002</v>
      </c>
      <c r="K7" s="60">
        <v>2.3954</v>
      </c>
      <c r="L7" s="60">
        <v>53.150599999999997</v>
      </c>
      <c r="M7" s="60">
        <v>6.2401</v>
      </c>
      <c r="N7" s="60">
        <v>6.5709999999999997</v>
      </c>
      <c r="O7" s="60">
        <v>9.9900000000000003E-2</v>
      </c>
      <c r="P7" s="60">
        <f t="shared" ref="P7:P70" si="0">SUM(F7:O7)</f>
        <v>98.675899999999999</v>
      </c>
      <c r="Q7" s="60">
        <v>0.238325004661366</v>
      </c>
      <c r="R7" s="79">
        <v>37.495154155697897</v>
      </c>
      <c r="S7" s="52">
        <v>30.59</v>
      </c>
      <c r="T7" s="54">
        <v>2.1309999999999998</v>
      </c>
      <c r="U7" s="54">
        <v>10.928000000000001</v>
      </c>
      <c r="V7" s="54">
        <v>0.22900000000000001</v>
      </c>
      <c r="W7" s="54">
        <v>9.4350000000000005</v>
      </c>
      <c r="X7" s="54">
        <v>0.33400000000000002</v>
      </c>
      <c r="Y7" s="54">
        <v>1.8149999999999999</v>
      </c>
      <c r="Z7" s="54">
        <v>49.676000000000002</v>
      </c>
      <c r="AA7" s="54">
        <v>13.612</v>
      </c>
      <c r="AB7" s="54">
        <v>11.336</v>
      </c>
      <c r="AC7" s="54">
        <v>0.151</v>
      </c>
      <c r="AD7" s="54">
        <v>0.182498663497485</v>
      </c>
      <c r="AE7" s="82">
        <v>28.7121174329565</v>
      </c>
      <c r="AF7" s="64">
        <v>0.88758594237286403</v>
      </c>
      <c r="AG7" s="60">
        <v>48.177349999999997</v>
      </c>
      <c r="AH7" s="60">
        <v>40.594200000000001</v>
      </c>
      <c r="AI7" s="60">
        <v>10.87655</v>
      </c>
      <c r="AJ7" s="60">
        <v>5.04E-2</v>
      </c>
      <c r="AK7" s="60">
        <v>0.24324999999999999</v>
      </c>
      <c r="AL7" s="60">
        <v>0.1391</v>
      </c>
      <c r="AM7" s="65">
        <v>0.40489999999999998</v>
      </c>
      <c r="AN7" s="66">
        <v>2.70574722356245</v>
      </c>
      <c r="AO7" s="66">
        <v>4.2541404687421203</v>
      </c>
      <c r="AP7" s="54">
        <v>102.63729396062701</v>
      </c>
      <c r="AQ7" s="54">
        <v>1</v>
      </c>
      <c r="AR7" s="54">
        <v>1.8661124003644801E-2</v>
      </c>
      <c r="AS7" s="54">
        <v>2.2912478255257399E-2</v>
      </c>
      <c r="AT7" s="84">
        <v>360.24392868646902</v>
      </c>
      <c r="AU7" s="84">
        <v>622.84462836407101</v>
      </c>
      <c r="AV7" s="84">
        <v>138.24550572487999</v>
      </c>
      <c r="AW7" s="84">
        <v>397.73908284216702</v>
      </c>
      <c r="AX7" s="84">
        <v>304.57085752520697</v>
      </c>
      <c r="AY7" s="87">
        <v>86</v>
      </c>
      <c r="AZ7" s="64">
        <v>0.94547849268015305</v>
      </c>
      <c r="BA7" s="78">
        <v>4.4792378223943503E-2</v>
      </c>
      <c r="BB7" s="78">
        <v>4.0655466206985597E-2</v>
      </c>
      <c r="BC7" s="78">
        <v>4.6955263568043498E-2</v>
      </c>
      <c r="BD7" s="86">
        <v>665.85609618021499</v>
      </c>
      <c r="BE7" s="35">
        <v>360</v>
      </c>
      <c r="BF7" s="54">
        <v>0.96342267138660298</v>
      </c>
      <c r="BG7" s="84">
        <v>465.3897578557814</v>
      </c>
      <c r="BH7" s="84">
        <v>602.79418112963276</v>
      </c>
      <c r="BI7" s="84">
        <v>655</v>
      </c>
      <c r="BJ7" s="84">
        <v>653</v>
      </c>
      <c r="BK7" s="61">
        <v>0.9924873929246234</v>
      </c>
      <c r="BL7" s="34">
        <v>380</v>
      </c>
      <c r="BM7" s="60">
        <v>0.86056970285629797</v>
      </c>
      <c r="BN7" s="86">
        <v>465.389757855781</v>
      </c>
      <c r="BO7" s="86">
        <v>596.05717577008295</v>
      </c>
      <c r="BP7" s="86">
        <v>674.14463396862402</v>
      </c>
      <c r="BQ7" s="86">
        <v>671.5</v>
      </c>
      <c r="BR7" s="65">
        <v>0.96498696386481331</v>
      </c>
      <c r="BS7" s="66">
        <f t="shared" ref="BS7:BS70" si="1">BE7/BL7</f>
        <v>0.94736842105263153</v>
      </c>
      <c r="BT7" s="66">
        <f t="shared" ref="BT7:BT70" si="2">BG7/BN7</f>
        <v>1.0000000000000009</v>
      </c>
      <c r="BU7" s="66">
        <f t="shared" ref="BU7:BU70" si="3">BH7/BO7</f>
        <v>1.011302615979492</v>
      </c>
      <c r="BV7" s="61">
        <f t="shared" ref="BV7:BV70" si="4">BI7/BP7</f>
        <v>0.97160159259012202</v>
      </c>
      <c r="BW7" s="34">
        <v>610</v>
      </c>
      <c r="BX7" s="34">
        <v>190</v>
      </c>
      <c r="BY7" s="58">
        <v>70</v>
      </c>
      <c r="BZ7" s="34">
        <v>650</v>
      </c>
      <c r="CA7" s="34">
        <v>870</v>
      </c>
      <c r="CB7" s="34">
        <v>370</v>
      </c>
      <c r="CC7" s="54">
        <v>723.21644795974282</v>
      </c>
      <c r="CD7" s="54">
        <v>228.74911196455409</v>
      </c>
      <c r="CE7" s="66">
        <v>59.699490686111332</v>
      </c>
      <c r="CF7" s="61">
        <v>764.00914463515824</v>
      </c>
      <c r="CG7" s="23"/>
    </row>
    <row r="8" spans="1:86" x14ac:dyDescent="0.3">
      <c r="A8">
        <v>3</v>
      </c>
      <c r="B8" t="s">
        <v>381</v>
      </c>
      <c r="C8" s="24" t="s">
        <v>70</v>
      </c>
      <c r="D8">
        <v>1</v>
      </c>
      <c r="F8" s="59">
        <v>2.7212000000000001</v>
      </c>
      <c r="G8" s="60">
        <v>14.730600000000001</v>
      </c>
      <c r="H8" s="60">
        <v>0.37890000000000001</v>
      </c>
      <c r="I8" s="60">
        <v>12.494899999999999</v>
      </c>
      <c r="J8" s="60">
        <v>0.42109999999999997</v>
      </c>
      <c r="K8" s="60">
        <v>2.613</v>
      </c>
      <c r="L8" s="60">
        <v>51.744599999999998</v>
      </c>
      <c r="M8" s="60">
        <v>5.9470000000000001</v>
      </c>
      <c r="N8" s="60">
        <v>6.6710000000000003</v>
      </c>
      <c r="O8" s="60">
        <v>7.8600000000000003E-2</v>
      </c>
      <c r="P8" s="60">
        <f t="shared" si="0"/>
        <v>97.800899999999999</v>
      </c>
      <c r="Q8" s="60">
        <v>0.235590483091731</v>
      </c>
      <c r="R8" s="79">
        <v>41.302324478966597</v>
      </c>
      <c r="S8" s="52">
        <v>30.02</v>
      </c>
      <c r="T8" s="54">
        <v>2.0920000000000001</v>
      </c>
      <c r="U8" s="54">
        <v>11.323</v>
      </c>
      <c r="V8" s="54">
        <v>0.29099999999999998</v>
      </c>
      <c r="W8" s="54">
        <v>9.7569999999999997</v>
      </c>
      <c r="X8" s="54">
        <v>0.32400000000000001</v>
      </c>
      <c r="Y8" s="54">
        <v>2.0089999999999999</v>
      </c>
      <c r="Z8" s="54">
        <v>49.027999999999999</v>
      </c>
      <c r="AA8" s="54">
        <v>13.349</v>
      </c>
      <c r="AB8" s="54">
        <v>11.337999999999999</v>
      </c>
      <c r="AC8" s="54">
        <v>0.13500000000000001</v>
      </c>
      <c r="AD8" s="54">
        <v>0.18119557229020999</v>
      </c>
      <c r="AE8" s="82">
        <v>31.766131732784601</v>
      </c>
      <c r="AF8" s="64">
        <v>0.88658527640146001</v>
      </c>
      <c r="AG8" s="60">
        <v>48.069450000000003</v>
      </c>
      <c r="AH8" s="60">
        <v>40.659500000000001</v>
      </c>
      <c r="AI8" s="60">
        <v>10.96115</v>
      </c>
      <c r="AJ8" s="60">
        <v>5.0599999999999999E-2</v>
      </c>
      <c r="AK8" s="60">
        <v>0.23565</v>
      </c>
      <c r="AL8" s="60">
        <v>0.14055000000000001</v>
      </c>
      <c r="AM8" s="65">
        <v>0.39929999999999999</v>
      </c>
      <c r="AN8" s="66">
        <v>2.7169382503774502</v>
      </c>
      <c r="AO8" s="66">
        <v>3.9962254241514001</v>
      </c>
      <c r="AP8" s="54">
        <v>102.650917584251</v>
      </c>
      <c r="AQ8" s="54">
        <v>1.00005312962963</v>
      </c>
      <c r="AR8" s="54">
        <v>1.61832966926719E-3</v>
      </c>
      <c r="AS8" s="54">
        <v>2.9049681162824501E-2</v>
      </c>
      <c r="AT8" s="84">
        <v>427.27903149894502</v>
      </c>
      <c r="AU8" s="84">
        <v>595.86362583285302</v>
      </c>
      <c r="AV8" s="84">
        <v>218.20297711431601</v>
      </c>
      <c r="AW8" s="84">
        <v>468.58135597791102</v>
      </c>
      <c r="AX8" s="84">
        <v>360.39175202115899</v>
      </c>
      <c r="AY8" s="87">
        <v>94</v>
      </c>
      <c r="AZ8" s="64">
        <v>0.95269483255183096</v>
      </c>
      <c r="BA8" s="78">
        <v>4.8872797464251799E-2</v>
      </c>
      <c r="BB8" s="78">
        <v>4.4354826056970997E-2</v>
      </c>
      <c r="BC8" s="78">
        <v>5.1236427714416097E-2</v>
      </c>
      <c r="BD8" s="86">
        <v>684.84331160878799</v>
      </c>
      <c r="BE8" s="35">
        <v>430</v>
      </c>
      <c r="BF8" s="54">
        <v>0.96878207662746862</v>
      </c>
      <c r="BG8" s="84">
        <v>528.86154442697682</v>
      </c>
      <c r="BH8" s="84">
        <v>695.03552827748672</v>
      </c>
      <c r="BI8" s="84">
        <v>771</v>
      </c>
      <c r="BJ8" s="84">
        <v>769.5</v>
      </c>
      <c r="BK8" s="61">
        <v>0.99393858628566445</v>
      </c>
      <c r="BL8" s="34">
        <v>450</v>
      </c>
      <c r="BM8" s="60">
        <v>0.87736337423629296</v>
      </c>
      <c r="BN8" s="86">
        <v>528.86154442697602</v>
      </c>
      <c r="BO8" s="86">
        <v>684.92145284372396</v>
      </c>
      <c r="BP8" s="86">
        <v>792.589006137296</v>
      </c>
      <c r="BQ8" s="86">
        <v>787.5</v>
      </c>
      <c r="BR8" s="65">
        <v>0.96993496626245412</v>
      </c>
      <c r="BS8" s="66">
        <f t="shared" si="1"/>
        <v>0.9555555555555556</v>
      </c>
      <c r="BT8" s="66">
        <f t="shared" si="2"/>
        <v>1.0000000000000016</v>
      </c>
      <c r="BU8" s="66">
        <f t="shared" si="3"/>
        <v>1.0147667668924227</v>
      </c>
      <c r="BV8" s="61">
        <f t="shared" si="4"/>
        <v>0.97276141105904235</v>
      </c>
      <c r="BW8" s="34">
        <v>600</v>
      </c>
      <c r="BX8" s="34">
        <v>270</v>
      </c>
      <c r="BY8" s="34">
        <v>80</v>
      </c>
      <c r="BZ8" s="34">
        <v>680</v>
      </c>
      <c r="CA8" s="34">
        <v>910</v>
      </c>
      <c r="CB8" s="34">
        <v>390</v>
      </c>
      <c r="CC8" s="54">
        <v>690.87699557290443</v>
      </c>
      <c r="CD8" s="54">
        <v>316.35728596151728</v>
      </c>
      <c r="CE8" s="66">
        <v>63.99049328528303</v>
      </c>
      <c r="CF8" s="61">
        <v>774.04635320509033</v>
      </c>
      <c r="CG8" s="23"/>
    </row>
    <row r="9" spans="1:86" x14ac:dyDescent="0.3">
      <c r="A9" s="23">
        <v>4</v>
      </c>
      <c r="B9" t="s">
        <v>382</v>
      </c>
      <c r="C9" s="24" t="s">
        <v>70</v>
      </c>
      <c r="D9">
        <v>1</v>
      </c>
      <c r="F9" s="59">
        <v>2.6459000000000001</v>
      </c>
      <c r="G9" s="60">
        <v>14.964600000000001</v>
      </c>
      <c r="H9" s="60">
        <v>0.37630000000000002</v>
      </c>
      <c r="I9" s="60">
        <v>12.428699999999999</v>
      </c>
      <c r="J9" s="60">
        <v>0.56459999999999999</v>
      </c>
      <c r="K9" s="60">
        <v>3.0798000000000001</v>
      </c>
      <c r="L9" s="60">
        <v>50.312800000000003</v>
      </c>
      <c r="M9" s="60">
        <v>5.9634</v>
      </c>
      <c r="N9" s="60">
        <v>6.6596000000000002</v>
      </c>
      <c r="O9" s="60">
        <v>0.1313</v>
      </c>
      <c r="P9" s="60">
        <f t="shared" si="0"/>
        <v>97.12700000000001</v>
      </c>
      <c r="Q9" s="60">
        <v>0.216236613399264</v>
      </c>
      <c r="R9" s="79">
        <v>23.837194085722299</v>
      </c>
      <c r="S9" s="52">
        <v>26.68</v>
      </c>
      <c r="T9" s="54">
        <v>2.1030000000000002</v>
      </c>
      <c r="U9" s="54">
        <v>11.895</v>
      </c>
      <c r="V9" s="54">
        <v>0.29899999999999999</v>
      </c>
      <c r="W9" s="54">
        <v>10.022</v>
      </c>
      <c r="X9" s="54">
        <v>0.44900000000000001</v>
      </c>
      <c r="Y9" s="54">
        <v>2.448</v>
      </c>
      <c r="Z9" s="54">
        <v>48.417999999999999</v>
      </c>
      <c r="AA9" s="54">
        <v>12.513999999999999</v>
      </c>
      <c r="AB9" s="54">
        <v>11.331</v>
      </c>
      <c r="AC9" s="54">
        <v>0.17699999999999999</v>
      </c>
      <c r="AD9" s="54">
        <v>0.17069514793121601</v>
      </c>
      <c r="AE9" s="82">
        <v>18.816856714337199</v>
      </c>
      <c r="AF9" s="64">
        <v>0.881334682215971</v>
      </c>
      <c r="AG9" s="60">
        <v>47.521850000000001</v>
      </c>
      <c r="AH9" s="60">
        <v>40.446300000000001</v>
      </c>
      <c r="AI9" s="60">
        <v>11.4055</v>
      </c>
      <c r="AJ9" s="60">
        <v>4.7449999999999999E-2</v>
      </c>
      <c r="AK9" s="60">
        <v>0.24490000000000001</v>
      </c>
      <c r="AL9" s="60">
        <v>0.1595</v>
      </c>
      <c r="AM9" s="65">
        <v>0.36475000000000002</v>
      </c>
      <c r="AN9" s="66">
        <v>2.72842608801687</v>
      </c>
      <c r="AO9" s="66">
        <v>5.1101203789506799</v>
      </c>
      <c r="AP9" s="54">
        <v>102.678588588588</v>
      </c>
      <c r="AQ9" s="54">
        <v>1.0004852256944401</v>
      </c>
      <c r="AR9" s="54">
        <v>2.97749471044381E-2</v>
      </c>
      <c r="AS9" s="54">
        <v>5.2224762143062299E-2</v>
      </c>
      <c r="AT9" s="84">
        <v>978.12736245712199</v>
      </c>
      <c r="AU9" s="84">
        <v>1585.9306894793599</v>
      </c>
      <c r="AV9" s="84">
        <v>415.29336313849302</v>
      </c>
      <c r="AW9" s="84">
        <v>1001.96455654284</v>
      </c>
      <c r="AX9" s="84">
        <v>790.94139291351803</v>
      </c>
      <c r="AY9" s="87">
        <v>55.5</v>
      </c>
      <c r="AZ9" s="64">
        <v>0.93225688501322501</v>
      </c>
      <c r="BA9" s="78">
        <v>2.9097959796524599E-2</v>
      </c>
      <c r="BB9" s="78">
        <v>2.64215728439532E-2</v>
      </c>
      <c r="BC9" s="78">
        <v>3.0493535725937999E-2</v>
      </c>
      <c r="BD9" s="86">
        <v>508.062424603279</v>
      </c>
      <c r="BE9" s="35">
        <v>970</v>
      </c>
      <c r="BF9" s="54">
        <v>0.98691075289249297</v>
      </c>
      <c r="BG9" s="84">
        <v>1057.308745745479</v>
      </c>
      <c r="BH9" s="84">
        <v>1420.566451390235</v>
      </c>
      <c r="BI9" s="84">
        <v>1314.5</v>
      </c>
      <c r="BJ9" s="84">
        <v>1313.5</v>
      </c>
      <c r="BK9" s="61">
        <v>0.9969308001571654</v>
      </c>
      <c r="BL9" s="34">
        <v>980</v>
      </c>
      <c r="BM9" s="60">
        <v>0.93706823043656895</v>
      </c>
      <c r="BN9" s="86">
        <v>1057.3087457454801</v>
      </c>
      <c r="BO9" s="86">
        <v>1383.62767717777</v>
      </c>
      <c r="BP9" s="86">
        <v>1346.0783604368601</v>
      </c>
      <c r="BQ9" s="86">
        <v>1331.5</v>
      </c>
      <c r="BR9" s="65">
        <v>0.98069424334728028</v>
      </c>
      <c r="BS9" s="66">
        <f t="shared" si="1"/>
        <v>0.98979591836734693</v>
      </c>
      <c r="BT9" s="66">
        <f t="shared" si="2"/>
        <v>0.99999999999999889</v>
      </c>
      <c r="BU9" s="66">
        <f t="shared" si="3"/>
        <v>1.0266970477837001</v>
      </c>
      <c r="BV9" s="61">
        <f t="shared" si="4"/>
        <v>0.9765404738943938</v>
      </c>
      <c r="BW9" s="34">
        <v>1550</v>
      </c>
      <c r="BX9" s="34">
        <v>450</v>
      </c>
      <c r="BY9" s="34">
        <v>70</v>
      </c>
      <c r="BZ9" s="34">
        <v>540</v>
      </c>
      <c r="CA9" s="34">
        <v>710</v>
      </c>
      <c r="CB9" s="34">
        <v>310</v>
      </c>
      <c r="CC9" s="54">
        <v>1596.815650919687</v>
      </c>
      <c r="CD9" s="54">
        <v>516.02711203205092</v>
      </c>
      <c r="CE9" s="66">
        <v>40.961716679333158</v>
      </c>
      <c r="CF9" s="61">
        <v>609.60941808861492</v>
      </c>
      <c r="CG9" s="23"/>
    </row>
    <row r="10" spans="1:86" x14ac:dyDescent="0.3">
      <c r="A10" s="23">
        <v>5</v>
      </c>
      <c r="B10" t="s">
        <v>384</v>
      </c>
      <c r="C10" s="24" t="s">
        <v>70</v>
      </c>
      <c r="D10">
        <v>1</v>
      </c>
      <c r="F10" s="59">
        <v>2.7685</v>
      </c>
      <c r="G10" s="60">
        <v>14.7415</v>
      </c>
      <c r="H10" s="60">
        <v>0.26469999999999999</v>
      </c>
      <c r="I10" s="60">
        <v>12.240500000000001</v>
      </c>
      <c r="J10" s="60">
        <v>0.41849999999999998</v>
      </c>
      <c r="K10" s="60">
        <v>2.5727000000000002</v>
      </c>
      <c r="L10" s="60">
        <v>51.4253</v>
      </c>
      <c r="M10" s="60">
        <v>5.9478</v>
      </c>
      <c r="N10" s="60">
        <v>6.6127000000000002</v>
      </c>
      <c r="O10" s="60">
        <v>0.12429999999999999</v>
      </c>
      <c r="P10" s="60">
        <f t="shared" si="0"/>
        <v>97.116500000000016</v>
      </c>
      <c r="Q10" s="60">
        <v>0.22874796311641499</v>
      </c>
      <c r="R10" s="79">
        <v>5.6605887369738603</v>
      </c>
      <c r="S10" s="52">
        <v>27.81</v>
      </c>
      <c r="T10" s="54">
        <v>2.181</v>
      </c>
      <c r="U10" s="54">
        <v>11.612</v>
      </c>
      <c r="V10" s="54">
        <v>0.20899999999999999</v>
      </c>
      <c r="W10" s="54">
        <v>9.7889999999999997</v>
      </c>
      <c r="X10" s="54">
        <v>0.33</v>
      </c>
      <c r="Y10" s="54">
        <v>2.0270000000000001</v>
      </c>
      <c r="Z10" s="54">
        <v>49.215000000000003</v>
      </c>
      <c r="AA10" s="54">
        <v>12.782999999999999</v>
      </c>
      <c r="AB10" s="54">
        <v>11.331</v>
      </c>
      <c r="AC10" s="54">
        <v>0.17199999999999999</v>
      </c>
      <c r="AD10" s="54">
        <v>0.17897501221846099</v>
      </c>
      <c r="AE10" s="82">
        <v>4.4289091127250302</v>
      </c>
      <c r="AF10" s="64">
        <v>0.88211068065521203</v>
      </c>
      <c r="AG10" s="60">
        <v>47.434550000000002</v>
      </c>
      <c r="AH10" s="60">
        <v>40.650100000000002</v>
      </c>
      <c r="AI10" s="60">
        <v>11.30015</v>
      </c>
      <c r="AJ10" s="60">
        <v>4.4499999999999998E-2</v>
      </c>
      <c r="AK10" s="60">
        <v>0.23139999999999999</v>
      </c>
      <c r="AL10" s="60">
        <v>0.15095</v>
      </c>
      <c r="AM10" s="65">
        <v>0.39560000000000001</v>
      </c>
      <c r="AN10" s="66">
        <v>2.7145608419007599</v>
      </c>
      <c r="AO10" s="66">
        <v>5.6452098209865298</v>
      </c>
      <c r="AP10" s="54">
        <v>102.659314314315</v>
      </c>
      <c r="AQ10" s="54">
        <v>1</v>
      </c>
      <c r="AR10" s="54">
        <v>2.7862862862505701E-2</v>
      </c>
      <c r="AS10" s="54">
        <v>2.99964191622877E-2</v>
      </c>
      <c r="AT10" s="84">
        <v>623.806537822172</v>
      </c>
      <c r="AU10" s="84">
        <v>1109.9894115954501</v>
      </c>
      <c r="AV10" s="84">
        <v>227.44894967846699</v>
      </c>
      <c r="AW10" s="84">
        <v>629.46712655914598</v>
      </c>
      <c r="AX10" s="84">
        <v>492.50225065264499</v>
      </c>
      <c r="AY10" s="87">
        <v>16.5</v>
      </c>
      <c r="AZ10" s="64">
        <v>0.74518807188803904</v>
      </c>
      <c r="BA10" s="78">
        <v>8.7210561430196201E-3</v>
      </c>
      <c r="BB10" s="78">
        <v>7.9242358288260997E-3</v>
      </c>
      <c r="BC10" s="78">
        <v>9.1349328660199798E-3</v>
      </c>
      <c r="BD10" s="86">
        <v>135.149824262533</v>
      </c>
      <c r="BE10" s="35">
        <v>600</v>
      </c>
      <c r="BF10" s="54">
        <v>0.97839144944403933</v>
      </c>
      <c r="BG10" s="84">
        <v>719.31802090383258</v>
      </c>
      <c r="BH10" s="84">
        <v>940.74866590259944</v>
      </c>
      <c r="BI10" s="84">
        <v>1042</v>
      </c>
      <c r="BJ10" s="84">
        <v>1040.5</v>
      </c>
      <c r="BK10" s="61">
        <v>0.99565410202660676</v>
      </c>
      <c r="BL10" s="34">
        <v>620</v>
      </c>
      <c r="BM10" s="60">
        <v>0.90887107805534195</v>
      </c>
      <c r="BN10" s="86">
        <v>719.31802090383201</v>
      </c>
      <c r="BO10" s="86">
        <v>922.39406189596798</v>
      </c>
      <c r="BP10" s="86">
        <v>1066.0786371690999</v>
      </c>
      <c r="BQ10" s="86">
        <v>1058.5</v>
      </c>
      <c r="BR10" s="65">
        <v>0.97682022635517807</v>
      </c>
      <c r="BS10" s="66">
        <f t="shared" si="1"/>
        <v>0.967741935483871</v>
      </c>
      <c r="BT10" s="66">
        <f t="shared" si="2"/>
        <v>1.0000000000000009</v>
      </c>
      <c r="BU10" s="66">
        <f t="shared" si="3"/>
        <v>1.019898874857134</v>
      </c>
      <c r="BV10" s="61">
        <f t="shared" si="4"/>
        <v>0.97741382640117513</v>
      </c>
      <c r="BW10" s="34">
        <v>1080</v>
      </c>
      <c r="BX10" s="34">
        <v>260</v>
      </c>
      <c r="BY10" s="34">
        <v>50</v>
      </c>
      <c r="BZ10" s="34">
        <v>170</v>
      </c>
      <c r="CA10" s="34">
        <v>220</v>
      </c>
      <c r="CB10" s="34">
        <v>110</v>
      </c>
      <c r="CC10" s="54">
        <v>1183.193158762143</v>
      </c>
      <c r="CD10" s="54">
        <v>303.23490640542479</v>
      </c>
      <c r="CE10" s="66">
        <v>11.958964911684451</v>
      </c>
      <c r="CF10" s="61">
        <v>195.61825977941061</v>
      </c>
      <c r="CG10" s="23"/>
    </row>
    <row r="11" spans="1:86" x14ac:dyDescent="0.3">
      <c r="A11" s="23">
        <v>6</v>
      </c>
      <c r="B11" t="s">
        <v>385</v>
      </c>
      <c r="C11" s="24" t="s">
        <v>70</v>
      </c>
      <c r="D11">
        <v>1</v>
      </c>
      <c r="F11" s="59">
        <v>2.7961999999999998</v>
      </c>
      <c r="G11" s="60">
        <v>14.770200000000001</v>
      </c>
      <c r="H11" s="60">
        <v>0.2127</v>
      </c>
      <c r="I11" s="60">
        <v>12.466799999999999</v>
      </c>
      <c r="J11" s="60">
        <v>0.5302</v>
      </c>
      <c r="K11" s="60">
        <v>2.6926000000000001</v>
      </c>
      <c r="L11" s="60">
        <v>51.371299999999998</v>
      </c>
      <c r="M11" s="60">
        <v>5.9519000000000002</v>
      </c>
      <c r="N11" s="60">
        <v>6.9866000000000001</v>
      </c>
      <c r="O11" s="60">
        <v>8.3599999999999994E-2</v>
      </c>
      <c r="P11" s="60">
        <f t="shared" si="0"/>
        <v>97.862099999999998</v>
      </c>
      <c r="Q11" s="60">
        <v>0.228331412993208</v>
      </c>
      <c r="R11" s="79">
        <v>42.868095485683902</v>
      </c>
      <c r="S11" s="52">
        <v>28.09</v>
      </c>
      <c r="T11" s="54">
        <v>2.1829999999999998</v>
      </c>
      <c r="U11" s="54">
        <v>11.534000000000001</v>
      </c>
      <c r="V11" s="54">
        <v>0.16600000000000001</v>
      </c>
      <c r="W11" s="54">
        <v>9.8810000000000002</v>
      </c>
      <c r="X11" s="54">
        <v>0.41399999999999998</v>
      </c>
      <c r="Y11" s="54">
        <v>2.1030000000000002</v>
      </c>
      <c r="Z11" s="54">
        <v>48.902000000000001</v>
      </c>
      <c r="AA11" s="54">
        <v>12.994</v>
      </c>
      <c r="AB11" s="54">
        <v>11.334</v>
      </c>
      <c r="AC11" s="54">
        <v>0.13700000000000001</v>
      </c>
      <c r="AD11" s="54">
        <v>0.17825857833805001</v>
      </c>
      <c r="AE11" s="82">
        <v>33.4671679956936</v>
      </c>
      <c r="AF11" s="64">
        <v>0.88504235884994598</v>
      </c>
      <c r="AG11" s="60">
        <v>47.35125</v>
      </c>
      <c r="AH11" s="60">
        <v>40.275350000000003</v>
      </c>
      <c r="AI11" s="60">
        <v>10.96335</v>
      </c>
      <c r="AJ11" s="60">
        <v>5.9400000000000001E-2</v>
      </c>
      <c r="AK11" s="60">
        <v>0.26019999999999999</v>
      </c>
      <c r="AL11" s="60">
        <v>0.13850000000000001</v>
      </c>
      <c r="AM11" s="65">
        <v>0.3982</v>
      </c>
      <c r="AN11" s="66">
        <v>2.7242135300461001</v>
      </c>
      <c r="AO11" s="66">
        <v>4.4458061357344203</v>
      </c>
      <c r="AP11" s="54">
        <v>102.67697764431099</v>
      </c>
      <c r="AQ11" s="54">
        <v>1</v>
      </c>
      <c r="AR11" s="54">
        <v>2.6441492370261801E-2</v>
      </c>
      <c r="AS11" s="54">
        <v>3.5678706908207403E-2</v>
      </c>
      <c r="AT11" s="84">
        <v>582.26204494657998</v>
      </c>
      <c r="AU11" s="84">
        <v>987.87974697208494</v>
      </c>
      <c r="AV11" s="84">
        <v>230.590870959358</v>
      </c>
      <c r="AW11" s="84">
        <v>625.13014043226406</v>
      </c>
      <c r="AX11" s="84">
        <v>488.03976924995197</v>
      </c>
      <c r="AY11" s="87">
        <v>97</v>
      </c>
      <c r="AZ11" s="64">
        <v>0.95823475368826205</v>
      </c>
      <c r="BA11" s="78">
        <v>5.0399027429287903E-2</v>
      </c>
      <c r="BB11" s="78">
        <v>4.5738411293756699E-2</v>
      </c>
      <c r="BC11" s="78">
        <v>5.2837857354598103E-2</v>
      </c>
      <c r="BD11" s="86">
        <v>788.14014433248303</v>
      </c>
      <c r="BE11" s="35">
        <v>590</v>
      </c>
      <c r="BF11" s="54">
        <v>0.97787157357961019</v>
      </c>
      <c r="BG11" s="84">
        <v>682.86558407922598</v>
      </c>
      <c r="BH11" s="84">
        <v>900.69428947387985</v>
      </c>
      <c r="BI11" s="84">
        <v>1033</v>
      </c>
      <c r="BJ11" s="84">
        <v>1031.5</v>
      </c>
      <c r="BK11" s="61">
        <v>0.99555650161925979</v>
      </c>
      <c r="BL11" s="34">
        <v>610</v>
      </c>
      <c r="BM11" s="60">
        <v>0.90645612300084999</v>
      </c>
      <c r="BN11" s="86">
        <v>682.86558407922405</v>
      </c>
      <c r="BO11" s="86">
        <v>883.31240450474195</v>
      </c>
      <c r="BP11" s="86">
        <v>1059.23952622972</v>
      </c>
      <c r="BQ11" s="86">
        <v>1049.5</v>
      </c>
      <c r="BR11" s="65">
        <v>0.97658895608701868</v>
      </c>
      <c r="BS11" s="66">
        <f t="shared" si="1"/>
        <v>0.96721311475409832</v>
      </c>
      <c r="BT11" s="66">
        <f t="shared" si="2"/>
        <v>1.0000000000000029</v>
      </c>
      <c r="BU11" s="66">
        <f t="shared" si="3"/>
        <v>1.0196780718582614</v>
      </c>
      <c r="BV11" s="61">
        <f t="shared" si="4"/>
        <v>0.9752279578131704</v>
      </c>
      <c r="BW11" s="34">
        <v>980</v>
      </c>
      <c r="BX11" s="34">
        <v>290</v>
      </c>
      <c r="BY11" s="34">
        <v>80</v>
      </c>
      <c r="BZ11" s="34">
        <v>800</v>
      </c>
      <c r="CA11" s="34">
        <v>1070</v>
      </c>
      <c r="CB11" s="34">
        <v>450</v>
      </c>
      <c r="CC11" s="54">
        <v>1054.8461798586029</v>
      </c>
      <c r="CD11" s="54">
        <v>332.73098876491349</v>
      </c>
      <c r="CE11" s="66">
        <v>66.420739106385653</v>
      </c>
      <c r="CF11" s="61">
        <v>874.66918469612494</v>
      </c>
      <c r="CG11" s="23"/>
    </row>
    <row r="12" spans="1:86" x14ac:dyDescent="0.3">
      <c r="A12" s="23">
        <v>7</v>
      </c>
      <c r="B12" t="s">
        <v>386</v>
      </c>
      <c r="C12" s="24" t="s">
        <v>70</v>
      </c>
      <c r="D12">
        <v>1</v>
      </c>
      <c r="F12" s="59">
        <v>2.6894999999999998</v>
      </c>
      <c r="G12" s="60">
        <v>14.8376</v>
      </c>
      <c r="H12" s="60">
        <v>0.26840000000000003</v>
      </c>
      <c r="I12" s="60">
        <v>12.495100000000001</v>
      </c>
      <c r="J12" s="60">
        <v>0.47499999999999998</v>
      </c>
      <c r="K12" s="60">
        <v>2.7513999999999998</v>
      </c>
      <c r="L12" s="60">
        <v>51.887599999999999</v>
      </c>
      <c r="M12" s="60">
        <v>5.8852000000000002</v>
      </c>
      <c r="N12" s="60">
        <v>6.7347000000000001</v>
      </c>
      <c r="O12" s="60">
        <v>0.15970000000000001</v>
      </c>
      <c r="P12" s="60">
        <f t="shared" si="0"/>
        <v>98.184200000000004</v>
      </c>
      <c r="Q12" s="60">
        <v>0.231475508032357</v>
      </c>
      <c r="R12" s="79">
        <v>40.989054170350599</v>
      </c>
      <c r="S12" s="52">
        <v>28.95</v>
      </c>
      <c r="T12" s="54">
        <v>2.077</v>
      </c>
      <c r="U12" s="54">
        <v>11.459</v>
      </c>
      <c r="V12" s="54">
        <v>0.20699999999999999</v>
      </c>
      <c r="W12" s="54">
        <v>9.8000000000000007</v>
      </c>
      <c r="X12" s="54">
        <v>0.36699999999999999</v>
      </c>
      <c r="Y12" s="54">
        <v>2.125</v>
      </c>
      <c r="Z12" s="54">
        <v>49.064</v>
      </c>
      <c r="AA12" s="54">
        <v>13.015000000000001</v>
      </c>
      <c r="AB12" s="54">
        <v>11.337999999999999</v>
      </c>
      <c r="AC12" s="54">
        <v>0.19800000000000001</v>
      </c>
      <c r="AD12" s="54">
        <v>0.179507955046419</v>
      </c>
      <c r="AE12" s="82">
        <v>31.786781054944299</v>
      </c>
      <c r="AF12" s="64">
        <v>0.884043521302738</v>
      </c>
      <c r="AG12" s="60">
        <v>47.202399999999997</v>
      </c>
      <c r="AH12" s="60">
        <v>40.068800000000003</v>
      </c>
      <c r="AI12" s="60">
        <v>11.036300000000001</v>
      </c>
      <c r="AJ12" s="60">
        <v>4.5499999999999999E-2</v>
      </c>
      <c r="AK12" s="60">
        <v>0.2492</v>
      </c>
      <c r="AL12" s="60">
        <v>0.14990000000000001</v>
      </c>
      <c r="AM12" s="65">
        <v>0.41454999999999997</v>
      </c>
      <c r="AN12" s="66">
        <v>2.7175641279988501</v>
      </c>
      <c r="AO12" s="66">
        <v>4.6619893041940603</v>
      </c>
      <c r="AP12" s="54">
        <v>102.676476628656</v>
      </c>
      <c r="AQ12" s="54">
        <v>1</v>
      </c>
      <c r="AR12" s="54">
        <v>1.27305475620022E-2</v>
      </c>
      <c r="AS12" s="54">
        <v>3.55175303284909E-2</v>
      </c>
      <c r="AT12" s="84">
        <v>609.30428392408999</v>
      </c>
      <c r="AU12" s="84">
        <v>930.99886889548304</v>
      </c>
      <c r="AV12" s="84">
        <v>280.30462183173597</v>
      </c>
      <c r="AW12" s="84">
        <v>650.29333809443995</v>
      </c>
      <c r="AX12" s="84">
        <v>504.298827525739</v>
      </c>
      <c r="AY12" s="87">
        <v>93</v>
      </c>
      <c r="AZ12" s="64">
        <v>0.95569771660928304</v>
      </c>
      <c r="BA12" s="78">
        <v>4.8363577068779397E-2</v>
      </c>
      <c r="BB12" s="78">
        <v>4.3893185209738297E-2</v>
      </c>
      <c r="BC12" s="78">
        <v>5.0702130621041903E-2</v>
      </c>
      <c r="BD12" s="86">
        <v>792.92193965141996</v>
      </c>
      <c r="BE12" s="35">
        <v>610</v>
      </c>
      <c r="BF12" s="54">
        <v>0.97793599638347217</v>
      </c>
      <c r="BG12" s="84">
        <v>722.15770988576764</v>
      </c>
      <c r="BH12" s="84">
        <v>965.83408008043762</v>
      </c>
      <c r="BI12" s="84">
        <v>1066</v>
      </c>
      <c r="BJ12" s="84">
        <v>1064.5</v>
      </c>
      <c r="BK12" s="61">
        <v>0.99565423001059461</v>
      </c>
      <c r="BL12" s="34">
        <v>630</v>
      </c>
      <c r="BM12" s="60">
        <v>0.90902104097865499</v>
      </c>
      <c r="BN12" s="86">
        <v>722.15770988576696</v>
      </c>
      <c r="BO12" s="86">
        <v>946.06355837045396</v>
      </c>
      <c r="BP12" s="86">
        <v>1091.67197887354</v>
      </c>
      <c r="BQ12" s="86">
        <v>1082</v>
      </c>
      <c r="BR12" s="65">
        <v>0.977656739387469</v>
      </c>
      <c r="BS12" s="66">
        <f t="shared" si="1"/>
        <v>0.96825396825396826</v>
      </c>
      <c r="BT12" s="66">
        <f t="shared" si="2"/>
        <v>1.0000000000000009</v>
      </c>
      <c r="BU12" s="66">
        <f t="shared" si="3"/>
        <v>1.0208976675351891</v>
      </c>
      <c r="BV12" s="61">
        <f t="shared" si="4"/>
        <v>0.97648379790783857</v>
      </c>
      <c r="BW12" s="34">
        <v>920</v>
      </c>
      <c r="BX12" s="34">
        <v>330</v>
      </c>
      <c r="BY12" s="34">
        <v>80</v>
      </c>
      <c r="BZ12" s="34">
        <v>800</v>
      </c>
      <c r="CA12" s="34">
        <v>1060</v>
      </c>
      <c r="CB12" s="34">
        <v>450</v>
      </c>
      <c r="CC12" s="54">
        <v>1024.273698256814</v>
      </c>
      <c r="CD12" s="54">
        <v>391.16949993624002</v>
      </c>
      <c r="CE12" s="66">
        <v>65.278468727321595</v>
      </c>
      <c r="CF12" s="61">
        <v>896.50792775486093</v>
      </c>
      <c r="CG12" s="23"/>
    </row>
    <row r="13" spans="1:86" x14ac:dyDescent="0.3">
      <c r="A13" s="23">
        <v>8</v>
      </c>
      <c r="B13" t="s">
        <v>387</v>
      </c>
      <c r="C13" s="24" t="s">
        <v>70</v>
      </c>
      <c r="D13">
        <v>1</v>
      </c>
      <c r="F13" s="59">
        <v>2.5728</v>
      </c>
      <c r="G13" s="60">
        <v>14.1952</v>
      </c>
      <c r="H13" s="60">
        <v>0.24829999999999999</v>
      </c>
      <c r="I13" s="60">
        <v>12.188000000000001</v>
      </c>
      <c r="J13" s="60">
        <v>0.43580000000000002</v>
      </c>
      <c r="K13" s="60">
        <v>2.6143999999999998</v>
      </c>
      <c r="L13" s="60">
        <v>51.732199999999999</v>
      </c>
      <c r="M13" s="60">
        <v>6.2217000000000002</v>
      </c>
      <c r="N13" s="60">
        <v>6.9490999999999996</v>
      </c>
      <c r="O13" s="60">
        <v>0.16800000000000001</v>
      </c>
      <c r="P13" s="60">
        <f t="shared" si="0"/>
        <v>97.325500000000019</v>
      </c>
      <c r="Q13" s="60">
        <v>0.22255593548904001</v>
      </c>
      <c r="R13" s="79">
        <v>128.041670040848</v>
      </c>
      <c r="S13" s="52">
        <v>29.96</v>
      </c>
      <c r="T13" s="54">
        <v>1.9910000000000001</v>
      </c>
      <c r="U13" s="54">
        <v>10.983000000000001</v>
      </c>
      <c r="V13" s="54">
        <v>0.192</v>
      </c>
      <c r="W13" s="54">
        <v>9.5809999999999995</v>
      </c>
      <c r="X13" s="54">
        <v>0.33700000000000002</v>
      </c>
      <c r="Y13" s="54">
        <v>2.0230000000000001</v>
      </c>
      <c r="Z13" s="54">
        <v>49.279000000000003</v>
      </c>
      <c r="AA13" s="54">
        <v>13.734</v>
      </c>
      <c r="AB13" s="54">
        <v>11.335000000000001</v>
      </c>
      <c r="AC13" s="54">
        <v>0.20200000000000001</v>
      </c>
      <c r="AD13" s="54">
        <v>0.17124956562714699</v>
      </c>
      <c r="AE13" s="82">
        <v>98.523907387540504</v>
      </c>
      <c r="AF13" s="64">
        <v>0.88894905633954202</v>
      </c>
      <c r="AG13" s="60">
        <v>48.012149999999998</v>
      </c>
      <c r="AH13" s="60">
        <v>40.369500000000002</v>
      </c>
      <c r="AI13" s="60">
        <v>10.6914</v>
      </c>
      <c r="AJ13" s="60">
        <v>5.2949999999999997E-2</v>
      </c>
      <c r="AK13" s="60">
        <v>0.22570000000000001</v>
      </c>
      <c r="AL13" s="60">
        <v>0.15175</v>
      </c>
      <c r="AM13" s="65">
        <v>0.40210000000000001</v>
      </c>
      <c r="AN13" s="66">
        <v>2.7241326977071099</v>
      </c>
      <c r="AO13" s="66">
        <v>4.8542473947372304</v>
      </c>
      <c r="AP13" s="54">
        <v>102.71538538538501</v>
      </c>
      <c r="AQ13" s="54">
        <v>1.00028611805556</v>
      </c>
      <c r="AR13" s="54">
        <v>1.8522989116903098E-2</v>
      </c>
      <c r="AS13" s="54">
        <v>5.7488809311912803E-2</v>
      </c>
      <c r="AT13" s="84">
        <v>1024.4174340838299</v>
      </c>
      <c r="AU13" s="84">
        <v>1548.96433939381</v>
      </c>
      <c r="AV13" s="84">
        <v>477.46606102040101</v>
      </c>
      <c r="AW13" s="84">
        <v>1152.4591041246799</v>
      </c>
      <c r="AX13" s="84">
        <v>886.77985851391099</v>
      </c>
      <c r="AY13" s="87">
        <v>280.5</v>
      </c>
      <c r="AZ13" s="64">
        <v>0.98529329719972802</v>
      </c>
      <c r="BA13" s="78">
        <v>0.139481149155497</v>
      </c>
      <c r="BB13" s="78">
        <v>0.12650187842422</v>
      </c>
      <c r="BC13" s="78">
        <v>0.14633442447508499</v>
      </c>
      <c r="BD13" s="86">
        <v>2448.92053124737</v>
      </c>
      <c r="BE13" s="35">
        <v>1040</v>
      </c>
      <c r="BF13" s="54">
        <v>0.98725914138180138</v>
      </c>
      <c r="BG13" s="84">
        <v>1159.7376565636371</v>
      </c>
      <c r="BH13" s="84">
        <v>1624.4438434655431</v>
      </c>
      <c r="BI13" s="84">
        <v>1817</v>
      </c>
      <c r="BJ13" s="84">
        <v>1816</v>
      </c>
      <c r="BK13" s="61">
        <v>0.99749609320768517</v>
      </c>
      <c r="BL13" s="34">
        <v>1050</v>
      </c>
      <c r="BM13" s="60">
        <v>0.94189235234153001</v>
      </c>
      <c r="BN13" s="86">
        <v>1159.73765656363</v>
      </c>
      <c r="BO13" s="86">
        <v>1577.8080804843801</v>
      </c>
      <c r="BP13" s="86">
        <v>1863.13429270663</v>
      </c>
      <c r="BQ13" s="86">
        <v>1832</v>
      </c>
      <c r="BR13" s="65">
        <v>0.98589687272702153</v>
      </c>
      <c r="BS13" s="66">
        <f t="shared" si="1"/>
        <v>0.99047619047619051</v>
      </c>
      <c r="BT13" s="66">
        <f t="shared" si="2"/>
        <v>1.000000000000006</v>
      </c>
      <c r="BU13" s="66">
        <f t="shared" si="3"/>
        <v>1.0295573102698561</v>
      </c>
      <c r="BV13" s="61">
        <f t="shared" si="4"/>
        <v>0.97523834278225352</v>
      </c>
      <c r="BW13" s="34">
        <v>1510</v>
      </c>
      <c r="BX13" s="34">
        <v>560</v>
      </c>
      <c r="BY13" s="34">
        <v>150</v>
      </c>
      <c r="BZ13" s="34">
        <v>2310</v>
      </c>
      <c r="CA13" s="34">
        <v>3100</v>
      </c>
      <c r="CB13" s="34">
        <v>1270</v>
      </c>
      <c r="CC13" s="54">
        <v>1607.0146731754039</v>
      </c>
      <c r="CD13" s="54">
        <v>662.69121076059309</v>
      </c>
      <c r="CE13" s="66">
        <v>171.61534302680579</v>
      </c>
      <c r="CF13" s="61">
        <v>2334.8425915913172</v>
      </c>
      <c r="CG13" s="23"/>
    </row>
    <row r="14" spans="1:86" x14ac:dyDescent="0.3">
      <c r="A14" s="23">
        <v>9</v>
      </c>
      <c r="B14" t="s">
        <v>388</v>
      </c>
      <c r="C14" s="24" t="s">
        <v>70</v>
      </c>
      <c r="D14">
        <v>1</v>
      </c>
      <c r="F14" s="59">
        <v>2.4750999999999999</v>
      </c>
      <c r="G14" s="60">
        <v>13.505000000000001</v>
      </c>
      <c r="H14" s="60">
        <v>0.26529999999999998</v>
      </c>
      <c r="I14" s="60">
        <v>11.2843</v>
      </c>
      <c r="J14" s="60">
        <v>0.36230000000000001</v>
      </c>
      <c r="K14" s="60">
        <v>2.2642000000000002</v>
      </c>
      <c r="L14" s="60">
        <v>50.295699999999997</v>
      </c>
      <c r="M14" s="60">
        <v>5.2874999999999996</v>
      </c>
      <c r="N14" s="60">
        <v>10.954800000000001</v>
      </c>
      <c r="O14" s="60">
        <v>0.1835</v>
      </c>
      <c r="P14" s="60">
        <f t="shared" si="0"/>
        <v>96.87769999999999</v>
      </c>
      <c r="Q14" s="60">
        <v>0.23680186625660399</v>
      </c>
      <c r="R14" s="79">
        <v>65.9510957068061</v>
      </c>
      <c r="S14" s="52">
        <v>6.21</v>
      </c>
      <c r="T14" s="54">
        <v>2.3980000000000001</v>
      </c>
      <c r="U14" s="54">
        <v>13.085000000000001</v>
      </c>
      <c r="V14" s="54">
        <v>0.25700000000000001</v>
      </c>
      <c r="W14" s="54">
        <v>10.975</v>
      </c>
      <c r="X14" s="54">
        <v>0.35099999999999998</v>
      </c>
      <c r="Y14" s="54">
        <v>2.194</v>
      </c>
      <c r="Z14" s="54">
        <v>51.033000000000001</v>
      </c>
      <c r="AA14" s="54">
        <v>7.7549999999999999</v>
      </c>
      <c r="AB14" s="54">
        <v>11.343999999999999</v>
      </c>
      <c r="AC14" s="54">
        <v>0.20799999999999999</v>
      </c>
      <c r="AD14" s="54">
        <v>0.22295628119443001</v>
      </c>
      <c r="AE14" s="82">
        <v>62.094996428590598</v>
      </c>
      <c r="AF14" s="64">
        <v>0.81190048203314003</v>
      </c>
      <c r="AG14" s="60">
        <v>42.774099999999997</v>
      </c>
      <c r="AH14" s="60">
        <v>39.193399999999997</v>
      </c>
      <c r="AI14" s="60">
        <v>17.6646</v>
      </c>
      <c r="AJ14" s="60">
        <v>4.2500000000000003E-2</v>
      </c>
      <c r="AK14" s="60">
        <v>0.27089999999999997</v>
      </c>
      <c r="AL14" s="60">
        <v>0.22189999999999999</v>
      </c>
      <c r="AM14" s="65">
        <v>0.23039999999999999</v>
      </c>
      <c r="AN14" s="66">
        <v>2.7695104026066901</v>
      </c>
      <c r="AO14" s="66">
        <v>2.48725165316334</v>
      </c>
      <c r="AP14" s="54">
        <v>102.780265265265</v>
      </c>
      <c r="AQ14" s="54">
        <v>1</v>
      </c>
      <c r="AR14" s="54">
        <v>2.5040040039996801E-2</v>
      </c>
      <c r="AS14" s="54">
        <v>6.8906302325622504E-2</v>
      </c>
      <c r="AT14" s="84">
        <v>618.83614595368897</v>
      </c>
      <c r="AU14" s="84">
        <v>946.91676985005097</v>
      </c>
      <c r="AV14" s="84">
        <v>284.17592732317098</v>
      </c>
      <c r="AW14" s="84">
        <v>684.78724166049506</v>
      </c>
      <c r="AX14" s="84">
        <v>644.74836800724495</v>
      </c>
      <c r="AY14" s="87">
        <v>147</v>
      </c>
      <c r="AZ14" s="64">
        <v>0.97154318408583396</v>
      </c>
      <c r="BA14" s="78">
        <v>7.5515222723225597E-2</v>
      </c>
      <c r="BB14" s="78">
        <v>6.8501313770209404E-2</v>
      </c>
      <c r="BC14" s="78">
        <v>7.9198291235730106E-2</v>
      </c>
      <c r="BD14" s="86">
        <v>658.89064947827001</v>
      </c>
      <c r="BE14" s="35">
        <v>1010</v>
      </c>
      <c r="BF14" s="54">
        <v>0.98682979953680683</v>
      </c>
      <c r="BG14" s="84">
        <v>1162.499049873782</v>
      </c>
      <c r="BH14" s="84">
        <v>1445.7589276394081</v>
      </c>
      <c r="BI14" s="84">
        <v>1347.5</v>
      </c>
      <c r="BJ14" s="84">
        <v>1347</v>
      </c>
      <c r="BK14" s="61">
        <v>0.99638533021422515</v>
      </c>
      <c r="BL14" s="34">
        <v>1010</v>
      </c>
      <c r="BM14" s="60">
        <v>0.946176673674757</v>
      </c>
      <c r="BN14" s="86">
        <v>1162.49904987378</v>
      </c>
      <c r="BO14" s="86">
        <v>1426.9328496921701</v>
      </c>
      <c r="BP14" s="86">
        <v>1352.19216750586</v>
      </c>
      <c r="BQ14" s="86">
        <v>1363</v>
      </c>
      <c r="BR14" s="65">
        <v>0.9818042352695342</v>
      </c>
      <c r="BS14" s="66">
        <f t="shared" si="1"/>
        <v>1</v>
      </c>
      <c r="BT14" s="66">
        <f t="shared" si="2"/>
        <v>1.0000000000000018</v>
      </c>
      <c r="BU14" s="66">
        <f t="shared" si="3"/>
        <v>1.0131933874472785</v>
      </c>
      <c r="BV14" s="61">
        <f t="shared" si="4"/>
        <v>0.99652995512130882</v>
      </c>
      <c r="BW14" s="34">
        <v>1490</v>
      </c>
      <c r="BX14" s="34">
        <v>530</v>
      </c>
      <c r="BY14" s="34">
        <v>130</v>
      </c>
      <c r="BZ14" s="34">
        <v>1070</v>
      </c>
      <c r="CA14" s="34">
        <v>1420</v>
      </c>
      <c r="CB14" s="34">
        <v>620</v>
      </c>
      <c r="CC14" s="54">
        <v>1633.865114658593</v>
      </c>
      <c r="CD14" s="54">
        <v>648.72725815872241</v>
      </c>
      <c r="CE14" s="66">
        <v>151.92324201001031</v>
      </c>
      <c r="CF14" s="61">
        <v>1221.405946518481</v>
      </c>
      <c r="CG14" s="23"/>
    </row>
    <row r="15" spans="1:86" x14ac:dyDescent="0.3">
      <c r="A15" s="23">
        <v>10</v>
      </c>
      <c r="B15" t="s">
        <v>389</v>
      </c>
      <c r="C15" s="24" t="s">
        <v>70</v>
      </c>
      <c r="D15">
        <v>1</v>
      </c>
      <c r="F15" s="59">
        <v>2.66</v>
      </c>
      <c r="G15" s="60">
        <v>14.2729</v>
      </c>
      <c r="H15" s="60">
        <v>0.23230000000000001</v>
      </c>
      <c r="I15" s="60">
        <v>12.353400000000001</v>
      </c>
      <c r="J15" s="60">
        <v>0.50509999999999999</v>
      </c>
      <c r="K15" s="60">
        <v>2.9992000000000001</v>
      </c>
      <c r="L15" s="60">
        <v>50.980600000000003</v>
      </c>
      <c r="M15" s="60">
        <v>5.8746999999999998</v>
      </c>
      <c r="N15" s="60">
        <v>7.5415000000000001</v>
      </c>
      <c r="O15" s="60">
        <v>9.9599999999999994E-2</v>
      </c>
      <c r="P15" s="60">
        <f t="shared" si="0"/>
        <v>97.519300000000001</v>
      </c>
      <c r="Q15" s="60">
        <v>0.23018342846280301</v>
      </c>
      <c r="R15" s="79">
        <v>45.877750976146501</v>
      </c>
      <c r="S15" s="52">
        <v>21.59</v>
      </c>
      <c r="T15" s="54">
        <v>2.2029999999999998</v>
      </c>
      <c r="U15" s="54">
        <v>11.82</v>
      </c>
      <c r="V15" s="54">
        <v>0.192</v>
      </c>
      <c r="W15" s="54">
        <v>10.353999999999999</v>
      </c>
      <c r="X15" s="54">
        <v>0.41799999999999998</v>
      </c>
      <c r="Y15" s="54">
        <v>2.484</v>
      </c>
      <c r="Z15" s="54">
        <v>49.298000000000002</v>
      </c>
      <c r="AA15" s="54">
        <v>11.382</v>
      </c>
      <c r="AB15" s="54">
        <v>11.334</v>
      </c>
      <c r="AC15" s="54">
        <v>0.15</v>
      </c>
      <c r="AD15" s="54">
        <v>0.18931115096866799</v>
      </c>
      <c r="AE15" s="82">
        <v>37.731516552468598</v>
      </c>
      <c r="AF15" s="64">
        <v>0.86990563817687705</v>
      </c>
      <c r="AG15" s="60">
        <v>46.939349999999997</v>
      </c>
      <c r="AH15" s="60">
        <v>40.324100000000001</v>
      </c>
      <c r="AI15" s="60">
        <v>12.513</v>
      </c>
      <c r="AJ15" s="60">
        <v>3.4299999999999997E-2</v>
      </c>
      <c r="AK15" s="60">
        <v>0.24879999999999999</v>
      </c>
      <c r="AL15" s="60">
        <v>0.1595</v>
      </c>
      <c r="AM15" s="65">
        <v>0.38555</v>
      </c>
      <c r="AN15" s="66">
        <v>2.7343391940565498</v>
      </c>
      <c r="AO15" s="66">
        <v>4.0635029592439897</v>
      </c>
      <c r="AP15" s="54">
        <v>102.551856856857</v>
      </c>
      <c r="AQ15" s="54">
        <v>1.0001399201388901</v>
      </c>
      <c r="AR15" s="54">
        <v>1.3968968968995899E-2</v>
      </c>
      <c r="AS15" s="54">
        <v>4.34800006132718E-5</v>
      </c>
      <c r="AT15" s="84">
        <v>0.64615652492566</v>
      </c>
      <c r="AU15" s="84">
        <v>92.390168877759095</v>
      </c>
      <c r="AV15" s="84">
        <v>-34.395798539942099</v>
      </c>
      <c r="AW15" s="84">
        <v>46.523907501072202</v>
      </c>
      <c r="AX15" s="84">
        <v>38.262938976126499</v>
      </c>
      <c r="AY15" s="87">
        <v>103.5</v>
      </c>
      <c r="AZ15" s="64">
        <v>0.96094238289119405</v>
      </c>
      <c r="BA15" s="78">
        <v>5.3698470633735E-2</v>
      </c>
      <c r="BB15" s="78">
        <v>4.8729290037447998E-2</v>
      </c>
      <c r="BC15" s="78">
        <v>5.6300065607277898E-2</v>
      </c>
      <c r="BD15" s="86">
        <v>766.844766832706</v>
      </c>
      <c r="BE15" s="35">
        <v>50</v>
      </c>
      <c r="BF15" s="54">
        <v>0.77652110340022706</v>
      </c>
      <c r="BG15" s="84">
        <v>79.719451231702763</v>
      </c>
      <c r="BH15" s="84">
        <v>88.075868440702678</v>
      </c>
      <c r="BI15" s="84">
        <v>87</v>
      </c>
      <c r="BJ15" s="84">
        <v>85.5</v>
      </c>
      <c r="BK15" s="61">
        <v>0.95380690795986789</v>
      </c>
      <c r="BL15" s="34">
        <v>90</v>
      </c>
      <c r="BM15" s="60">
        <v>0.46191966526422001</v>
      </c>
      <c r="BN15" s="86">
        <v>79.719451231702706</v>
      </c>
      <c r="BO15" s="86">
        <v>104.52736900084901</v>
      </c>
      <c r="BP15" s="86">
        <v>105.043025558868</v>
      </c>
      <c r="BQ15" s="86">
        <v>104.5</v>
      </c>
      <c r="BR15" s="65">
        <v>0.79155835481854553</v>
      </c>
      <c r="BS15" s="66">
        <f t="shared" si="1"/>
        <v>0.55555555555555558</v>
      </c>
      <c r="BT15" s="66">
        <f t="shared" si="2"/>
        <v>1.0000000000000007</v>
      </c>
      <c r="BU15" s="66">
        <f t="shared" si="3"/>
        <v>0.84261059359474832</v>
      </c>
      <c r="BV15" s="61">
        <f t="shared" si="4"/>
        <v>0.82823204622227531</v>
      </c>
      <c r="BW15" s="34">
        <v>180</v>
      </c>
      <c r="BX15" s="34">
        <v>90</v>
      </c>
      <c r="BY15" s="34">
        <v>90</v>
      </c>
      <c r="BZ15" s="34">
        <v>870</v>
      </c>
      <c r="CA15" s="34">
        <v>1160</v>
      </c>
      <c r="CB15" s="34">
        <v>490</v>
      </c>
      <c r="CC15" s="54">
        <v>205.54550903978799</v>
      </c>
      <c r="CD15" s="54">
        <v>78.755792452800392</v>
      </c>
      <c r="CE15" s="66">
        <v>78.755792452800392</v>
      </c>
      <c r="CF15" s="61">
        <v>958.94941763358884</v>
      </c>
      <c r="CG15" s="23"/>
    </row>
    <row r="16" spans="1:86" x14ac:dyDescent="0.3">
      <c r="A16" s="23">
        <v>11</v>
      </c>
      <c r="B16" t="s">
        <v>390</v>
      </c>
      <c r="C16" s="24" t="s">
        <v>70</v>
      </c>
      <c r="D16">
        <v>1</v>
      </c>
      <c r="F16" s="59">
        <v>2.7105000000000001</v>
      </c>
      <c r="G16" s="60">
        <v>15.149699999999999</v>
      </c>
      <c r="H16" s="60">
        <v>0.31929999999999997</v>
      </c>
      <c r="I16" s="60">
        <v>12.5991</v>
      </c>
      <c r="J16" s="60">
        <v>0.44309999999999999</v>
      </c>
      <c r="K16" s="60">
        <v>2.7105000000000001</v>
      </c>
      <c r="L16" s="60">
        <v>52.445799999999998</v>
      </c>
      <c r="M16" s="60">
        <v>5.7256</v>
      </c>
      <c r="N16" s="60">
        <v>6.3836000000000004</v>
      </c>
      <c r="O16" s="60">
        <v>0.1178</v>
      </c>
      <c r="P16" s="60">
        <f t="shared" si="0"/>
        <v>98.605000000000004</v>
      </c>
      <c r="Q16" s="60">
        <v>0.23109279578061701</v>
      </c>
      <c r="R16" s="79">
        <v>18.212316473135299</v>
      </c>
      <c r="S16" s="52">
        <v>31.49</v>
      </c>
      <c r="T16" s="54">
        <v>2.0409999999999999</v>
      </c>
      <c r="U16" s="54">
        <v>11.407999999999999</v>
      </c>
      <c r="V16" s="54">
        <v>0.24</v>
      </c>
      <c r="W16" s="54">
        <v>9.6460000000000008</v>
      </c>
      <c r="X16" s="54">
        <v>0.33400000000000002</v>
      </c>
      <c r="Y16" s="54">
        <v>2.0409999999999999</v>
      </c>
      <c r="Z16" s="54">
        <v>49.085000000000001</v>
      </c>
      <c r="AA16" s="54">
        <v>13.363</v>
      </c>
      <c r="AB16" s="54">
        <v>11.33</v>
      </c>
      <c r="AC16" s="54">
        <v>0.16600000000000001</v>
      </c>
      <c r="AD16" s="54">
        <v>0.17574933134125501</v>
      </c>
      <c r="AE16" s="82">
        <v>13.850723608742401</v>
      </c>
      <c r="AF16" s="64">
        <v>0.88642143748615998</v>
      </c>
      <c r="AG16" s="60">
        <v>48.27955</v>
      </c>
      <c r="AH16" s="60">
        <v>40.640799999999999</v>
      </c>
      <c r="AI16" s="60">
        <v>11.026999999999999</v>
      </c>
      <c r="AJ16" s="60">
        <v>5.4050000000000001E-2</v>
      </c>
      <c r="AK16" s="60">
        <v>0.23200000000000001</v>
      </c>
      <c r="AL16" s="60">
        <v>0.1454</v>
      </c>
      <c r="AM16" s="65">
        <v>0.39550000000000002</v>
      </c>
      <c r="AN16" s="66">
        <v>2.7080906121375499</v>
      </c>
      <c r="AO16" s="66">
        <v>5.7638623163820402</v>
      </c>
      <c r="AP16" s="54">
        <v>102.697491082441</v>
      </c>
      <c r="AQ16" s="54">
        <v>0.99978811498148201</v>
      </c>
      <c r="AR16" s="54">
        <v>9.1419101009306593E-3</v>
      </c>
      <c r="AS16" s="54">
        <v>3.5277669106264398E-2</v>
      </c>
      <c r="AT16" s="84">
        <v>750.84499263078601</v>
      </c>
      <c r="AU16" s="84">
        <v>1114.3942936179999</v>
      </c>
      <c r="AV16" s="84">
        <v>357.89701665619401</v>
      </c>
      <c r="AW16" s="84">
        <v>769.05730910392106</v>
      </c>
      <c r="AX16" s="84">
        <v>584.87893307774095</v>
      </c>
      <c r="AY16" s="87">
        <v>43.5</v>
      </c>
      <c r="AZ16" s="64">
        <v>0.90886332308957996</v>
      </c>
      <c r="BA16" s="78">
        <v>2.2864357487262399E-2</v>
      </c>
      <c r="BB16" s="78">
        <v>2.0765267441790199E-2</v>
      </c>
      <c r="BC16" s="78">
        <v>2.3957663514123501E-2</v>
      </c>
      <c r="BD16" s="86">
        <v>442.29088183681898</v>
      </c>
      <c r="BE16" s="35">
        <v>700</v>
      </c>
      <c r="BF16" s="54">
        <v>0.98046345812553592</v>
      </c>
      <c r="BG16" s="84">
        <v>823.57324565403553</v>
      </c>
      <c r="BH16" s="84">
        <v>1105.0600563245789</v>
      </c>
      <c r="BI16" s="84">
        <v>1228.5</v>
      </c>
      <c r="BJ16" s="84">
        <v>1227</v>
      </c>
      <c r="BK16" s="61">
        <v>0.99598972953726561</v>
      </c>
      <c r="BL16" s="34">
        <v>710</v>
      </c>
      <c r="BM16" s="60">
        <v>0.91779825662062398</v>
      </c>
      <c r="BN16" s="86">
        <v>823.57324565403405</v>
      </c>
      <c r="BO16" s="86">
        <v>1079.3628650917699</v>
      </c>
      <c r="BP16" s="86">
        <v>1256.62545063165</v>
      </c>
      <c r="BQ16" s="86">
        <v>1244</v>
      </c>
      <c r="BR16" s="65">
        <v>0.98029039641030302</v>
      </c>
      <c r="BS16" s="66">
        <f t="shared" si="1"/>
        <v>0.9859154929577465</v>
      </c>
      <c r="BT16" s="66">
        <f t="shared" si="2"/>
        <v>1.0000000000000018</v>
      </c>
      <c r="BU16" s="66">
        <f t="shared" si="3"/>
        <v>1.0238077407180617</v>
      </c>
      <c r="BV16" s="61">
        <f t="shared" si="4"/>
        <v>0.97761827072855112</v>
      </c>
      <c r="BW16" s="34">
        <v>1040</v>
      </c>
      <c r="BX16" s="34">
        <v>370</v>
      </c>
      <c r="BY16" s="34">
        <v>60</v>
      </c>
      <c r="BZ16" s="34">
        <v>440</v>
      </c>
      <c r="CA16" s="34">
        <v>590</v>
      </c>
      <c r="CB16" s="34">
        <v>260</v>
      </c>
      <c r="CC16" s="54">
        <v>1153.1714228659191</v>
      </c>
      <c r="CD16" s="54">
        <v>442.15699125940608</v>
      </c>
      <c r="CE16" s="66">
        <v>31.779177372653312</v>
      </c>
      <c r="CF16" s="61">
        <v>527.26312698041306</v>
      </c>
      <c r="CG16" s="23"/>
    </row>
    <row r="17" spans="1:85" x14ac:dyDescent="0.3">
      <c r="A17" s="23">
        <v>12</v>
      </c>
      <c r="B17" t="s">
        <v>391</v>
      </c>
      <c r="C17" s="24" t="s">
        <v>70</v>
      </c>
      <c r="D17">
        <v>1</v>
      </c>
      <c r="F17" s="59">
        <v>2.7818999999999998</v>
      </c>
      <c r="G17" s="60">
        <v>14.2064</v>
      </c>
      <c r="H17" s="60">
        <v>0.31850000000000001</v>
      </c>
      <c r="I17" s="60">
        <v>12.653499999999999</v>
      </c>
      <c r="J17" s="60">
        <v>0.4279</v>
      </c>
      <c r="K17" s="60">
        <v>2.7284000000000002</v>
      </c>
      <c r="L17" s="60">
        <v>51.401200000000003</v>
      </c>
      <c r="M17" s="60">
        <v>5.9172000000000002</v>
      </c>
      <c r="N17" s="60">
        <v>6.9584000000000001</v>
      </c>
      <c r="O17" s="60">
        <v>0.11749999999999999</v>
      </c>
      <c r="P17" s="60">
        <f t="shared" si="0"/>
        <v>97.510899999999992</v>
      </c>
      <c r="Q17" s="60">
        <v>0.23271744782442999</v>
      </c>
      <c r="R17" s="79">
        <v>54.540682147355497</v>
      </c>
      <c r="S17" s="52">
        <v>23.17</v>
      </c>
      <c r="T17" s="54">
        <v>2.2679999999999998</v>
      </c>
      <c r="U17" s="54">
        <v>11.585000000000001</v>
      </c>
      <c r="V17" s="54">
        <v>0.26</v>
      </c>
      <c r="W17" s="54">
        <v>10.449</v>
      </c>
      <c r="X17" s="54">
        <v>0.34899999999999998</v>
      </c>
      <c r="Y17" s="54">
        <v>2.2250000000000001</v>
      </c>
      <c r="Z17" s="54">
        <v>49.417000000000002</v>
      </c>
      <c r="AA17" s="54">
        <v>11.582000000000001</v>
      </c>
      <c r="AB17" s="54">
        <v>11.332000000000001</v>
      </c>
      <c r="AC17" s="54">
        <v>0.16700000000000001</v>
      </c>
      <c r="AD17" s="54">
        <v>0.188940040451758</v>
      </c>
      <c r="AE17" s="82">
        <v>44.280816876963101</v>
      </c>
      <c r="AF17" s="64">
        <v>0.87175196347990302</v>
      </c>
      <c r="AG17" s="60">
        <v>46.484850000000002</v>
      </c>
      <c r="AH17" s="60">
        <v>39.900649999999999</v>
      </c>
      <c r="AI17" s="60">
        <v>12.190099999999999</v>
      </c>
      <c r="AJ17" s="60">
        <v>5.355E-2</v>
      </c>
      <c r="AK17" s="60">
        <v>0.23230000000000001</v>
      </c>
      <c r="AL17" s="60">
        <v>0.1469</v>
      </c>
      <c r="AM17" s="65">
        <v>0.37275000000000003</v>
      </c>
      <c r="AN17" s="66">
        <v>2.7247395066170399</v>
      </c>
      <c r="AO17" s="66">
        <v>5.3841578083306896</v>
      </c>
      <c r="AP17" s="54">
        <v>102.638495161828</v>
      </c>
      <c r="AQ17" s="54">
        <v>1</v>
      </c>
      <c r="AR17" s="54">
        <v>6.3663786076673798E-3</v>
      </c>
      <c r="AS17" s="54">
        <v>2.3298904306642498E-2</v>
      </c>
      <c r="AT17" s="84">
        <v>460.39255218164902</v>
      </c>
      <c r="AU17" s="84">
        <v>686.18203981837303</v>
      </c>
      <c r="AV17" s="84">
        <v>218.35959681953199</v>
      </c>
      <c r="AW17" s="84">
        <v>514.93323432900399</v>
      </c>
      <c r="AX17" s="84">
        <v>418.06708965576399</v>
      </c>
      <c r="AY17" s="87">
        <v>122.5</v>
      </c>
      <c r="AZ17" s="64">
        <v>0.96475005280098503</v>
      </c>
      <c r="BA17" s="78">
        <v>6.3284544746971899E-2</v>
      </c>
      <c r="BB17" s="78">
        <v>5.7417652028647598E-2</v>
      </c>
      <c r="BC17" s="78">
        <v>6.6360368817021301E-2</v>
      </c>
      <c r="BD17" s="86">
        <v>1206.43870833816</v>
      </c>
      <c r="BE17" s="35">
        <v>530</v>
      </c>
      <c r="BF17" s="54">
        <v>0.97549099265307992</v>
      </c>
      <c r="BG17" s="84">
        <v>620.21909032023166</v>
      </c>
      <c r="BH17" s="84">
        <v>830.64509210076869</v>
      </c>
      <c r="BI17" s="84">
        <v>890</v>
      </c>
      <c r="BJ17" s="84">
        <v>888.5</v>
      </c>
      <c r="BK17" s="61">
        <v>0.99482406894915931</v>
      </c>
      <c r="BL17" s="34">
        <v>560</v>
      </c>
      <c r="BM17" s="60">
        <v>0.90201748278933502</v>
      </c>
      <c r="BN17" s="86">
        <v>620.21909032023098</v>
      </c>
      <c r="BO17" s="86">
        <v>819.022279863378</v>
      </c>
      <c r="BP17" s="86">
        <v>911.42028750159602</v>
      </c>
      <c r="BQ17" s="86">
        <v>906.5</v>
      </c>
      <c r="BR17" s="65">
        <v>0.97347738519069016</v>
      </c>
      <c r="BS17" s="66">
        <f t="shared" si="1"/>
        <v>0.9464285714285714</v>
      </c>
      <c r="BT17" s="66">
        <f t="shared" si="2"/>
        <v>1.0000000000000011</v>
      </c>
      <c r="BU17" s="66">
        <f t="shared" si="3"/>
        <v>1.0141910818828146</v>
      </c>
      <c r="BV17" s="61">
        <f t="shared" si="4"/>
        <v>0.97649790355192356</v>
      </c>
      <c r="BW17" s="34">
        <v>780</v>
      </c>
      <c r="BX17" s="34">
        <v>310</v>
      </c>
      <c r="BY17" s="34">
        <v>100</v>
      </c>
      <c r="BZ17" s="34">
        <v>1310</v>
      </c>
      <c r="CA17" s="34">
        <v>1760</v>
      </c>
      <c r="CB17" s="34">
        <v>720</v>
      </c>
      <c r="CC17" s="54">
        <v>850.85117534833489</v>
      </c>
      <c r="CD17" s="54">
        <v>357.07971485620249</v>
      </c>
      <c r="CE17" s="66">
        <v>88.042556600491665</v>
      </c>
      <c r="CF17" s="61">
        <v>1351.352549356571</v>
      </c>
      <c r="CG17" s="23"/>
    </row>
    <row r="18" spans="1:85" x14ac:dyDescent="0.3">
      <c r="A18" s="23">
        <v>13</v>
      </c>
      <c r="B18" t="s">
        <v>392</v>
      </c>
      <c r="C18" s="24" t="s">
        <v>70</v>
      </c>
      <c r="D18">
        <v>1</v>
      </c>
      <c r="F18" s="59">
        <v>2.8260000000000001</v>
      </c>
      <c r="G18" s="60">
        <v>14.0595</v>
      </c>
      <c r="H18" s="60">
        <v>0.35920000000000002</v>
      </c>
      <c r="I18" s="60">
        <v>12.068099999999999</v>
      </c>
      <c r="J18" s="60">
        <v>0.44</v>
      </c>
      <c r="K18" s="60">
        <v>2.4186000000000001</v>
      </c>
      <c r="L18" s="60">
        <v>52.241100000000003</v>
      </c>
      <c r="M18" s="60">
        <v>5.8140999999999998</v>
      </c>
      <c r="N18" s="60">
        <v>6.2077999999999998</v>
      </c>
      <c r="O18" s="60">
        <v>0.1633</v>
      </c>
      <c r="P18" s="60">
        <f t="shared" si="0"/>
        <v>96.597700000000017</v>
      </c>
      <c r="Q18" s="60">
        <v>0.232039273322587</v>
      </c>
      <c r="R18" s="79">
        <v>47.205308408853902</v>
      </c>
      <c r="S18" s="52">
        <v>30.73</v>
      </c>
      <c r="T18" s="54">
        <v>2.1840000000000002</v>
      </c>
      <c r="U18" s="54">
        <v>10.867000000000001</v>
      </c>
      <c r="V18" s="54">
        <v>0.27800000000000002</v>
      </c>
      <c r="W18" s="54">
        <v>9.484</v>
      </c>
      <c r="X18" s="54">
        <v>0.34</v>
      </c>
      <c r="Y18" s="54">
        <v>1.869</v>
      </c>
      <c r="Z18" s="54">
        <v>49.789000000000001</v>
      </c>
      <c r="AA18" s="54">
        <v>13.295</v>
      </c>
      <c r="AB18" s="54">
        <v>11.337</v>
      </c>
      <c r="AC18" s="54">
        <v>0.20399999999999999</v>
      </c>
      <c r="AD18" s="54">
        <v>0.177495045760413</v>
      </c>
      <c r="AE18" s="82">
        <v>36.109009721451798</v>
      </c>
      <c r="AF18" s="64">
        <v>0.885058332174391</v>
      </c>
      <c r="AG18" s="60">
        <v>47.851349999999996</v>
      </c>
      <c r="AH18" s="60">
        <v>40.170299999999997</v>
      </c>
      <c r="AI18" s="60">
        <v>11.077400000000001</v>
      </c>
      <c r="AJ18" s="60">
        <v>5.2850000000000001E-2</v>
      </c>
      <c r="AK18" s="60">
        <v>0.23474999999999999</v>
      </c>
      <c r="AL18" s="60">
        <v>0.14960000000000001</v>
      </c>
      <c r="AM18" s="65">
        <v>0.39784999999999998</v>
      </c>
      <c r="AN18" s="66">
        <v>2.6999998932913498</v>
      </c>
      <c r="AO18" s="66">
        <v>3.71335363904431</v>
      </c>
      <c r="AP18" s="54">
        <v>102.73973306640001</v>
      </c>
      <c r="AQ18" s="54">
        <v>1.00039611458333</v>
      </c>
      <c r="AR18" s="54">
        <v>6.3325820941419503E-2</v>
      </c>
      <c r="AS18" s="54">
        <v>6.8959224398156493E-2</v>
      </c>
      <c r="AT18" s="84">
        <v>948.40739624035302</v>
      </c>
      <c r="AU18" s="84">
        <v>1683.31404007327</v>
      </c>
      <c r="AV18" s="84">
        <v>347.42157468984402</v>
      </c>
      <c r="AW18" s="84">
        <v>995.61270464920699</v>
      </c>
      <c r="AX18" s="84">
        <v>761.57936560024996</v>
      </c>
      <c r="AY18" s="87">
        <v>106.5</v>
      </c>
      <c r="AZ18" s="64">
        <v>0.96081130924693303</v>
      </c>
      <c r="BA18" s="78">
        <v>5.5217867849052298E-2</v>
      </c>
      <c r="BB18" s="78">
        <v>5.0106511854191002E-2</v>
      </c>
      <c r="BC18" s="78">
        <v>5.7894501790326597E-2</v>
      </c>
      <c r="BD18" s="86">
        <v>729.65960424666002</v>
      </c>
      <c r="BE18" s="35">
        <v>900</v>
      </c>
      <c r="BF18" s="54">
        <v>0.98478869913913525</v>
      </c>
      <c r="BG18" s="84">
        <v>1039.7747344620079</v>
      </c>
      <c r="BH18" s="84">
        <v>1417.8361875567689</v>
      </c>
      <c r="BI18" s="84">
        <v>1576.5</v>
      </c>
      <c r="BJ18" s="84">
        <v>1575.5</v>
      </c>
      <c r="BK18" s="61">
        <v>0.99699177296288533</v>
      </c>
      <c r="BL18" s="34">
        <v>910</v>
      </c>
      <c r="BM18" s="60">
        <v>0.93608987900456697</v>
      </c>
      <c r="BN18" s="86">
        <v>1039.774734462</v>
      </c>
      <c r="BO18" s="86">
        <v>1381.6871997437099</v>
      </c>
      <c r="BP18" s="86">
        <v>1610.68459440425</v>
      </c>
      <c r="BQ18" s="86">
        <v>1592</v>
      </c>
      <c r="BR18" s="65">
        <v>0.98395610536813416</v>
      </c>
      <c r="BS18" s="66">
        <f t="shared" si="1"/>
        <v>0.98901098901098905</v>
      </c>
      <c r="BT18" s="66">
        <f t="shared" si="2"/>
        <v>1.0000000000000075</v>
      </c>
      <c r="BU18" s="66">
        <f t="shared" si="3"/>
        <v>1.0261629316821956</v>
      </c>
      <c r="BV18" s="61">
        <f t="shared" si="4"/>
        <v>0.97877635725640377</v>
      </c>
      <c r="BW18" s="34">
        <v>1560</v>
      </c>
      <c r="BX18" s="34">
        <v>380</v>
      </c>
      <c r="BY18" s="34">
        <v>80</v>
      </c>
      <c r="BZ18" s="34">
        <v>720</v>
      </c>
      <c r="CA18" s="34">
        <v>950</v>
      </c>
      <c r="CB18" s="34">
        <v>410</v>
      </c>
      <c r="CC18" s="54">
        <v>1681.549749863103</v>
      </c>
      <c r="CD18" s="54">
        <v>465.00511234956792</v>
      </c>
      <c r="CE18" s="66">
        <v>73.375033417665833</v>
      </c>
      <c r="CF18" s="61">
        <v>838.00772652509602</v>
      </c>
      <c r="CG18" s="23"/>
    </row>
    <row r="19" spans="1:85" x14ac:dyDescent="0.3">
      <c r="A19" s="23">
        <v>14</v>
      </c>
      <c r="B19" t="s">
        <v>393</v>
      </c>
      <c r="C19" s="24" t="s">
        <v>70</v>
      </c>
      <c r="D19">
        <v>1</v>
      </c>
      <c r="F19" s="59">
        <v>2.4165999999999999</v>
      </c>
      <c r="G19" s="60">
        <v>13.958299999999999</v>
      </c>
      <c r="H19" s="60">
        <v>0.34860000000000002</v>
      </c>
      <c r="I19" s="60">
        <v>12.5533</v>
      </c>
      <c r="J19" s="60">
        <v>0.54420000000000002</v>
      </c>
      <c r="K19" s="60">
        <v>2.9544999999999999</v>
      </c>
      <c r="L19" s="60">
        <v>50.317</v>
      </c>
      <c r="M19" s="60">
        <v>5.4912999999999998</v>
      </c>
      <c r="N19" s="60">
        <v>8.5912000000000006</v>
      </c>
      <c r="O19" s="60">
        <v>0.14330000000000001</v>
      </c>
      <c r="P19" s="60">
        <f t="shared" si="0"/>
        <v>97.318299999999994</v>
      </c>
      <c r="Q19" s="60">
        <v>0.225913709614186</v>
      </c>
      <c r="R19" s="79">
        <v>121.33763933428899</v>
      </c>
      <c r="S19" s="52">
        <v>17.13</v>
      </c>
      <c r="T19" s="54">
        <v>2.0920000000000001</v>
      </c>
      <c r="U19" s="54">
        <v>12.085000000000001</v>
      </c>
      <c r="V19" s="54">
        <v>0.30199999999999999</v>
      </c>
      <c r="W19" s="54">
        <v>10.973000000000001</v>
      </c>
      <c r="X19" s="54">
        <v>0.47099999999999997</v>
      </c>
      <c r="Y19" s="54">
        <v>2.5579999999999998</v>
      </c>
      <c r="Z19" s="54">
        <v>49.375</v>
      </c>
      <c r="AA19" s="54">
        <v>10.256</v>
      </c>
      <c r="AB19" s="54">
        <v>11.332000000000001</v>
      </c>
      <c r="AC19" s="54">
        <v>0.185</v>
      </c>
      <c r="AD19" s="54">
        <v>0.19287433587824299</v>
      </c>
      <c r="AE19" s="82">
        <v>103.59228151138799</v>
      </c>
      <c r="AF19" s="64">
        <v>0.85653753082461304</v>
      </c>
      <c r="AG19" s="60">
        <v>45.630200000000002</v>
      </c>
      <c r="AH19" s="60">
        <v>40.082999999999998</v>
      </c>
      <c r="AI19" s="60">
        <v>13.6233</v>
      </c>
      <c r="AJ19" s="60">
        <v>3.09E-2</v>
      </c>
      <c r="AK19" s="60">
        <v>0.2646</v>
      </c>
      <c r="AL19" s="60">
        <v>0.1691</v>
      </c>
      <c r="AM19" s="65">
        <v>0.32140000000000002</v>
      </c>
      <c r="AN19" s="66">
        <v>2.7543610806542702</v>
      </c>
      <c r="AO19" s="66">
        <v>2.0106457582100301</v>
      </c>
      <c r="AP19" s="54">
        <v>102.656746746747</v>
      </c>
      <c r="AQ19" s="54">
        <v>1</v>
      </c>
      <c r="AR19" s="54">
        <v>0.100906590292419</v>
      </c>
      <c r="AS19" s="54">
        <v>2.91704334772405E-2</v>
      </c>
      <c r="AT19" s="84">
        <v>212.940157875848</v>
      </c>
      <c r="AU19" s="84">
        <v>616.37055566881804</v>
      </c>
      <c r="AV19" s="84">
        <v>-12.493103654216499</v>
      </c>
      <c r="AW19" s="84">
        <v>334.27779721013701</v>
      </c>
      <c r="AX19" s="84">
        <v>285.390418518003</v>
      </c>
      <c r="AY19" s="87">
        <v>266</v>
      </c>
      <c r="AZ19" s="64">
        <v>0.98494690628113302</v>
      </c>
      <c r="BA19" s="78">
        <v>0.13275824670386399</v>
      </c>
      <c r="BB19" s="78">
        <v>0.120399114003298</v>
      </c>
      <c r="BC19" s="78">
        <v>0.13928178939402699</v>
      </c>
      <c r="BD19" s="86">
        <v>954.52875829910295</v>
      </c>
      <c r="BE19" s="35">
        <v>390</v>
      </c>
      <c r="BF19" s="54">
        <v>0.96942602781775866</v>
      </c>
      <c r="BG19" s="84">
        <v>468.39189476493351</v>
      </c>
      <c r="BH19" s="84">
        <v>621.69871627007376</v>
      </c>
      <c r="BI19" s="84">
        <v>614</v>
      </c>
      <c r="BJ19" s="84">
        <v>613</v>
      </c>
      <c r="BK19" s="61">
        <v>0.99350756615990243</v>
      </c>
      <c r="BL19" s="34">
        <v>410</v>
      </c>
      <c r="BM19" s="60">
        <v>0.87048752443418997</v>
      </c>
      <c r="BN19" s="86">
        <v>468.391894764933</v>
      </c>
      <c r="BO19" s="86">
        <v>619.80775766148895</v>
      </c>
      <c r="BP19" s="86">
        <v>633.51505547473801</v>
      </c>
      <c r="BQ19" s="86">
        <v>631.5</v>
      </c>
      <c r="BR19" s="65">
        <v>0.96272383280210905</v>
      </c>
      <c r="BS19" s="66">
        <f t="shared" si="1"/>
        <v>0.95121951219512191</v>
      </c>
      <c r="BT19" s="66">
        <f t="shared" si="2"/>
        <v>1.0000000000000011</v>
      </c>
      <c r="BU19" s="66">
        <f t="shared" si="3"/>
        <v>1.0030508792205495</v>
      </c>
      <c r="BV19" s="61">
        <f t="shared" si="4"/>
        <v>0.9691955932126759</v>
      </c>
      <c r="BW19" s="34">
        <v>870</v>
      </c>
      <c r="BX19" s="34">
        <v>180</v>
      </c>
      <c r="BY19" s="34">
        <v>180</v>
      </c>
      <c r="BZ19" s="34">
        <v>1250</v>
      </c>
      <c r="CA19" s="34">
        <v>1650</v>
      </c>
      <c r="CB19" s="34">
        <v>730</v>
      </c>
      <c r="CC19" s="54">
        <v>932.27912387875642</v>
      </c>
      <c r="CD19" s="54">
        <v>194.0453735694156</v>
      </c>
      <c r="CE19" s="66">
        <v>194.0453735694156</v>
      </c>
      <c r="CF19" s="61">
        <v>1294.329530444385</v>
      </c>
      <c r="CG19" s="23"/>
    </row>
    <row r="20" spans="1:85" x14ac:dyDescent="0.3">
      <c r="A20" s="23">
        <v>15</v>
      </c>
      <c r="B20" t="s">
        <v>394</v>
      </c>
      <c r="C20" s="24" t="s">
        <v>70</v>
      </c>
      <c r="D20">
        <v>1</v>
      </c>
      <c r="F20" s="59">
        <v>2.6671999999999998</v>
      </c>
      <c r="G20" s="60">
        <v>14.691000000000001</v>
      </c>
      <c r="H20" s="60">
        <v>0.25230000000000002</v>
      </c>
      <c r="I20" s="60">
        <v>11.8405</v>
      </c>
      <c r="J20" s="60">
        <v>0.47710000000000002</v>
      </c>
      <c r="K20" s="60">
        <v>2.6246999999999998</v>
      </c>
      <c r="L20" s="60">
        <v>52.717599999999997</v>
      </c>
      <c r="M20" s="60">
        <v>5.6441999999999997</v>
      </c>
      <c r="N20" s="60">
        <v>6.5129999999999999</v>
      </c>
      <c r="O20" s="60">
        <v>7.4700000000000003E-2</v>
      </c>
      <c r="P20" s="60">
        <f t="shared" si="0"/>
        <v>97.502300000000005</v>
      </c>
      <c r="Q20" s="60">
        <v>0.24001054545445799</v>
      </c>
      <c r="R20" s="79">
        <v>30.512724979906299</v>
      </c>
      <c r="S20" s="52">
        <v>29.31</v>
      </c>
      <c r="T20" s="54">
        <v>2.0680000000000001</v>
      </c>
      <c r="U20" s="54">
        <v>11.388999999999999</v>
      </c>
      <c r="V20" s="54">
        <v>0.19600000000000001</v>
      </c>
      <c r="W20" s="54">
        <v>9.3330000000000002</v>
      </c>
      <c r="X20" s="54">
        <v>0.37</v>
      </c>
      <c r="Y20" s="54">
        <v>2.0350000000000001</v>
      </c>
      <c r="Z20" s="54">
        <v>49.930999999999997</v>
      </c>
      <c r="AA20" s="54">
        <v>12.849</v>
      </c>
      <c r="AB20" s="54">
        <v>11.337999999999999</v>
      </c>
      <c r="AC20" s="54">
        <v>0.13600000000000001</v>
      </c>
      <c r="AD20" s="54">
        <v>0.18560865010784799</v>
      </c>
      <c r="AE20" s="82">
        <v>23.5965702419815</v>
      </c>
      <c r="AF20" s="64">
        <v>0.88057358703034805</v>
      </c>
      <c r="AG20" s="60">
        <v>47.085149999999999</v>
      </c>
      <c r="AH20" s="60">
        <v>40.320749999999997</v>
      </c>
      <c r="AI20" s="60">
        <v>11.382999999999999</v>
      </c>
      <c r="AJ20" s="60">
        <v>4.6249999999999999E-2</v>
      </c>
      <c r="AK20" s="60">
        <v>0.22405</v>
      </c>
      <c r="AL20" s="60">
        <v>0.14655000000000001</v>
      </c>
      <c r="AM20" s="65">
        <v>0.38655</v>
      </c>
      <c r="AN20" s="66">
        <v>2.6994558345495099</v>
      </c>
      <c r="AO20" s="66">
        <v>6.2649824721138101</v>
      </c>
      <c r="AP20" s="54">
        <v>102.65009676343</v>
      </c>
      <c r="AQ20" s="54">
        <v>1.0002440509259301</v>
      </c>
      <c r="AR20" s="54">
        <v>2.4793130894281801E-2</v>
      </c>
      <c r="AS20" s="54">
        <v>3.50903086183934E-2</v>
      </c>
      <c r="AT20" s="84">
        <v>814.38697985583303</v>
      </c>
      <c r="AU20" s="84">
        <v>1369.3702807653301</v>
      </c>
      <c r="AV20" s="84">
        <v>327.20147656971102</v>
      </c>
      <c r="AW20" s="84">
        <v>844.89970483573904</v>
      </c>
      <c r="AX20" s="84">
        <v>653.39084744856495</v>
      </c>
      <c r="AY20" s="87">
        <v>70.5</v>
      </c>
      <c r="AZ20" s="64">
        <v>0.93888568454892596</v>
      </c>
      <c r="BA20" s="78">
        <v>3.6843589607839899E-2</v>
      </c>
      <c r="BB20" s="78">
        <v>3.3447523548370203E-2</v>
      </c>
      <c r="BC20" s="78">
        <v>3.86168217412989E-2</v>
      </c>
      <c r="BD20" s="86">
        <v>802.82019249790801</v>
      </c>
      <c r="BE20" s="35">
        <v>790</v>
      </c>
      <c r="BF20" s="54">
        <v>0.98162442789530224</v>
      </c>
      <c r="BG20" s="84">
        <v>984.37503478591884</v>
      </c>
      <c r="BH20" s="84">
        <v>1294.7090888682001</v>
      </c>
      <c r="BI20" s="84">
        <v>1365</v>
      </c>
      <c r="BJ20" s="84">
        <v>1363.5</v>
      </c>
      <c r="BK20" s="61">
        <v>0.99608864848333589</v>
      </c>
      <c r="BL20" s="34">
        <v>800</v>
      </c>
      <c r="BM20" s="60">
        <v>0.92784605441339396</v>
      </c>
      <c r="BN20" s="86">
        <v>984.37503478591805</v>
      </c>
      <c r="BO20" s="86">
        <v>1265.11477123639</v>
      </c>
      <c r="BP20" s="86">
        <v>1389.6286960478401</v>
      </c>
      <c r="BQ20" s="86">
        <v>1380.5</v>
      </c>
      <c r="BR20" s="65">
        <v>0.98168553891812949</v>
      </c>
      <c r="BS20" s="66">
        <f t="shared" si="1"/>
        <v>0.98750000000000004</v>
      </c>
      <c r="BT20" s="66">
        <f t="shared" si="2"/>
        <v>1.0000000000000009</v>
      </c>
      <c r="BU20" s="66">
        <f t="shared" si="3"/>
        <v>1.0233925951262808</v>
      </c>
      <c r="BV20" s="61">
        <f t="shared" si="4"/>
        <v>0.98227677931674473</v>
      </c>
      <c r="BW20" s="34">
        <v>1320</v>
      </c>
      <c r="BX20" s="34">
        <v>360</v>
      </c>
      <c r="BY20" s="34">
        <v>70</v>
      </c>
      <c r="BZ20" s="34">
        <v>790</v>
      </c>
      <c r="CA20" s="34">
        <v>1070</v>
      </c>
      <c r="CB20" s="34">
        <v>440</v>
      </c>
      <c r="CC20" s="54">
        <v>1527.0194752557361</v>
      </c>
      <c r="CD20" s="54">
        <v>466.20708849615022</v>
      </c>
      <c r="CE20" s="66">
        <v>54.823362127836553</v>
      </c>
      <c r="CF20" s="61">
        <v>972.64606312280421</v>
      </c>
      <c r="CG20" s="23"/>
    </row>
    <row r="21" spans="1:85" x14ac:dyDescent="0.3">
      <c r="A21" s="23">
        <v>16</v>
      </c>
      <c r="B21" t="s">
        <v>395</v>
      </c>
      <c r="C21" s="24" t="s">
        <v>70</v>
      </c>
      <c r="D21">
        <v>1</v>
      </c>
      <c r="F21" s="59">
        <v>2.54</v>
      </c>
      <c r="G21" s="60">
        <v>14.8658</v>
      </c>
      <c r="H21" s="60">
        <v>0.23569999999999999</v>
      </c>
      <c r="I21" s="60">
        <v>12.727600000000001</v>
      </c>
      <c r="J21" s="60">
        <v>0.45190000000000002</v>
      </c>
      <c r="K21" s="60">
        <v>2.6613000000000002</v>
      </c>
      <c r="L21" s="60">
        <v>52.2761</v>
      </c>
      <c r="M21" s="60">
        <v>6.0792999999999999</v>
      </c>
      <c r="N21" s="60">
        <v>6.9596</v>
      </c>
      <c r="O21" s="60">
        <v>0.14369999999999999</v>
      </c>
      <c r="P21" s="60">
        <f t="shared" si="0"/>
        <v>98.940999999999988</v>
      </c>
      <c r="Q21" s="60">
        <v>0.23710313110368</v>
      </c>
      <c r="R21" s="79">
        <v>16.596128573700501</v>
      </c>
      <c r="S21" s="52">
        <v>29.89</v>
      </c>
      <c r="T21" s="54">
        <v>1.9330000000000001</v>
      </c>
      <c r="U21" s="54">
        <v>11.316000000000001</v>
      </c>
      <c r="V21" s="54">
        <v>0.17899999999999999</v>
      </c>
      <c r="W21" s="54">
        <v>9.84</v>
      </c>
      <c r="X21" s="54">
        <v>0.34399999999999997</v>
      </c>
      <c r="Y21" s="54">
        <v>2.0259999999999998</v>
      </c>
      <c r="Z21" s="54">
        <v>49.021999999999998</v>
      </c>
      <c r="AA21" s="54">
        <v>13.473000000000001</v>
      </c>
      <c r="AB21" s="54">
        <v>11.333</v>
      </c>
      <c r="AC21" s="54">
        <v>0.183</v>
      </c>
      <c r="AD21" s="54">
        <v>0.182541482103072</v>
      </c>
      <c r="AE21" s="82">
        <v>12.777064110940399</v>
      </c>
      <c r="AF21" s="64">
        <v>0.88735474021341898</v>
      </c>
      <c r="AG21" s="60">
        <v>47.83305</v>
      </c>
      <c r="AH21" s="60">
        <v>40.716549999999998</v>
      </c>
      <c r="AI21" s="60">
        <v>10.82385</v>
      </c>
      <c r="AJ21" s="60">
        <v>5.3400000000000003E-2</v>
      </c>
      <c r="AK21" s="60">
        <v>0.23315</v>
      </c>
      <c r="AL21" s="60">
        <v>0.15054999999999999</v>
      </c>
      <c r="AM21" s="65">
        <v>0.39379999999999998</v>
      </c>
      <c r="AN21" s="66">
        <v>2.72101573006741</v>
      </c>
      <c r="AO21" s="66">
        <v>4.9186877823312702</v>
      </c>
      <c r="AP21" s="54">
        <v>102.62834834834899</v>
      </c>
      <c r="AQ21" s="54">
        <v>1</v>
      </c>
      <c r="AR21" s="54">
        <v>5.4854854855008704E-3</v>
      </c>
      <c r="AS21" s="54">
        <v>2.0034677577726302E-2</v>
      </c>
      <c r="AT21" s="84">
        <v>362.16006668240402</v>
      </c>
      <c r="AU21" s="84">
        <v>539.861610145383</v>
      </c>
      <c r="AV21" s="84">
        <v>171.73549323605701</v>
      </c>
      <c r="AW21" s="84">
        <v>378.75619525610398</v>
      </c>
      <c r="AX21" s="84">
        <v>291.59765590584698</v>
      </c>
      <c r="AY21" s="87">
        <v>40.5</v>
      </c>
      <c r="AZ21" s="64">
        <v>0.88956201375472399</v>
      </c>
      <c r="BA21" s="78">
        <v>2.1300869581414E-2</v>
      </c>
      <c r="BB21" s="78">
        <v>1.9346280367481299E-2</v>
      </c>
      <c r="BC21" s="78">
        <v>2.2318614618321402E-2</v>
      </c>
      <c r="BD21" s="86">
        <v>342.52459891800697</v>
      </c>
      <c r="BE21" s="35">
        <v>350</v>
      </c>
      <c r="BF21" s="54">
        <v>0.96167078704235298</v>
      </c>
      <c r="BG21" s="84">
        <v>441.06085658902379</v>
      </c>
      <c r="BH21" s="84">
        <v>584.00300574317475</v>
      </c>
      <c r="BI21" s="84">
        <v>627.5</v>
      </c>
      <c r="BJ21" s="84">
        <v>626</v>
      </c>
      <c r="BK21" s="61">
        <v>0.99273847165537576</v>
      </c>
      <c r="BL21" s="34">
        <v>380</v>
      </c>
      <c r="BM21" s="60">
        <v>0.85632860189121396</v>
      </c>
      <c r="BN21" s="86">
        <v>441.06085658902299</v>
      </c>
      <c r="BO21" s="86">
        <v>577.87727644396398</v>
      </c>
      <c r="BP21" s="86">
        <v>648.06538882555003</v>
      </c>
      <c r="BQ21" s="86">
        <v>644.5</v>
      </c>
      <c r="BR21" s="65">
        <v>0.96342264944322198</v>
      </c>
      <c r="BS21" s="66">
        <f t="shared" si="1"/>
        <v>0.92105263157894735</v>
      </c>
      <c r="BT21" s="66">
        <f t="shared" si="2"/>
        <v>1.0000000000000018</v>
      </c>
      <c r="BU21" s="66">
        <f t="shared" si="3"/>
        <v>1.0106003983006673</v>
      </c>
      <c r="BV21" s="61">
        <f t="shared" si="4"/>
        <v>0.96826649103600571</v>
      </c>
      <c r="BW21" s="34">
        <v>530</v>
      </c>
      <c r="BX21" s="34">
        <v>210</v>
      </c>
      <c r="BY21" s="34">
        <v>60</v>
      </c>
      <c r="BZ21" s="34">
        <v>360</v>
      </c>
      <c r="CA21" s="34">
        <v>470</v>
      </c>
      <c r="CB21" s="34">
        <v>210</v>
      </c>
      <c r="CC21" s="54">
        <v>616.2811727496686</v>
      </c>
      <c r="CD21" s="54">
        <v>240.2374400598481</v>
      </c>
      <c r="CE21" s="66">
        <v>29.061768195130011</v>
      </c>
      <c r="CF21" s="61">
        <v>421.10926910795882</v>
      </c>
      <c r="CG21" s="23"/>
    </row>
    <row r="22" spans="1:85" x14ac:dyDescent="0.3">
      <c r="A22" s="23">
        <v>17</v>
      </c>
      <c r="B22" t="s">
        <v>396</v>
      </c>
      <c r="C22" s="24" t="s">
        <v>70</v>
      </c>
      <c r="D22">
        <v>1</v>
      </c>
      <c r="F22" s="59">
        <v>2.8267000000000002</v>
      </c>
      <c r="G22" s="60">
        <v>15.693199999999999</v>
      </c>
      <c r="H22" s="60">
        <v>0.25509999999999999</v>
      </c>
      <c r="I22" s="60">
        <v>12.4434</v>
      </c>
      <c r="J22" s="60">
        <v>0.41060000000000002</v>
      </c>
      <c r="K22" s="60">
        <v>2.536</v>
      </c>
      <c r="L22" s="60">
        <v>52.226100000000002</v>
      </c>
      <c r="M22" s="60">
        <v>5.5507999999999997</v>
      </c>
      <c r="N22" s="60">
        <v>6.4352</v>
      </c>
      <c r="O22" s="60">
        <v>0.1195</v>
      </c>
      <c r="P22" s="60">
        <f t="shared" si="0"/>
        <v>98.496599999999987</v>
      </c>
      <c r="Q22" s="60">
        <v>0.22681127348490099</v>
      </c>
      <c r="R22" s="79">
        <v>27.209219510897</v>
      </c>
      <c r="S22" s="52">
        <v>31.21</v>
      </c>
      <c r="T22" s="54">
        <v>2.1360000000000001</v>
      </c>
      <c r="U22" s="54">
        <v>11.861000000000001</v>
      </c>
      <c r="V22" s="54">
        <v>0.193</v>
      </c>
      <c r="W22" s="54">
        <v>9.5630000000000006</v>
      </c>
      <c r="X22" s="54">
        <v>0.31</v>
      </c>
      <c r="Y22" s="54">
        <v>1.917</v>
      </c>
      <c r="Z22" s="54">
        <v>48.994</v>
      </c>
      <c r="AA22" s="54">
        <v>13.183999999999999</v>
      </c>
      <c r="AB22" s="54">
        <v>11.333</v>
      </c>
      <c r="AC22" s="54">
        <v>0.16800000000000001</v>
      </c>
      <c r="AD22" s="54">
        <v>0.17286127085199399</v>
      </c>
      <c r="AE22" s="82">
        <v>20.737153807558101</v>
      </c>
      <c r="AF22" s="64">
        <v>0.88514851275685802</v>
      </c>
      <c r="AG22" s="60">
        <v>47.393349999999998</v>
      </c>
      <c r="AH22" s="60">
        <v>39.849150000000002</v>
      </c>
      <c r="AI22" s="60">
        <v>10.961650000000001</v>
      </c>
      <c r="AJ22" s="60">
        <v>4.9000000000000002E-2</v>
      </c>
      <c r="AK22" s="60">
        <v>0.2248</v>
      </c>
      <c r="AL22" s="60">
        <v>0.14945</v>
      </c>
      <c r="AM22" s="65">
        <v>0.39145000000000002</v>
      </c>
      <c r="AN22" s="66">
        <v>2.70731682927955</v>
      </c>
      <c r="AO22" s="66">
        <v>4.3013256460777001</v>
      </c>
      <c r="AP22" s="54">
        <v>102.649025692359</v>
      </c>
      <c r="AQ22" s="54">
        <v>1</v>
      </c>
      <c r="AR22" s="54">
        <v>2.4293630021680002E-2</v>
      </c>
      <c r="AS22" s="54">
        <v>2.6686572691019698E-2</v>
      </c>
      <c r="AT22" s="84">
        <v>423.99041841122897</v>
      </c>
      <c r="AU22" s="84">
        <v>750.97570431673705</v>
      </c>
      <c r="AV22" s="84">
        <v>155.908161976304</v>
      </c>
      <c r="AW22" s="84">
        <v>451.19963792212599</v>
      </c>
      <c r="AX22" s="84">
        <v>343.87595299300801</v>
      </c>
      <c r="AY22" s="87">
        <v>63</v>
      </c>
      <c r="AZ22" s="64">
        <v>0.93719249372305402</v>
      </c>
      <c r="BA22" s="78">
        <v>3.2977266352403001E-2</v>
      </c>
      <c r="BB22" s="78">
        <v>2.9940739067795999E-2</v>
      </c>
      <c r="BC22" s="78">
        <v>3.4561716716834397E-2</v>
      </c>
      <c r="BD22" s="86">
        <v>491.02849339316799</v>
      </c>
      <c r="BE22" s="35">
        <v>420</v>
      </c>
      <c r="BF22" s="54">
        <v>0.9705061446553217</v>
      </c>
      <c r="BG22" s="84">
        <v>531.84240987151304</v>
      </c>
      <c r="BH22" s="84">
        <v>657.90443535052452</v>
      </c>
      <c r="BI22" s="84">
        <v>736.5</v>
      </c>
      <c r="BJ22" s="84">
        <v>735</v>
      </c>
      <c r="BK22" s="61">
        <v>0.9940438633654971</v>
      </c>
      <c r="BL22" s="34">
        <v>440</v>
      </c>
      <c r="BM22" s="60">
        <v>0.87550620665234202</v>
      </c>
      <c r="BN22" s="86">
        <v>531.84240987151304</v>
      </c>
      <c r="BO22" s="86">
        <v>649.41091654145896</v>
      </c>
      <c r="BP22" s="86">
        <v>757.18292613403298</v>
      </c>
      <c r="BQ22" s="86">
        <v>753.5</v>
      </c>
      <c r="BR22" s="65">
        <v>0.96834611045319519</v>
      </c>
      <c r="BS22" s="66">
        <f t="shared" si="1"/>
        <v>0.95454545454545459</v>
      </c>
      <c r="BT22" s="66">
        <f t="shared" si="2"/>
        <v>1</v>
      </c>
      <c r="BU22" s="66">
        <f t="shared" si="3"/>
        <v>1.0130788051027833</v>
      </c>
      <c r="BV22" s="61">
        <f t="shared" si="4"/>
        <v>0.97268437332622604</v>
      </c>
      <c r="BW22" s="34">
        <v>740</v>
      </c>
      <c r="BX22" s="34">
        <v>200</v>
      </c>
      <c r="BY22" s="34">
        <v>70</v>
      </c>
      <c r="BZ22" s="34">
        <v>500</v>
      </c>
      <c r="CA22" s="34">
        <v>670</v>
      </c>
      <c r="CB22" s="34">
        <v>290</v>
      </c>
      <c r="CC22" s="54">
        <v>854.32140476761219</v>
      </c>
      <c r="CD22" s="54">
        <v>242.7879695077479</v>
      </c>
      <c r="CE22" s="66">
        <v>46.261044778709589</v>
      </c>
      <c r="CF22" s="61">
        <v>599.92401243070253</v>
      </c>
      <c r="CG22" s="23"/>
    </row>
    <row r="23" spans="1:85" x14ac:dyDescent="0.3">
      <c r="A23" s="23">
        <v>18</v>
      </c>
      <c r="B23" t="s">
        <v>397</v>
      </c>
      <c r="C23" s="24" t="s">
        <v>70</v>
      </c>
      <c r="D23">
        <v>1</v>
      </c>
      <c r="F23" s="59">
        <v>2.8738000000000001</v>
      </c>
      <c r="G23" s="60">
        <v>14.726800000000001</v>
      </c>
      <c r="H23" s="60">
        <v>0.26290000000000002</v>
      </c>
      <c r="I23" s="60">
        <v>11.991</v>
      </c>
      <c r="J23" s="60">
        <v>0.37269999999999998</v>
      </c>
      <c r="K23" s="60">
        <v>2.3694000000000002</v>
      </c>
      <c r="L23" s="60">
        <v>52.561900000000001</v>
      </c>
      <c r="M23" s="60">
        <v>5.3811999999999998</v>
      </c>
      <c r="N23" s="60">
        <v>6.3048000000000002</v>
      </c>
      <c r="O23" s="60">
        <v>0.10970000000000001</v>
      </c>
      <c r="P23" s="60">
        <f t="shared" si="0"/>
        <v>96.954200000000014</v>
      </c>
      <c r="Q23" s="60">
        <v>0.25495322156997702</v>
      </c>
      <c r="R23" s="79">
        <v>29.989344861596098</v>
      </c>
      <c r="S23" s="52">
        <v>32.68</v>
      </c>
      <c r="T23" s="54">
        <v>2.181</v>
      </c>
      <c r="U23" s="54">
        <v>11.177</v>
      </c>
      <c r="V23" s="54">
        <v>0.2</v>
      </c>
      <c r="W23" s="54">
        <v>9.2639999999999993</v>
      </c>
      <c r="X23" s="54">
        <v>0.28299999999999997</v>
      </c>
      <c r="Y23" s="54">
        <v>1.798</v>
      </c>
      <c r="Z23" s="54">
        <v>49.755000000000003</v>
      </c>
      <c r="AA23" s="54">
        <v>13.478</v>
      </c>
      <c r="AB23" s="54">
        <v>11.337999999999999</v>
      </c>
      <c r="AC23" s="54">
        <v>0.16300000000000001</v>
      </c>
      <c r="AD23" s="54">
        <v>0.192156482943908</v>
      </c>
      <c r="AE23" s="82">
        <v>22.602762180883399</v>
      </c>
      <c r="AF23" s="64">
        <v>0.88616832293529302</v>
      </c>
      <c r="AG23" s="60">
        <v>47.495699999999999</v>
      </c>
      <c r="AH23" s="60">
        <v>40.434800000000003</v>
      </c>
      <c r="AI23" s="60">
        <v>10.875249999999999</v>
      </c>
      <c r="AJ23" s="60">
        <v>5.0700000000000002E-2</v>
      </c>
      <c r="AK23" s="60">
        <v>0.22305</v>
      </c>
      <c r="AL23" s="60">
        <v>0.13220000000000001</v>
      </c>
      <c r="AM23" s="65">
        <v>0.38419999999999999</v>
      </c>
      <c r="AN23" s="66">
        <v>2.69365070547923</v>
      </c>
      <c r="AO23" s="66">
        <v>4.8882926764894599</v>
      </c>
      <c r="AP23" s="54">
        <v>102.69035702369</v>
      </c>
      <c r="AQ23" s="54">
        <v>1</v>
      </c>
      <c r="AR23" s="54">
        <v>1.6106974639795501E-2</v>
      </c>
      <c r="AS23" s="54">
        <v>3.9982849077844697E-2</v>
      </c>
      <c r="AT23" s="84">
        <v>725.58727801955001</v>
      </c>
      <c r="AU23" s="84">
        <v>1122.8798533512299</v>
      </c>
      <c r="AV23" s="84">
        <v>328.40819706547802</v>
      </c>
      <c r="AW23" s="84">
        <v>755.57662288114602</v>
      </c>
      <c r="AX23" s="84">
        <v>569.47288429390005</v>
      </c>
      <c r="AY23" s="87">
        <v>70</v>
      </c>
      <c r="AZ23" s="64">
        <v>0.92924003341343797</v>
      </c>
      <c r="BA23" s="78">
        <v>3.6586240901100603E-2</v>
      </c>
      <c r="BB23" s="78">
        <v>3.3214123981270403E-2</v>
      </c>
      <c r="BC23" s="78">
        <v>3.8346891422456099E-2</v>
      </c>
      <c r="BD23" s="86">
        <v>616.96655665210801</v>
      </c>
      <c r="BE23" s="35">
        <v>670</v>
      </c>
      <c r="BF23" s="54">
        <v>0.97619065300766261</v>
      </c>
      <c r="BG23" s="84">
        <v>831.7741057240703</v>
      </c>
      <c r="BH23" s="84">
        <v>1081.62650502768</v>
      </c>
      <c r="BI23" s="84">
        <v>1198</v>
      </c>
      <c r="BJ23" s="84">
        <v>1196.5</v>
      </c>
      <c r="BK23" s="61">
        <v>0.99534056082301625</v>
      </c>
      <c r="BL23" s="34">
        <v>690</v>
      </c>
      <c r="BM23" s="60">
        <v>0.91803512307948298</v>
      </c>
      <c r="BN23" s="86">
        <v>831.77410572406995</v>
      </c>
      <c r="BO23" s="86">
        <v>1059.5440513721101</v>
      </c>
      <c r="BP23" s="86">
        <v>1222.7147495856</v>
      </c>
      <c r="BQ23" s="86">
        <v>1213.5</v>
      </c>
      <c r="BR23" s="65">
        <v>0.97958487851808596</v>
      </c>
      <c r="BS23" s="66">
        <f t="shared" si="1"/>
        <v>0.97101449275362317</v>
      </c>
      <c r="BT23" s="66">
        <f t="shared" si="2"/>
        <v>1.0000000000000004</v>
      </c>
      <c r="BU23" s="66">
        <f t="shared" si="3"/>
        <v>1.0208414682022642</v>
      </c>
      <c r="BV23" s="61">
        <f t="shared" si="4"/>
        <v>0.97978698662629504</v>
      </c>
      <c r="BW23" s="34">
        <v>1040</v>
      </c>
      <c r="BX23" s="34">
        <v>350</v>
      </c>
      <c r="BY23" s="34">
        <v>70</v>
      </c>
      <c r="BZ23" s="34">
        <v>600</v>
      </c>
      <c r="CA23" s="34">
        <v>800</v>
      </c>
      <c r="CB23" s="34">
        <v>340</v>
      </c>
      <c r="CC23" s="54">
        <v>1201.0800079700739</v>
      </c>
      <c r="CD23" s="54">
        <v>434.85201966913371</v>
      </c>
      <c r="CE23" s="66">
        <v>50.289072651905613</v>
      </c>
      <c r="CF23" s="61">
        <v>726.76393327822097</v>
      </c>
      <c r="CG23" s="23"/>
    </row>
    <row r="24" spans="1:85" x14ac:dyDescent="0.3">
      <c r="A24" s="23">
        <v>19</v>
      </c>
      <c r="B24" t="s">
        <v>398</v>
      </c>
      <c r="C24" s="24" t="s">
        <v>70</v>
      </c>
      <c r="D24">
        <v>1</v>
      </c>
      <c r="F24" s="59">
        <v>2.6465000000000001</v>
      </c>
      <c r="G24" s="60">
        <v>14.0632</v>
      </c>
      <c r="H24" s="60">
        <v>0.32529999999999998</v>
      </c>
      <c r="I24" s="60">
        <v>12.3794</v>
      </c>
      <c r="J24" s="60">
        <v>0.54039999999999999</v>
      </c>
      <c r="K24" s="60">
        <v>2.9708000000000001</v>
      </c>
      <c r="L24" s="60">
        <v>48.898000000000003</v>
      </c>
      <c r="M24" s="60">
        <v>6.0350000000000001</v>
      </c>
      <c r="N24" s="60">
        <v>8.1639999999999997</v>
      </c>
      <c r="O24" s="60">
        <v>0.16120000000000001</v>
      </c>
      <c r="P24" s="60">
        <f t="shared" si="0"/>
        <v>96.183799999999991</v>
      </c>
      <c r="Q24" s="60">
        <v>0.22894896934186201</v>
      </c>
      <c r="R24" s="79">
        <v>77.517237254100294</v>
      </c>
      <c r="S24" s="52">
        <v>17.29</v>
      </c>
      <c r="T24" s="54">
        <v>2.31</v>
      </c>
      <c r="U24" s="54">
        <v>12.276999999999999</v>
      </c>
      <c r="V24" s="54">
        <v>0.28399999999999997</v>
      </c>
      <c r="W24" s="54">
        <v>10.911</v>
      </c>
      <c r="X24" s="54">
        <v>0.47199999999999998</v>
      </c>
      <c r="Y24" s="54">
        <v>2.593</v>
      </c>
      <c r="Z24" s="54">
        <v>48.561</v>
      </c>
      <c r="AA24" s="54">
        <v>10.682</v>
      </c>
      <c r="AB24" s="54">
        <v>11.332000000000001</v>
      </c>
      <c r="AC24" s="54">
        <v>0.2</v>
      </c>
      <c r="AD24" s="54">
        <v>0.19519905306664001</v>
      </c>
      <c r="AE24" s="82">
        <v>66.090235530821303</v>
      </c>
      <c r="AF24" s="64">
        <v>0.864435688786239</v>
      </c>
      <c r="AG24" s="60">
        <v>45.790050000000001</v>
      </c>
      <c r="AH24" s="60">
        <v>40.020800000000001</v>
      </c>
      <c r="AI24" s="60">
        <v>12.80035</v>
      </c>
      <c r="AJ24" s="60">
        <v>4.0649999999999999E-2</v>
      </c>
      <c r="AK24" s="60">
        <v>0.25969999999999999</v>
      </c>
      <c r="AL24" s="60">
        <v>0.1802</v>
      </c>
      <c r="AM24" s="65">
        <v>0.32629999999999998</v>
      </c>
      <c r="AN24" s="66">
        <v>2.7592300011493802</v>
      </c>
      <c r="AO24" s="66">
        <v>2.4787321081500102</v>
      </c>
      <c r="AP24" s="54">
        <v>102.670667334</v>
      </c>
      <c r="AQ24" s="54">
        <v>1</v>
      </c>
      <c r="AR24" s="54">
        <v>4.9326321173814999E-4</v>
      </c>
      <c r="AS24" s="54">
        <v>3.3648682051129697E-2</v>
      </c>
      <c r="AT24" s="84">
        <v>302.28023239209</v>
      </c>
      <c r="AU24" s="84">
        <v>416.07687061415203</v>
      </c>
      <c r="AV24" s="84">
        <v>156.444454301381</v>
      </c>
      <c r="AW24" s="84">
        <v>379.79746964619102</v>
      </c>
      <c r="AX24" s="84">
        <v>323.810614414008</v>
      </c>
      <c r="AY24" s="87">
        <v>164.5</v>
      </c>
      <c r="AZ24" s="64">
        <v>0.97584123161786895</v>
      </c>
      <c r="BA24" s="78">
        <v>8.4160204964335503E-2</v>
      </c>
      <c r="BB24" s="78">
        <v>7.6335260698530902E-2</v>
      </c>
      <c r="BC24" s="78">
        <v>8.8273384024149207E-2</v>
      </c>
      <c r="BD24" s="86">
        <v>737.78129031070603</v>
      </c>
      <c r="BE24" s="35">
        <v>430</v>
      </c>
      <c r="BF24" s="54">
        <v>0.9707888045712858</v>
      </c>
      <c r="BG24" s="84">
        <v>489.50909338766968</v>
      </c>
      <c r="BH24" s="84">
        <v>627.34547963189789</v>
      </c>
      <c r="BI24" s="84">
        <v>584</v>
      </c>
      <c r="BJ24" s="84">
        <v>583</v>
      </c>
      <c r="BK24" s="61">
        <v>0.99253532070236894</v>
      </c>
      <c r="BL24" s="34">
        <v>450</v>
      </c>
      <c r="BM24" s="60">
        <v>0.87888221366786801</v>
      </c>
      <c r="BN24" s="86">
        <v>489.509093387669</v>
      </c>
      <c r="BO24" s="86">
        <v>624.47419885075101</v>
      </c>
      <c r="BP24" s="86">
        <v>605.46306465202099</v>
      </c>
      <c r="BQ24" s="86">
        <v>601.5</v>
      </c>
      <c r="BR24" s="65">
        <v>0.96045095913714196</v>
      </c>
      <c r="BS24" s="66">
        <f t="shared" si="1"/>
        <v>0.9555555555555556</v>
      </c>
      <c r="BT24" s="66">
        <f t="shared" si="2"/>
        <v>1.0000000000000013</v>
      </c>
      <c r="BU24" s="66">
        <f t="shared" si="3"/>
        <v>1.004597917394235</v>
      </c>
      <c r="BV24" s="61">
        <f t="shared" si="4"/>
        <v>0.96455099261198285</v>
      </c>
      <c r="BW24" s="34">
        <v>580</v>
      </c>
      <c r="BX24" s="34">
        <v>290</v>
      </c>
      <c r="BY24" s="34">
        <v>130</v>
      </c>
      <c r="BZ24" s="34">
        <v>930</v>
      </c>
      <c r="CA24" s="34">
        <v>1220</v>
      </c>
      <c r="CB24" s="34">
        <v>540</v>
      </c>
      <c r="CC24" s="54">
        <v>614.79857287206073</v>
      </c>
      <c r="CD24" s="54">
        <v>321.21652679031689</v>
      </c>
      <c r="CE24" s="66">
        <v>122.9212707242807</v>
      </c>
      <c r="CF24" s="61">
        <v>951.15591409901072</v>
      </c>
      <c r="CG24" s="23"/>
    </row>
    <row r="25" spans="1:85" x14ac:dyDescent="0.3">
      <c r="A25" s="23">
        <v>20</v>
      </c>
      <c r="B25" t="s">
        <v>399</v>
      </c>
      <c r="C25" s="24" t="s">
        <v>70</v>
      </c>
      <c r="D25">
        <v>1</v>
      </c>
      <c r="F25" s="59">
        <v>2.6162999999999998</v>
      </c>
      <c r="G25" s="60">
        <v>13.6182</v>
      </c>
      <c r="H25" s="60">
        <v>0.32029999999999997</v>
      </c>
      <c r="I25" s="60">
        <v>12.4739</v>
      </c>
      <c r="J25" s="60">
        <v>0.52470000000000006</v>
      </c>
      <c r="K25" s="60">
        <v>2.8763000000000001</v>
      </c>
      <c r="L25" s="60">
        <v>52.222200000000001</v>
      </c>
      <c r="M25" s="60">
        <v>6.5122999999999998</v>
      </c>
      <c r="N25" s="60">
        <v>6.7678000000000003</v>
      </c>
      <c r="O25" s="60">
        <v>0.126</v>
      </c>
      <c r="P25" s="60">
        <f t="shared" si="0"/>
        <v>98.057999999999993</v>
      </c>
      <c r="Q25" s="60">
        <v>0.212062176695238</v>
      </c>
      <c r="R25" s="79">
        <v>64.442755809192207</v>
      </c>
      <c r="S25" s="52">
        <v>28</v>
      </c>
      <c r="T25" s="54">
        <v>2.0379999999999998</v>
      </c>
      <c r="U25" s="54">
        <v>10.609</v>
      </c>
      <c r="V25" s="54">
        <v>0.25</v>
      </c>
      <c r="W25" s="54">
        <v>9.8629999999999995</v>
      </c>
      <c r="X25" s="54">
        <v>0.40899999999999997</v>
      </c>
      <c r="Y25" s="54">
        <v>2.2410000000000001</v>
      </c>
      <c r="Z25" s="54">
        <v>49.451999999999998</v>
      </c>
      <c r="AA25" s="54">
        <v>13.291</v>
      </c>
      <c r="AB25" s="54">
        <v>11.337999999999999</v>
      </c>
      <c r="AC25" s="54">
        <v>0.16900000000000001</v>
      </c>
      <c r="AD25" s="54">
        <v>0.16567357554315501</v>
      </c>
      <c r="AE25" s="82">
        <v>50.345902975931402</v>
      </c>
      <c r="AF25" s="64">
        <v>0.88613695639608703</v>
      </c>
      <c r="AG25" s="60">
        <v>48.310250000000003</v>
      </c>
      <c r="AH25" s="60">
        <v>41.107199999999999</v>
      </c>
      <c r="AI25" s="60">
        <v>11.065200000000001</v>
      </c>
      <c r="AJ25" s="60">
        <v>4.7600000000000003E-2</v>
      </c>
      <c r="AK25" s="60">
        <v>0.23930000000000001</v>
      </c>
      <c r="AL25" s="60">
        <v>0.13535</v>
      </c>
      <c r="AM25" s="65">
        <v>0.38924999999999998</v>
      </c>
      <c r="AN25" s="66">
        <v>2.7228298463729201</v>
      </c>
      <c r="AO25" s="66">
        <v>4.5085453725244502</v>
      </c>
      <c r="AP25" s="54">
        <v>102.72591095062199</v>
      </c>
      <c r="AQ25" s="54">
        <v>1</v>
      </c>
      <c r="AR25" s="54">
        <v>8.2398168454582092E-3</v>
      </c>
      <c r="AS25" s="54">
        <v>5.1420536272708303E-2</v>
      </c>
      <c r="AT25" s="84">
        <v>851.43704875230196</v>
      </c>
      <c r="AU25" s="84">
        <v>1226.60062640252</v>
      </c>
      <c r="AV25" s="84">
        <v>419.92349002400601</v>
      </c>
      <c r="AW25" s="84">
        <v>915.87980456149501</v>
      </c>
      <c r="AX25" s="84">
        <v>715.53109731366806</v>
      </c>
      <c r="AY25" s="87">
        <v>143</v>
      </c>
      <c r="AZ25" s="64">
        <v>0.97622067394015299</v>
      </c>
      <c r="BA25" s="78">
        <v>7.3528503337639703E-2</v>
      </c>
      <c r="BB25" s="78">
        <v>6.6700978066357497E-2</v>
      </c>
      <c r="BC25" s="78">
        <v>7.7112808721378698E-2</v>
      </c>
      <c r="BD25" s="86">
        <v>1188.5560551112401</v>
      </c>
      <c r="BE25" s="35">
        <v>830</v>
      </c>
      <c r="BF25" s="54">
        <v>0.98586399946401426</v>
      </c>
      <c r="BG25" s="84">
        <v>937.07055315908678</v>
      </c>
      <c r="BH25" s="84">
        <v>1363.7767572331791</v>
      </c>
      <c r="BI25" s="84">
        <v>1486.5</v>
      </c>
      <c r="BJ25" s="84">
        <v>1485.5</v>
      </c>
      <c r="BK25" s="61">
        <v>0.99719568829903915</v>
      </c>
      <c r="BL25" s="34">
        <v>850</v>
      </c>
      <c r="BM25" s="60">
        <v>0.93029211706423598</v>
      </c>
      <c r="BN25" s="86">
        <v>937.07055315908599</v>
      </c>
      <c r="BO25" s="86">
        <v>1326.2993426217699</v>
      </c>
      <c r="BP25" s="86">
        <v>1522.1713921226899</v>
      </c>
      <c r="BQ25" s="86">
        <v>1502.5</v>
      </c>
      <c r="BR25" s="65">
        <v>0.98303717945662694</v>
      </c>
      <c r="BS25" s="66">
        <f t="shared" si="1"/>
        <v>0.97647058823529409</v>
      </c>
      <c r="BT25" s="66">
        <f t="shared" si="2"/>
        <v>1.0000000000000009</v>
      </c>
      <c r="BU25" s="66">
        <f t="shared" si="3"/>
        <v>1.0282571312576583</v>
      </c>
      <c r="BV25" s="61">
        <f t="shared" si="4"/>
        <v>0.97656545622438373</v>
      </c>
      <c r="BW25" s="34">
        <v>1180</v>
      </c>
      <c r="BX25" s="34">
        <v>460</v>
      </c>
      <c r="BY25" s="34">
        <v>100</v>
      </c>
      <c r="BZ25" s="34">
        <v>1150</v>
      </c>
      <c r="CA25" s="34">
        <v>1540</v>
      </c>
      <c r="CB25" s="34">
        <v>640</v>
      </c>
      <c r="CC25" s="54">
        <v>1263.0673554106979</v>
      </c>
      <c r="CD25" s="54">
        <v>538.51073737935337</v>
      </c>
      <c r="CE25" s="66">
        <v>93.208482989951946</v>
      </c>
      <c r="CF25" s="61">
        <v>1230.6390864300049</v>
      </c>
      <c r="CG25" s="23"/>
    </row>
    <row r="26" spans="1:85" x14ac:dyDescent="0.3">
      <c r="A26" s="23">
        <v>21</v>
      </c>
      <c r="B26" t="s">
        <v>400</v>
      </c>
      <c r="C26" s="24" t="s">
        <v>70</v>
      </c>
      <c r="D26">
        <v>1</v>
      </c>
      <c r="F26" s="59">
        <v>2.7119</v>
      </c>
      <c r="G26" s="60">
        <v>14.4232</v>
      </c>
      <c r="H26" s="60">
        <v>0.2762</v>
      </c>
      <c r="I26" s="60">
        <v>12.218999999999999</v>
      </c>
      <c r="J26" s="60">
        <v>0.46550000000000002</v>
      </c>
      <c r="K26" s="60">
        <v>2.6072000000000002</v>
      </c>
      <c r="L26" s="60">
        <v>51.976700000000001</v>
      </c>
      <c r="M26" s="60">
        <v>6.1242999999999999</v>
      </c>
      <c r="N26" s="60">
        <v>6.7103000000000002</v>
      </c>
      <c r="O26" s="60">
        <v>9.3700000000000006E-2</v>
      </c>
      <c r="P26" s="60">
        <f t="shared" si="0"/>
        <v>97.608000000000004</v>
      </c>
      <c r="Q26" s="60">
        <v>0.23256545918449001</v>
      </c>
      <c r="R26" s="79">
        <v>35.394282067473704</v>
      </c>
      <c r="S26" s="52">
        <v>27.38</v>
      </c>
      <c r="T26" s="54">
        <v>2.133</v>
      </c>
      <c r="U26" s="54">
        <v>11.345000000000001</v>
      </c>
      <c r="V26" s="54">
        <v>0.217</v>
      </c>
      <c r="W26" s="54">
        <v>9.7560000000000002</v>
      </c>
      <c r="X26" s="54">
        <v>0.36599999999999999</v>
      </c>
      <c r="Y26" s="54">
        <v>2.0510000000000002</v>
      </c>
      <c r="Z26" s="54">
        <v>49.484000000000002</v>
      </c>
      <c r="AA26" s="54">
        <v>12.815</v>
      </c>
      <c r="AB26" s="54">
        <v>11.331</v>
      </c>
      <c r="AC26" s="54">
        <v>0.14699999999999999</v>
      </c>
      <c r="AD26" s="54">
        <v>0.182576118059734</v>
      </c>
      <c r="AE26" s="82">
        <v>27.786373109965201</v>
      </c>
      <c r="AF26" s="64">
        <v>0.88192936366249597</v>
      </c>
      <c r="AG26" s="60">
        <v>47.343800000000002</v>
      </c>
      <c r="AH26" s="60">
        <v>40.097949999999997</v>
      </c>
      <c r="AI26" s="60">
        <v>11.2982</v>
      </c>
      <c r="AJ26" s="60">
        <v>5.2650000000000002E-2</v>
      </c>
      <c r="AK26" s="60">
        <v>0.23624999999999999</v>
      </c>
      <c r="AL26" s="60">
        <v>0.14430000000000001</v>
      </c>
      <c r="AM26" s="65">
        <v>0.39145000000000002</v>
      </c>
      <c r="AN26" s="66">
        <v>2.7147810102164698</v>
      </c>
      <c r="AO26" s="66">
        <v>4.1563074087029799</v>
      </c>
      <c r="AP26" s="54">
        <v>102.653797130464</v>
      </c>
      <c r="AQ26" s="54">
        <v>1.0004090972222199</v>
      </c>
      <c r="AR26" s="54">
        <v>1.3543836598212001E-2</v>
      </c>
      <c r="AS26" s="54">
        <v>4.1731444523669801E-2</v>
      </c>
      <c r="AT26" s="84">
        <v>638.90498495779696</v>
      </c>
      <c r="AU26" s="84">
        <v>966.72449976204996</v>
      </c>
      <c r="AV26" s="84">
        <v>297.52925743912601</v>
      </c>
      <c r="AW26" s="84">
        <v>674.29926702526996</v>
      </c>
      <c r="AX26" s="84">
        <v>529.360391761085</v>
      </c>
      <c r="AY26" s="87">
        <v>81</v>
      </c>
      <c r="AZ26" s="64">
        <v>0.94776031556565998</v>
      </c>
      <c r="BA26" s="78">
        <v>4.2234420162078401E-2</v>
      </c>
      <c r="BB26" s="78">
        <v>3.8336141640951601E-2</v>
      </c>
      <c r="BC26" s="78">
        <v>4.4271701129380801E-2</v>
      </c>
      <c r="BD26" s="86">
        <v>612.82703332615404</v>
      </c>
      <c r="BE26" s="35">
        <v>640</v>
      </c>
      <c r="BF26" s="54">
        <v>0.97901416562708554</v>
      </c>
      <c r="BG26" s="84">
        <v>767.81431562474597</v>
      </c>
      <c r="BH26" s="84">
        <v>1029.179888607471</v>
      </c>
      <c r="BI26" s="84">
        <v>1117</v>
      </c>
      <c r="BJ26" s="84">
        <v>1115.5</v>
      </c>
      <c r="BK26" s="61">
        <v>0.99554441781010095</v>
      </c>
      <c r="BL26" s="34">
        <v>660</v>
      </c>
      <c r="BM26" s="60">
        <v>0.91404457766616398</v>
      </c>
      <c r="BN26" s="86">
        <v>767.81431562474495</v>
      </c>
      <c r="BO26" s="86">
        <v>1007.90013987103</v>
      </c>
      <c r="BP26" s="86">
        <v>1141.21063831534</v>
      </c>
      <c r="BQ26" s="86">
        <v>1133</v>
      </c>
      <c r="BR26" s="65">
        <v>0.9782134599884581</v>
      </c>
      <c r="BS26" s="66">
        <f t="shared" si="1"/>
        <v>0.96969696969696972</v>
      </c>
      <c r="BT26" s="66">
        <f t="shared" si="2"/>
        <v>1.0000000000000013</v>
      </c>
      <c r="BU26" s="66">
        <f t="shared" si="3"/>
        <v>1.0211129534510868</v>
      </c>
      <c r="BV26" s="61">
        <f t="shared" si="4"/>
        <v>0.97878512738798173</v>
      </c>
      <c r="BW26" s="34">
        <v>970</v>
      </c>
      <c r="BX26" s="34">
        <v>350</v>
      </c>
      <c r="BY26" s="34">
        <v>70</v>
      </c>
      <c r="BZ26" s="34">
        <v>640</v>
      </c>
      <c r="CA26" s="34">
        <v>850</v>
      </c>
      <c r="CB26" s="34">
        <v>360</v>
      </c>
      <c r="CC26" s="54">
        <v>1083.6256113155521</v>
      </c>
      <c r="CD26" s="54">
        <v>415.64958301980101</v>
      </c>
      <c r="CE26" s="66">
        <v>59.194677292945762</v>
      </c>
      <c r="CF26" s="61">
        <v>741.92685677375766</v>
      </c>
      <c r="CG26" s="23"/>
    </row>
    <row r="27" spans="1:85" x14ac:dyDescent="0.3">
      <c r="A27" s="23">
        <v>22</v>
      </c>
      <c r="B27" t="s">
        <v>401</v>
      </c>
      <c r="C27" s="24" t="s">
        <v>70</v>
      </c>
      <c r="D27">
        <v>1</v>
      </c>
      <c r="F27" s="59">
        <v>2.6463999999999999</v>
      </c>
      <c r="G27" s="60">
        <v>14.815300000000001</v>
      </c>
      <c r="H27" s="60">
        <v>0.25169999999999998</v>
      </c>
      <c r="I27" s="60">
        <v>11.9842</v>
      </c>
      <c r="J27" s="60">
        <v>0.43149999999999999</v>
      </c>
      <c r="K27" s="60">
        <v>2.6183999999999998</v>
      </c>
      <c r="L27" s="60">
        <v>51.372599999999998</v>
      </c>
      <c r="M27" s="60">
        <v>5.7488999999999999</v>
      </c>
      <c r="N27" s="60">
        <v>6.5467000000000004</v>
      </c>
      <c r="O27" s="60">
        <v>7.1999999999999995E-2</v>
      </c>
      <c r="P27" s="60">
        <f t="shared" si="0"/>
        <v>96.487700000000018</v>
      </c>
      <c r="Q27" s="60">
        <v>0.23385440744771399</v>
      </c>
      <c r="R27" s="79">
        <v>38.870760445101297</v>
      </c>
      <c r="S27" s="52">
        <v>28.15</v>
      </c>
      <c r="T27" s="54">
        <v>2.093</v>
      </c>
      <c r="U27" s="54">
        <v>11.715</v>
      </c>
      <c r="V27" s="54">
        <v>0.19900000000000001</v>
      </c>
      <c r="W27" s="54">
        <v>9.6259999999999994</v>
      </c>
      <c r="X27" s="54">
        <v>0.34100000000000003</v>
      </c>
      <c r="Y27" s="54">
        <v>2.0710000000000002</v>
      </c>
      <c r="Z27" s="54">
        <v>49.406999999999996</v>
      </c>
      <c r="AA27" s="54">
        <v>12.725</v>
      </c>
      <c r="AB27" s="54">
        <v>11.336</v>
      </c>
      <c r="AC27" s="54">
        <v>0.13300000000000001</v>
      </c>
      <c r="AD27" s="54">
        <v>0.18248490631893399</v>
      </c>
      <c r="AE27" s="82">
        <v>30.332236008662701</v>
      </c>
      <c r="AF27" s="64">
        <v>0.88068647226854602</v>
      </c>
      <c r="AG27" s="60">
        <v>46.739249999999998</v>
      </c>
      <c r="AH27" s="60">
        <v>39.768149999999999</v>
      </c>
      <c r="AI27" s="60">
        <v>11.28725</v>
      </c>
      <c r="AJ27" s="60">
        <v>4.9500000000000002E-2</v>
      </c>
      <c r="AK27" s="60">
        <v>0.22</v>
      </c>
      <c r="AL27" s="60">
        <v>0.14524999999999999</v>
      </c>
      <c r="AM27" s="65">
        <v>0.37069999999999997</v>
      </c>
      <c r="AN27" s="66">
        <v>2.7109895000376198</v>
      </c>
      <c r="AO27" s="66">
        <v>4.0741748719820698</v>
      </c>
      <c r="AP27" s="54">
        <v>102.665345345345</v>
      </c>
      <c r="AQ27" s="54">
        <v>1.00019740740741</v>
      </c>
      <c r="AR27" s="54">
        <v>1.5925100650333798E-2</v>
      </c>
      <c r="AS27" s="54">
        <v>3.84564552545257E-2</v>
      </c>
      <c r="AT27" s="84">
        <v>577.93777386934698</v>
      </c>
      <c r="AU27" s="84">
        <v>897.274382830582</v>
      </c>
      <c r="AV27" s="84">
        <v>260.48398623160301</v>
      </c>
      <c r="AW27" s="84">
        <v>616.80853431444905</v>
      </c>
      <c r="AX27" s="84">
        <v>481.31762334330801</v>
      </c>
      <c r="AY27" s="87">
        <v>88.5</v>
      </c>
      <c r="AZ27" s="64">
        <v>0.95246664300145301</v>
      </c>
      <c r="BA27" s="78">
        <v>4.6069141206219098E-2</v>
      </c>
      <c r="BB27" s="78">
        <v>4.1813045812446298E-2</v>
      </c>
      <c r="BC27" s="78">
        <v>4.8294790503600797E-2</v>
      </c>
      <c r="BD27" s="86">
        <v>659.43458668447397</v>
      </c>
      <c r="BE27" s="35">
        <v>590</v>
      </c>
      <c r="BF27" s="54">
        <v>0.97706083696137169</v>
      </c>
      <c r="BG27" s="84">
        <v>734.23138242778884</v>
      </c>
      <c r="BH27" s="84">
        <v>951.94829677150062</v>
      </c>
      <c r="BI27" s="84">
        <v>1019.5</v>
      </c>
      <c r="BJ27" s="84">
        <v>1018</v>
      </c>
      <c r="BK27" s="61">
        <v>0.99527256874629533</v>
      </c>
      <c r="BL27" s="34">
        <v>610</v>
      </c>
      <c r="BM27" s="60">
        <v>0.90732681986714703</v>
      </c>
      <c r="BN27" s="86">
        <v>734.23138242778805</v>
      </c>
      <c r="BO27" s="86">
        <v>933.844907129538</v>
      </c>
      <c r="BP27" s="86">
        <v>1041.35127345108</v>
      </c>
      <c r="BQ27" s="86">
        <v>1035.5</v>
      </c>
      <c r="BR27" s="65">
        <v>0.97665368317253787</v>
      </c>
      <c r="BS27" s="66">
        <f t="shared" si="1"/>
        <v>0.96721311475409832</v>
      </c>
      <c r="BT27" s="66">
        <f t="shared" si="2"/>
        <v>1.0000000000000011</v>
      </c>
      <c r="BU27" s="66">
        <f t="shared" si="3"/>
        <v>1.0193858632239148</v>
      </c>
      <c r="BV27" s="61">
        <f t="shared" si="4"/>
        <v>0.97901642413259449</v>
      </c>
      <c r="BW27" s="34">
        <v>910</v>
      </c>
      <c r="BX27" s="34">
        <v>320</v>
      </c>
      <c r="BY27" s="34">
        <v>80</v>
      </c>
      <c r="BZ27" s="34">
        <v>690</v>
      </c>
      <c r="CA27" s="34">
        <v>920</v>
      </c>
      <c r="CB27" s="34">
        <v>390</v>
      </c>
      <c r="CC27" s="54">
        <v>1055.338816364449</v>
      </c>
      <c r="CD27" s="54">
        <v>391.58006430253971</v>
      </c>
      <c r="CE27" s="66">
        <v>66.358433962777198</v>
      </c>
      <c r="CF27" s="61">
        <v>817.89613298841221</v>
      </c>
      <c r="CG27" s="23"/>
    </row>
    <row r="28" spans="1:85" x14ac:dyDescent="0.3">
      <c r="A28" s="23">
        <v>23</v>
      </c>
      <c r="B28" t="s">
        <v>403</v>
      </c>
      <c r="C28" s="24" t="s">
        <v>70</v>
      </c>
      <c r="D28">
        <v>1</v>
      </c>
      <c r="F28" s="59">
        <v>2.5541999999999998</v>
      </c>
      <c r="G28" s="60">
        <v>14.1652</v>
      </c>
      <c r="H28" s="60">
        <v>0.30059999999999998</v>
      </c>
      <c r="I28" s="60">
        <v>12.274800000000001</v>
      </c>
      <c r="J28" s="60">
        <v>0.49490000000000001</v>
      </c>
      <c r="K28" s="60">
        <v>2.7587000000000002</v>
      </c>
      <c r="L28" s="60">
        <v>51.341799999999999</v>
      </c>
      <c r="M28" s="60">
        <v>6.2610999999999999</v>
      </c>
      <c r="N28" s="60">
        <v>7.1478000000000002</v>
      </c>
      <c r="O28" s="60">
        <v>0.15260000000000001</v>
      </c>
      <c r="P28" s="60">
        <f t="shared" si="0"/>
        <v>97.451700000000002</v>
      </c>
      <c r="Q28" s="60">
        <v>0.23055736956804099</v>
      </c>
      <c r="R28" s="79">
        <v>44.415562398636702</v>
      </c>
      <c r="S28" s="52">
        <v>21.8</v>
      </c>
      <c r="T28" s="54">
        <v>2.109</v>
      </c>
      <c r="U28" s="54">
        <v>11.698</v>
      </c>
      <c r="V28" s="54">
        <v>0.248</v>
      </c>
      <c r="W28" s="54">
        <v>10.262</v>
      </c>
      <c r="X28" s="54">
        <v>0.40899999999999997</v>
      </c>
      <c r="Y28" s="54">
        <v>2.278</v>
      </c>
      <c r="Z28" s="54">
        <v>49.533999999999999</v>
      </c>
      <c r="AA28" s="54">
        <v>11.566000000000001</v>
      </c>
      <c r="AB28" s="54">
        <v>11.337999999999999</v>
      </c>
      <c r="AC28" s="54">
        <v>0.19500000000000001</v>
      </c>
      <c r="AD28" s="54">
        <v>0.189291764834188</v>
      </c>
      <c r="AE28" s="82">
        <v>36.465978980818299</v>
      </c>
      <c r="AF28" s="64">
        <v>0.870393269688439</v>
      </c>
      <c r="AG28" s="60">
        <v>46.796700000000001</v>
      </c>
      <c r="AH28" s="60">
        <v>40.10915</v>
      </c>
      <c r="AI28" s="60">
        <v>12.421250000000001</v>
      </c>
      <c r="AJ28" s="60">
        <v>4.9450000000000001E-2</v>
      </c>
      <c r="AK28" s="60">
        <v>0.23905000000000001</v>
      </c>
      <c r="AL28" s="60">
        <v>0.14845</v>
      </c>
      <c r="AM28" s="65">
        <v>0.36075000000000002</v>
      </c>
      <c r="AN28" s="66">
        <v>2.7279261934566899</v>
      </c>
      <c r="AO28" s="66">
        <v>5.7419241689923499</v>
      </c>
      <c r="AP28" s="54">
        <v>102.63358024691399</v>
      </c>
      <c r="AQ28" s="54">
        <v>1.00029643518519</v>
      </c>
      <c r="AR28" s="54">
        <v>3.4302998463862103E-2</v>
      </c>
      <c r="AS28" s="54">
        <v>3.1505234760075503E-2</v>
      </c>
      <c r="AT28" s="84">
        <v>663.14356067466497</v>
      </c>
      <c r="AU28" s="84">
        <v>1226.82149043605</v>
      </c>
      <c r="AV28" s="84">
        <v>224.01443081935599</v>
      </c>
      <c r="AW28" s="84">
        <v>707.55912307330095</v>
      </c>
      <c r="AX28" s="84">
        <v>580.918820257226</v>
      </c>
      <c r="AY28" s="87">
        <v>100.5</v>
      </c>
      <c r="AZ28" s="64">
        <v>0.95814962456802599</v>
      </c>
      <c r="BA28" s="78">
        <v>5.2176909471677503E-2</v>
      </c>
      <c r="BB28" s="78">
        <v>4.7350056714924399E-2</v>
      </c>
      <c r="BC28" s="78">
        <v>5.4703411768278601E-2</v>
      </c>
      <c r="BD28" s="86">
        <v>1052.29261381998</v>
      </c>
      <c r="BE28" s="35">
        <v>740</v>
      </c>
      <c r="BF28" s="54">
        <v>0.98199645209935493</v>
      </c>
      <c r="BG28" s="84">
        <v>861.44307146541757</v>
      </c>
      <c r="BH28" s="84">
        <v>1173.144301277981</v>
      </c>
      <c r="BI28" s="84">
        <v>1220.5</v>
      </c>
      <c r="BJ28" s="84">
        <v>1219.5</v>
      </c>
      <c r="BK28" s="61">
        <v>0.99603602176967565</v>
      </c>
      <c r="BL28" s="34">
        <v>760</v>
      </c>
      <c r="BM28" s="60">
        <v>0.92466881157957803</v>
      </c>
      <c r="BN28" s="86">
        <v>861.44307146541701</v>
      </c>
      <c r="BO28" s="86">
        <v>1149.48997032945</v>
      </c>
      <c r="BP28" s="86">
        <v>1243.6385706906201</v>
      </c>
      <c r="BQ28" s="86">
        <v>1236.5</v>
      </c>
      <c r="BR28" s="65">
        <v>0.97983651594648902</v>
      </c>
      <c r="BS28" s="66">
        <f t="shared" si="1"/>
        <v>0.97368421052631582</v>
      </c>
      <c r="BT28" s="66">
        <f t="shared" si="2"/>
        <v>1.0000000000000007</v>
      </c>
      <c r="BU28" s="66">
        <f t="shared" si="3"/>
        <v>1.0205781099088247</v>
      </c>
      <c r="BV28" s="61">
        <f t="shared" si="4"/>
        <v>0.98139445717112916</v>
      </c>
      <c r="BW28" s="34">
        <v>1340</v>
      </c>
      <c r="BX28" s="34">
        <v>310</v>
      </c>
      <c r="BY28" s="34">
        <v>90</v>
      </c>
      <c r="BZ28" s="34">
        <v>1160</v>
      </c>
      <c r="CA28" s="34">
        <v>1560</v>
      </c>
      <c r="CB28" s="34">
        <v>640</v>
      </c>
      <c r="CC28" s="54">
        <v>1433.835928872051</v>
      </c>
      <c r="CD28" s="54">
        <v>370.85063059804298</v>
      </c>
      <c r="CE28" s="66">
        <v>77.590992043911172</v>
      </c>
      <c r="CF28" s="61">
        <v>1261.041828058422</v>
      </c>
      <c r="CG28" s="23"/>
    </row>
    <row r="29" spans="1:85" x14ac:dyDescent="0.3">
      <c r="A29" s="23">
        <v>24</v>
      </c>
      <c r="B29" t="s">
        <v>406</v>
      </c>
      <c r="C29" s="24" t="s">
        <v>70</v>
      </c>
      <c r="D29">
        <v>1</v>
      </c>
      <c r="F29" s="59">
        <v>2.7017000000000002</v>
      </c>
      <c r="G29" s="60">
        <v>14.1913</v>
      </c>
      <c r="H29" s="60">
        <v>0.24709999999999999</v>
      </c>
      <c r="I29" s="60">
        <v>11.917899999999999</v>
      </c>
      <c r="J29" s="60">
        <v>0.49509999999999998</v>
      </c>
      <c r="K29" s="60">
        <v>2.6857000000000002</v>
      </c>
      <c r="L29" s="60">
        <v>52.4191</v>
      </c>
      <c r="M29" s="60">
        <v>6.2259000000000002</v>
      </c>
      <c r="N29" s="60">
        <v>7.1093999999999999</v>
      </c>
      <c r="O29" s="60">
        <v>8.9599999999999999E-2</v>
      </c>
      <c r="P29" s="60">
        <f t="shared" si="0"/>
        <v>98.082799999999992</v>
      </c>
      <c r="Q29" s="60">
        <v>0.220602978455854</v>
      </c>
      <c r="R29" s="79">
        <v>36.944306453579699</v>
      </c>
      <c r="S29" s="52">
        <v>26.35</v>
      </c>
      <c r="T29" s="54">
        <v>2.1360000000000001</v>
      </c>
      <c r="U29" s="54">
        <v>11.218</v>
      </c>
      <c r="V29" s="54">
        <v>0.19500000000000001</v>
      </c>
      <c r="W29" s="54">
        <v>9.5619999999999994</v>
      </c>
      <c r="X29" s="54">
        <v>0.39100000000000001</v>
      </c>
      <c r="Y29" s="54">
        <v>2.1230000000000002</v>
      </c>
      <c r="Z29" s="54">
        <v>49.780999999999999</v>
      </c>
      <c r="AA29" s="54">
        <v>12.769</v>
      </c>
      <c r="AB29" s="54">
        <v>11.336</v>
      </c>
      <c r="AC29" s="54">
        <v>0.14199999999999999</v>
      </c>
      <c r="AD29" s="54">
        <v>0.174596737994345</v>
      </c>
      <c r="AE29" s="82">
        <v>29.239656868682001</v>
      </c>
      <c r="AF29" s="64">
        <v>0.88098932687470699</v>
      </c>
      <c r="AG29" s="60">
        <v>47.842750000000002</v>
      </c>
      <c r="AH29" s="60">
        <v>40.605499999999999</v>
      </c>
      <c r="AI29" s="60">
        <v>11.52045</v>
      </c>
      <c r="AJ29" s="60">
        <v>5.16E-2</v>
      </c>
      <c r="AK29" s="60">
        <v>0.22645000000000001</v>
      </c>
      <c r="AL29" s="60">
        <v>0.1555</v>
      </c>
      <c r="AM29" s="65">
        <v>0.37695000000000001</v>
      </c>
      <c r="AN29" s="66">
        <v>2.7171259762808</v>
      </c>
      <c r="AO29" s="66">
        <v>6.3550525403309699</v>
      </c>
      <c r="AP29" s="54">
        <v>102.65146813480099</v>
      </c>
      <c r="AQ29" s="54">
        <v>1</v>
      </c>
      <c r="AR29" s="54">
        <v>3.5152511308432603E-2</v>
      </c>
      <c r="AS29" s="54">
        <v>2.7472305662257699E-2</v>
      </c>
      <c r="AT29" s="84">
        <v>642.54637956336103</v>
      </c>
      <c r="AU29" s="84">
        <v>1242.64577264791</v>
      </c>
      <c r="AV29" s="84">
        <v>196.58706556566699</v>
      </c>
      <c r="AW29" s="84">
        <v>679.49068601694103</v>
      </c>
      <c r="AX29" s="84">
        <v>537.78447646770201</v>
      </c>
      <c r="AY29" s="87">
        <v>84</v>
      </c>
      <c r="AZ29" s="64">
        <v>0.95398671016935699</v>
      </c>
      <c r="BA29" s="78">
        <v>4.3769903081757801E-2</v>
      </c>
      <c r="BB29" s="78">
        <v>3.9728402471983101E-2</v>
      </c>
      <c r="BC29" s="78">
        <v>4.5882558433911598E-2</v>
      </c>
      <c r="BD29" s="86">
        <v>976.62374815554597</v>
      </c>
      <c r="BE29" s="35">
        <v>650</v>
      </c>
      <c r="BF29" s="54">
        <v>0.98139489329309437</v>
      </c>
      <c r="BG29" s="84">
        <v>797.54080508785069</v>
      </c>
      <c r="BH29" s="84">
        <v>1068.383065282658</v>
      </c>
      <c r="BI29" s="84">
        <v>1133.5</v>
      </c>
      <c r="BJ29" s="84">
        <v>1132.5</v>
      </c>
      <c r="BK29" s="61">
        <v>0.99618107039172576</v>
      </c>
      <c r="BL29" s="34">
        <v>660</v>
      </c>
      <c r="BM29" s="60">
        <v>0.91447848219188399</v>
      </c>
      <c r="BN29" s="86">
        <v>797.54080508785</v>
      </c>
      <c r="BO29" s="86">
        <v>1044.7319890138399</v>
      </c>
      <c r="BP29" s="86">
        <v>1157.21558688238</v>
      </c>
      <c r="BQ29" s="86">
        <v>1150</v>
      </c>
      <c r="BR29" s="65">
        <v>0.97847380982514198</v>
      </c>
      <c r="BS29" s="66">
        <f t="shared" si="1"/>
        <v>0.98484848484848486</v>
      </c>
      <c r="BT29" s="66">
        <f t="shared" si="2"/>
        <v>1.0000000000000009</v>
      </c>
      <c r="BU29" s="66">
        <f t="shared" si="3"/>
        <v>1.0226384149404129</v>
      </c>
      <c r="BV29" s="61">
        <f t="shared" si="4"/>
        <v>0.97950633645864427</v>
      </c>
      <c r="BW29" s="34">
        <v>1230</v>
      </c>
      <c r="BX29" s="34">
        <v>250</v>
      </c>
      <c r="BY29" s="34">
        <v>80</v>
      </c>
      <c r="BZ29" s="34">
        <v>980</v>
      </c>
      <c r="CA29" s="34">
        <v>1320</v>
      </c>
      <c r="CB29" s="34">
        <v>540</v>
      </c>
      <c r="CC29" s="54">
        <v>1382.882866864735</v>
      </c>
      <c r="CD29" s="54">
        <v>315.0759685708785</v>
      </c>
      <c r="CE29" s="66">
        <v>63.397107381033521</v>
      </c>
      <c r="CF29" s="61">
        <v>1129.197185911047</v>
      </c>
      <c r="CG29" s="23"/>
    </row>
    <row r="30" spans="1:85" x14ac:dyDescent="0.3">
      <c r="A30" s="23">
        <v>25</v>
      </c>
      <c r="B30" t="s">
        <v>407</v>
      </c>
      <c r="C30" s="24" t="s">
        <v>70</v>
      </c>
      <c r="D30">
        <v>1</v>
      </c>
      <c r="F30" s="59">
        <v>2.5811999999999999</v>
      </c>
      <c r="G30" s="60">
        <v>14.170999999999999</v>
      </c>
      <c r="H30" s="60">
        <v>0.25309999999999999</v>
      </c>
      <c r="I30" s="60">
        <v>12.3454</v>
      </c>
      <c r="J30" s="60">
        <v>0.42170000000000002</v>
      </c>
      <c r="K30" s="60">
        <v>2.6126</v>
      </c>
      <c r="L30" s="60">
        <v>52.373800000000003</v>
      </c>
      <c r="M30" s="60">
        <v>6.3783000000000003</v>
      </c>
      <c r="N30" s="60">
        <v>6.6379999999999999</v>
      </c>
      <c r="O30" s="60">
        <v>9.8500000000000004E-2</v>
      </c>
      <c r="P30" s="60">
        <f t="shared" si="0"/>
        <v>97.87360000000001</v>
      </c>
      <c r="Q30" s="60">
        <v>0.23036695037063901</v>
      </c>
      <c r="R30" s="79">
        <v>32.559015227600099</v>
      </c>
      <c r="S30" s="52">
        <v>28.39</v>
      </c>
      <c r="T30" s="54">
        <v>2.008</v>
      </c>
      <c r="U30" s="54">
        <v>11.022</v>
      </c>
      <c r="V30" s="54">
        <v>0.19700000000000001</v>
      </c>
      <c r="W30" s="54">
        <v>9.75</v>
      </c>
      <c r="X30" s="54">
        <v>0.32800000000000001</v>
      </c>
      <c r="Y30" s="54">
        <v>2.032</v>
      </c>
      <c r="Z30" s="54">
        <v>49.594000000000001</v>
      </c>
      <c r="AA30" s="54">
        <v>13.237</v>
      </c>
      <c r="AB30" s="54">
        <v>11.332000000000001</v>
      </c>
      <c r="AC30" s="54">
        <v>0.15</v>
      </c>
      <c r="AD30" s="54">
        <v>0.17942748685305601</v>
      </c>
      <c r="AE30" s="82">
        <v>25.359463531116202</v>
      </c>
      <c r="AF30" s="64">
        <v>0.88480682947044298</v>
      </c>
      <c r="AG30" s="60">
        <v>47.793849999999999</v>
      </c>
      <c r="AH30" s="60">
        <v>40.508850000000002</v>
      </c>
      <c r="AI30" s="60">
        <v>11.09145</v>
      </c>
      <c r="AJ30" s="60">
        <v>4.7699999999999999E-2</v>
      </c>
      <c r="AK30" s="60">
        <v>0.22889999999999999</v>
      </c>
      <c r="AL30" s="60">
        <v>0.14324999999999999</v>
      </c>
      <c r="AM30" s="65">
        <v>0.3896</v>
      </c>
      <c r="AN30" s="66">
        <v>2.7149394122452799</v>
      </c>
      <c r="AO30" s="66">
        <v>5.7072614560742601</v>
      </c>
      <c r="AP30" s="54">
        <v>102.668992325659</v>
      </c>
      <c r="AQ30" s="54">
        <v>1</v>
      </c>
      <c r="AR30" s="54">
        <v>1.0582060460014199E-2</v>
      </c>
      <c r="AS30" s="54">
        <v>3.3109832390614699E-2</v>
      </c>
      <c r="AT30" s="84">
        <v>696.02463085449494</v>
      </c>
      <c r="AU30" s="84">
        <v>1051.59504659595</v>
      </c>
      <c r="AV30" s="84">
        <v>324.72005095744299</v>
      </c>
      <c r="AW30" s="84">
        <v>728.58364608209604</v>
      </c>
      <c r="AX30" s="84">
        <v>567.47694219339201</v>
      </c>
      <c r="AY30" s="87">
        <v>74.5</v>
      </c>
      <c r="AZ30" s="64">
        <v>0.94806814243847704</v>
      </c>
      <c r="BA30" s="78">
        <v>3.8900281452608002E-2</v>
      </c>
      <c r="BB30" s="78">
        <v>3.53127312979045E-2</v>
      </c>
      <c r="BC30" s="78">
        <v>4.0774142901869898E-2</v>
      </c>
      <c r="BD30" s="86">
        <v>775.28239707287696</v>
      </c>
      <c r="BE30" s="35">
        <v>680</v>
      </c>
      <c r="BF30" s="54">
        <v>0.98034131434891991</v>
      </c>
      <c r="BG30" s="84">
        <v>804.87208907874572</v>
      </c>
      <c r="BH30" s="84">
        <v>1123.987146050147</v>
      </c>
      <c r="BI30" s="84">
        <v>1193.5</v>
      </c>
      <c r="BJ30" s="84">
        <v>1192</v>
      </c>
      <c r="BK30" s="61">
        <v>0.9960114998582017</v>
      </c>
      <c r="BL30" s="34">
        <v>690</v>
      </c>
      <c r="BM30" s="60">
        <v>0.91679294486999297</v>
      </c>
      <c r="BN30" s="86">
        <v>804.87208907874503</v>
      </c>
      <c r="BO30" s="86">
        <v>1097.8611128294101</v>
      </c>
      <c r="BP30" s="86">
        <v>1219.9033546027299</v>
      </c>
      <c r="BQ30" s="86">
        <v>1209.5</v>
      </c>
      <c r="BR30" s="65">
        <v>0.97952707744013856</v>
      </c>
      <c r="BS30" s="66">
        <f t="shared" si="1"/>
        <v>0.98550724637681164</v>
      </c>
      <c r="BT30" s="66">
        <f t="shared" si="2"/>
        <v>1.0000000000000009</v>
      </c>
      <c r="BU30" s="66">
        <f t="shared" si="3"/>
        <v>1.0237972116103145</v>
      </c>
      <c r="BV30" s="61">
        <f t="shared" si="4"/>
        <v>0.97835619149409725</v>
      </c>
      <c r="BW30" s="34">
        <v>1020</v>
      </c>
      <c r="BX30" s="34">
        <v>360</v>
      </c>
      <c r="BY30" s="34">
        <v>70</v>
      </c>
      <c r="BZ30" s="34">
        <v>770</v>
      </c>
      <c r="CA30" s="34">
        <v>1030</v>
      </c>
      <c r="CB30" s="34">
        <v>430</v>
      </c>
      <c r="CC30" s="54">
        <v>1137.166076927266</v>
      </c>
      <c r="CD30" s="54">
        <v>433.13263999708442</v>
      </c>
      <c r="CE30" s="66">
        <v>53.948657662854067</v>
      </c>
      <c r="CF30" s="61">
        <v>880.48911724132006</v>
      </c>
      <c r="CG30" s="23"/>
    </row>
    <row r="31" spans="1:85" s="24" customFormat="1" x14ac:dyDescent="0.3">
      <c r="A31" s="24">
        <v>26</v>
      </c>
      <c r="B31" s="24" t="s">
        <v>409</v>
      </c>
      <c r="C31" s="24" t="s">
        <v>70</v>
      </c>
      <c r="D31" s="24">
        <v>1</v>
      </c>
      <c r="F31" s="59">
        <v>2.7252000000000001</v>
      </c>
      <c r="G31" s="60">
        <v>14.4115</v>
      </c>
      <c r="H31" s="60">
        <v>0.34279999999999999</v>
      </c>
      <c r="I31" s="60">
        <v>12.002000000000001</v>
      </c>
      <c r="J31" s="60">
        <v>0.52370000000000005</v>
      </c>
      <c r="K31" s="60">
        <v>2.7734999999999999</v>
      </c>
      <c r="L31" s="60">
        <v>51.702399999999997</v>
      </c>
      <c r="M31" s="60">
        <v>6.0723000000000003</v>
      </c>
      <c r="N31" s="60">
        <v>7.3762999999999996</v>
      </c>
      <c r="O31" s="60">
        <v>0.1211</v>
      </c>
      <c r="P31" s="60">
        <f t="shared" si="0"/>
        <v>98.050799999999995</v>
      </c>
      <c r="Q31" s="60">
        <v>0.223381716812979</v>
      </c>
      <c r="R31" s="79">
        <v>41.6600999024541</v>
      </c>
      <c r="S31" s="62">
        <v>27.38</v>
      </c>
      <c r="T31" s="55">
        <v>2.1389999999999998</v>
      </c>
      <c r="U31" s="55">
        <v>11.313000000000001</v>
      </c>
      <c r="V31" s="55">
        <v>0.26900000000000002</v>
      </c>
      <c r="W31" s="55">
        <v>9.5649999999999995</v>
      </c>
      <c r="X31" s="55">
        <v>0.41099999999999998</v>
      </c>
      <c r="Y31" s="55">
        <v>2.177</v>
      </c>
      <c r="Z31" s="55">
        <v>49.203000000000003</v>
      </c>
      <c r="AA31" s="55">
        <v>13.071999999999999</v>
      </c>
      <c r="AB31" s="55">
        <v>11.336</v>
      </c>
      <c r="AC31" s="55">
        <v>0.16500000000000001</v>
      </c>
      <c r="AD31" s="55">
        <v>0.175366397246804</v>
      </c>
      <c r="AE31" s="83">
        <v>32.7053696831953</v>
      </c>
      <c r="AF31" s="64">
        <v>0.88439057873125804</v>
      </c>
      <c r="AG31" s="60">
        <v>47.693350000000002</v>
      </c>
      <c r="AH31" s="60">
        <v>40.235999999999997</v>
      </c>
      <c r="AI31" s="60">
        <v>11.113350000000001</v>
      </c>
      <c r="AJ31" s="60">
        <v>4.3150000000000001E-2</v>
      </c>
      <c r="AK31" s="60">
        <v>0.23119999999999999</v>
      </c>
      <c r="AL31" s="60">
        <v>0.15190000000000001</v>
      </c>
      <c r="AM31" s="65">
        <v>0.38464999999999999</v>
      </c>
      <c r="AN31" s="67">
        <v>2.7252913604996798</v>
      </c>
      <c r="AO31" s="67">
        <v>4.9648746222802398</v>
      </c>
      <c r="AP31" s="55">
        <v>102.69773488180201</v>
      </c>
      <c r="AQ31" s="55">
        <v>1</v>
      </c>
      <c r="AR31" s="55">
        <v>8.0234751203653708E-3</v>
      </c>
      <c r="AS31" s="55">
        <v>4.2356303729342001E-2</v>
      </c>
      <c r="AT31" s="85">
        <v>771.63763305236705</v>
      </c>
      <c r="AU31" s="85">
        <v>1121.56479478911</v>
      </c>
      <c r="AV31" s="85">
        <v>376.79971261502402</v>
      </c>
      <c r="AW31" s="85">
        <v>813.29773295482096</v>
      </c>
      <c r="AX31" s="85">
        <v>638.48149862994296</v>
      </c>
      <c r="AY31" s="87">
        <v>94</v>
      </c>
      <c r="AZ31" s="64">
        <v>0.96106818733689003</v>
      </c>
      <c r="BA31" s="78">
        <v>4.8872797464251799E-2</v>
      </c>
      <c r="BB31" s="78">
        <v>4.4354826056970997E-2</v>
      </c>
      <c r="BC31" s="78">
        <v>5.1236427714416097E-2</v>
      </c>
      <c r="BD31" s="86">
        <v>855.69057144478302</v>
      </c>
      <c r="BE31" s="35">
        <v>760</v>
      </c>
      <c r="BF31" s="54">
        <v>0.98310505527406189</v>
      </c>
      <c r="BG31" s="84">
        <v>892.93280635943313</v>
      </c>
      <c r="BH31" s="84">
        <v>1192.1707978749041</v>
      </c>
      <c r="BI31" s="85">
        <v>1335</v>
      </c>
      <c r="BJ31" s="85">
        <v>1333.5</v>
      </c>
      <c r="BK31" s="63">
        <v>0.99655717563144808</v>
      </c>
      <c r="BL31" s="34">
        <v>770</v>
      </c>
      <c r="BM31" s="60">
        <v>0.92397976863306097</v>
      </c>
      <c r="BN31" s="86">
        <v>892.93280635943495</v>
      </c>
      <c r="BO31" s="86">
        <v>1163.30855180444</v>
      </c>
      <c r="BP31" s="86">
        <v>1364.7612612722</v>
      </c>
      <c r="BQ31" s="86">
        <v>1351</v>
      </c>
      <c r="BR31" s="65">
        <v>0.98135246776036866</v>
      </c>
      <c r="BS31" s="66">
        <f t="shared" si="1"/>
        <v>0.98701298701298701</v>
      </c>
      <c r="BT31" s="66">
        <f t="shared" si="2"/>
        <v>0.999999999999998</v>
      </c>
      <c r="BU31" s="66">
        <f t="shared" si="3"/>
        <v>1.0248104821594366</v>
      </c>
      <c r="BV31" s="61">
        <f t="shared" si="4"/>
        <v>0.97819306415214535</v>
      </c>
      <c r="BW31" s="34">
        <v>1090</v>
      </c>
      <c r="BX31" s="34">
        <v>420</v>
      </c>
      <c r="BY31" s="34">
        <v>80</v>
      </c>
      <c r="BZ31" s="34">
        <v>850</v>
      </c>
      <c r="CA31" s="34">
        <v>1140</v>
      </c>
      <c r="CB31" s="34">
        <v>480</v>
      </c>
      <c r="CC31" s="55">
        <v>1218.881534891025</v>
      </c>
      <c r="CD31" s="55">
        <v>501.03250816428772</v>
      </c>
      <c r="CE31" s="67">
        <v>67.393719711577504</v>
      </c>
      <c r="CF31" s="63">
        <v>972.6580756277491</v>
      </c>
      <c r="CG31" s="23"/>
    </row>
    <row r="32" spans="1:85" x14ac:dyDescent="0.3">
      <c r="A32" s="23">
        <v>27</v>
      </c>
      <c r="B32" t="s">
        <v>410</v>
      </c>
      <c r="C32" s="24" t="s">
        <v>70</v>
      </c>
      <c r="D32">
        <v>1</v>
      </c>
      <c r="F32" s="59">
        <v>2.3795000000000002</v>
      </c>
      <c r="G32" s="60">
        <v>14.302899999999999</v>
      </c>
      <c r="H32" s="60">
        <v>0.30590000000000001</v>
      </c>
      <c r="I32" s="60">
        <v>12.072800000000001</v>
      </c>
      <c r="J32" s="60">
        <v>0.51249999999999996</v>
      </c>
      <c r="K32" s="60">
        <v>2.7477</v>
      </c>
      <c r="L32" s="60">
        <v>51.2836</v>
      </c>
      <c r="M32" s="60">
        <v>5.9212999999999996</v>
      </c>
      <c r="N32" s="60">
        <v>7.181</v>
      </c>
      <c r="O32" s="60">
        <v>0.1462</v>
      </c>
      <c r="P32" s="60">
        <f t="shared" si="0"/>
        <v>96.853399999999993</v>
      </c>
      <c r="Q32" s="60">
        <v>0.22663270101531299</v>
      </c>
      <c r="R32" s="79">
        <v>34.9178540249492</v>
      </c>
      <c r="S32" s="52">
        <v>21.86</v>
      </c>
      <c r="T32" s="54">
        <v>1.978</v>
      </c>
      <c r="U32" s="54">
        <v>11.887</v>
      </c>
      <c r="V32" s="54">
        <v>0.254</v>
      </c>
      <c r="W32" s="54">
        <v>10.16</v>
      </c>
      <c r="X32" s="54">
        <v>0.42599999999999999</v>
      </c>
      <c r="Y32" s="54">
        <v>2.2839999999999998</v>
      </c>
      <c r="Z32" s="54">
        <v>49.764000000000003</v>
      </c>
      <c r="AA32" s="54">
        <v>11.363</v>
      </c>
      <c r="AB32" s="54">
        <v>11.334</v>
      </c>
      <c r="AC32" s="54">
        <v>0.192</v>
      </c>
      <c r="AD32" s="54">
        <v>0.185977926321445</v>
      </c>
      <c r="AE32" s="82">
        <v>28.654073547471899</v>
      </c>
      <c r="AF32" s="64">
        <v>0.86696883789855195</v>
      </c>
      <c r="AG32" s="60">
        <v>46.56765</v>
      </c>
      <c r="AH32" s="60">
        <v>40.4574</v>
      </c>
      <c r="AI32" s="60">
        <v>12.73715</v>
      </c>
      <c r="AJ32" s="60">
        <v>4.4150000000000002E-2</v>
      </c>
      <c r="AK32" s="60">
        <v>0.23415</v>
      </c>
      <c r="AL32" s="60">
        <v>0.1575</v>
      </c>
      <c r="AM32" s="65">
        <v>0.30554999999999999</v>
      </c>
      <c r="AN32" s="66">
        <v>2.7237483596196701</v>
      </c>
      <c r="AO32" s="66">
        <v>4.3620663426912101</v>
      </c>
      <c r="AP32" s="54">
        <v>102.734944944945</v>
      </c>
      <c r="AQ32" s="54">
        <v>1</v>
      </c>
      <c r="AR32" s="54">
        <v>3.9159443184630702E-2</v>
      </c>
      <c r="AS32" s="54">
        <v>5.43267694263889E-2</v>
      </c>
      <c r="AT32" s="84">
        <v>870.03989037771305</v>
      </c>
      <c r="AU32" s="84">
        <v>1468.35144256643</v>
      </c>
      <c r="AV32" s="84">
        <v>347.51101144200101</v>
      </c>
      <c r="AW32" s="84">
        <v>904.957744402662</v>
      </c>
      <c r="AX32" s="84">
        <v>742.62083079161505</v>
      </c>
      <c r="AY32" s="87">
        <v>79.5</v>
      </c>
      <c r="AZ32" s="64">
        <v>0.95273527496475996</v>
      </c>
      <c r="BA32" s="78">
        <v>4.1465883844232103E-2</v>
      </c>
      <c r="BB32" s="78">
        <v>3.7639262480946199E-2</v>
      </c>
      <c r="BC32" s="78">
        <v>4.3465465170052002E-2</v>
      </c>
      <c r="BD32" s="86">
        <v>632.68633836686695</v>
      </c>
      <c r="BE32" s="35">
        <v>970</v>
      </c>
      <c r="BF32" s="54">
        <v>0.98632766816891171</v>
      </c>
      <c r="BG32" s="84">
        <v>1123.235523361159</v>
      </c>
      <c r="BH32" s="84">
        <v>1533.5091077259331</v>
      </c>
      <c r="BI32" s="84">
        <v>1539.5</v>
      </c>
      <c r="BJ32" s="84">
        <v>1538.5</v>
      </c>
      <c r="BK32" s="61">
        <v>0.99706803887171636</v>
      </c>
      <c r="BL32" s="34">
        <v>970</v>
      </c>
      <c r="BM32" s="60">
        <v>0.93930861656943498</v>
      </c>
      <c r="BN32" s="86">
        <v>1123.2355233611499</v>
      </c>
      <c r="BO32" s="86">
        <v>1497.71500230226</v>
      </c>
      <c r="BP32" s="86">
        <v>1563.22185341677</v>
      </c>
      <c r="BQ32" s="86">
        <v>1555</v>
      </c>
      <c r="BR32" s="65">
        <v>0.98374990271063578</v>
      </c>
      <c r="BS32" s="66">
        <f t="shared" si="1"/>
        <v>1</v>
      </c>
      <c r="BT32" s="66">
        <f t="shared" si="2"/>
        <v>1.000000000000008</v>
      </c>
      <c r="BU32" s="66">
        <f t="shared" si="3"/>
        <v>1.0238991432740214</v>
      </c>
      <c r="BV32" s="61">
        <f t="shared" si="4"/>
        <v>0.98482502444235875</v>
      </c>
      <c r="BW32" s="34">
        <v>1600</v>
      </c>
      <c r="BX32" s="34">
        <v>430</v>
      </c>
      <c r="BY32" s="34">
        <v>80</v>
      </c>
      <c r="BZ32" s="34">
        <v>720</v>
      </c>
      <c r="CA32" s="34">
        <v>970</v>
      </c>
      <c r="CB32" s="34">
        <v>410</v>
      </c>
      <c r="CC32" s="54">
        <v>1746.346360080413</v>
      </c>
      <c r="CD32" s="54">
        <v>531.11177397154711</v>
      </c>
      <c r="CE32" s="66">
        <v>66.262859379419922</v>
      </c>
      <c r="CF32" s="61">
        <v>862.17063112801793</v>
      </c>
      <c r="CG32" s="23"/>
    </row>
    <row r="33" spans="1:85" x14ac:dyDescent="0.3">
      <c r="A33" s="23">
        <v>28</v>
      </c>
      <c r="B33" t="s">
        <v>411</v>
      </c>
      <c r="C33" s="24" t="s">
        <v>70</v>
      </c>
      <c r="D33">
        <v>1</v>
      </c>
      <c r="F33" s="59">
        <v>2.5983000000000001</v>
      </c>
      <c r="G33" s="60">
        <v>14.385199999999999</v>
      </c>
      <c r="H33" s="60">
        <v>0.38950000000000001</v>
      </c>
      <c r="I33" s="60">
        <v>12.523999999999999</v>
      </c>
      <c r="J33" s="60">
        <v>0.52780000000000005</v>
      </c>
      <c r="K33" s="60">
        <v>2.8700999999999999</v>
      </c>
      <c r="L33" s="60">
        <v>50.804299999999998</v>
      </c>
      <c r="M33" s="60">
        <v>5.9402999999999997</v>
      </c>
      <c r="N33" s="60">
        <v>8.4515999999999991</v>
      </c>
      <c r="O33" s="60">
        <v>0.13780000000000001</v>
      </c>
      <c r="P33" s="60">
        <f t="shared" si="0"/>
        <v>98.628899999999987</v>
      </c>
      <c r="Q33" s="60">
        <v>0.245667641138825</v>
      </c>
      <c r="R33" s="79">
        <v>44.702638393049199</v>
      </c>
      <c r="S33" s="52">
        <v>18.39</v>
      </c>
      <c r="T33" s="54">
        <v>2.1920000000000002</v>
      </c>
      <c r="U33" s="54">
        <v>12.138</v>
      </c>
      <c r="V33" s="54">
        <v>0.32900000000000001</v>
      </c>
      <c r="W33" s="54">
        <v>10.678000000000001</v>
      </c>
      <c r="X33" s="54">
        <v>0.44500000000000001</v>
      </c>
      <c r="Y33" s="54">
        <v>2.4220000000000002</v>
      </c>
      <c r="Z33" s="54">
        <v>49.057000000000002</v>
      </c>
      <c r="AA33" s="54">
        <v>10.843999999999999</v>
      </c>
      <c r="AB33" s="54">
        <v>11.335000000000001</v>
      </c>
      <c r="AC33" s="54">
        <v>0.17799999999999999</v>
      </c>
      <c r="AD33" s="54">
        <v>0.20750708770911799</v>
      </c>
      <c r="AE33" s="82">
        <v>37.7587958383725</v>
      </c>
      <c r="AF33" s="64">
        <v>0.86411894012839896</v>
      </c>
      <c r="AG33" s="60">
        <v>46.032249999999998</v>
      </c>
      <c r="AH33" s="60">
        <v>40.036949999999997</v>
      </c>
      <c r="AI33" s="60">
        <v>12.902850000000001</v>
      </c>
      <c r="AJ33" s="60">
        <v>4.675E-2</v>
      </c>
      <c r="AK33" s="60">
        <v>0.2319</v>
      </c>
      <c r="AL33" s="60">
        <v>0.16614999999999999</v>
      </c>
      <c r="AM33" s="65">
        <v>0.29375000000000001</v>
      </c>
      <c r="AN33" s="66">
        <v>2.7493378024278199</v>
      </c>
      <c r="AO33" s="66">
        <v>6.0099064528128903</v>
      </c>
      <c r="AP33" s="54">
        <v>102.608138138138</v>
      </c>
      <c r="AQ33" s="54">
        <v>1</v>
      </c>
      <c r="AR33" s="54">
        <v>2.17128739000375E-2</v>
      </c>
      <c r="AS33" s="54">
        <v>1.3533059262052E-2</v>
      </c>
      <c r="AT33" s="84">
        <v>295.82548973605299</v>
      </c>
      <c r="AU33" s="84">
        <v>614.46475815286794</v>
      </c>
      <c r="AV33" s="84">
        <v>74.4310098806111</v>
      </c>
      <c r="AW33" s="84">
        <v>340.52812812910202</v>
      </c>
      <c r="AX33" s="84">
        <v>287.63250961154</v>
      </c>
      <c r="AY33" s="87">
        <v>101.5</v>
      </c>
      <c r="AZ33" s="64">
        <v>0.95467097449179805</v>
      </c>
      <c r="BA33" s="78">
        <v>5.2684336613169201E-2</v>
      </c>
      <c r="BB33" s="78">
        <v>4.7810024544770603E-2</v>
      </c>
      <c r="BC33" s="78">
        <v>5.5235875602124902E-2</v>
      </c>
      <c r="BD33" s="86">
        <v>1099.4483783834301</v>
      </c>
      <c r="BE33" s="35">
        <v>380</v>
      </c>
      <c r="BF33" s="54">
        <v>0.96302053373159469</v>
      </c>
      <c r="BG33" s="84">
        <v>461.16927566277002</v>
      </c>
      <c r="BH33" s="84">
        <v>592.55929174052778</v>
      </c>
      <c r="BI33" s="84">
        <v>619.5</v>
      </c>
      <c r="BJ33" s="84">
        <v>618.5</v>
      </c>
      <c r="BK33" s="61">
        <v>0.99204880424779229</v>
      </c>
      <c r="BL33" s="34">
        <v>410</v>
      </c>
      <c r="BM33" s="60">
        <v>0.869646393962905</v>
      </c>
      <c r="BN33" s="86">
        <v>461.169275662769</v>
      </c>
      <c r="BO33" s="86">
        <v>591.20509712518003</v>
      </c>
      <c r="BP33" s="86">
        <v>638.76273760480501</v>
      </c>
      <c r="BQ33" s="86">
        <v>636</v>
      </c>
      <c r="BR33" s="65">
        <v>0.96328404445163884</v>
      </c>
      <c r="BS33" s="66">
        <f t="shared" si="1"/>
        <v>0.92682926829268297</v>
      </c>
      <c r="BT33" s="66">
        <f t="shared" si="2"/>
        <v>1.0000000000000022</v>
      </c>
      <c r="BU33" s="66">
        <f t="shared" si="3"/>
        <v>1.0022905665426984</v>
      </c>
      <c r="BV33" s="61">
        <f t="shared" si="4"/>
        <v>0.96984367360401247</v>
      </c>
      <c r="BW33" s="34">
        <v>750</v>
      </c>
      <c r="BX33" s="34">
        <v>170</v>
      </c>
      <c r="BY33" s="34">
        <v>90</v>
      </c>
      <c r="BZ33" s="34">
        <v>1280</v>
      </c>
      <c r="CA33" s="34">
        <v>1720</v>
      </c>
      <c r="CB33" s="34">
        <v>700</v>
      </c>
      <c r="CC33" s="54">
        <v>819.00928284450868</v>
      </c>
      <c r="CD33" s="54">
        <v>185.02718435859791</v>
      </c>
      <c r="CE33" s="66">
        <v>78.897003567215265</v>
      </c>
      <c r="CF33" s="61">
        <v>1322.936318978904</v>
      </c>
      <c r="CG33" s="23"/>
    </row>
    <row r="34" spans="1:85" x14ac:dyDescent="0.3">
      <c r="A34" s="23">
        <v>29</v>
      </c>
      <c r="B34" t="s">
        <v>412</v>
      </c>
      <c r="C34" s="24" t="s">
        <v>70</v>
      </c>
      <c r="D34">
        <v>1</v>
      </c>
      <c r="F34" s="59">
        <v>2.7423000000000002</v>
      </c>
      <c r="G34" s="60">
        <v>14.1218</v>
      </c>
      <c r="H34" s="60">
        <v>0.252</v>
      </c>
      <c r="I34" s="60">
        <v>12.0207</v>
      </c>
      <c r="J34" s="60">
        <v>0.43130000000000002</v>
      </c>
      <c r="K34" s="60">
        <v>2.5122</v>
      </c>
      <c r="L34" s="60">
        <v>51.420699999999997</v>
      </c>
      <c r="M34" s="60">
        <v>5.7645999999999997</v>
      </c>
      <c r="N34" s="60">
        <v>7.6089000000000002</v>
      </c>
      <c r="O34" s="60">
        <v>0.1047</v>
      </c>
      <c r="P34" s="60">
        <f t="shared" si="0"/>
        <v>96.979200000000006</v>
      </c>
      <c r="Q34" s="60">
        <v>0.23812248998241101</v>
      </c>
      <c r="R34" s="79">
        <v>26.1935838994604</v>
      </c>
      <c r="S34" s="52">
        <v>18.21</v>
      </c>
      <c r="T34" s="54">
        <v>2.351</v>
      </c>
      <c r="U34" s="54">
        <v>12.106</v>
      </c>
      <c r="V34" s="54">
        <v>0.216</v>
      </c>
      <c r="W34" s="54">
        <v>10.413</v>
      </c>
      <c r="X34" s="54">
        <v>0.37</v>
      </c>
      <c r="Y34" s="54">
        <v>2.1539999999999999</v>
      </c>
      <c r="Z34" s="54">
        <v>50.192999999999998</v>
      </c>
      <c r="AA34" s="54">
        <v>10.324</v>
      </c>
      <c r="AB34" s="54">
        <v>11.339</v>
      </c>
      <c r="AC34" s="54">
        <v>0.157</v>
      </c>
      <c r="AD34" s="54">
        <v>0.20144022500838399</v>
      </c>
      <c r="AE34" s="82">
        <v>22.1585178068357</v>
      </c>
      <c r="AF34" s="64">
        <v>0.85597223447744797</v>
      </c>
      <c r="AG34" s="60">
        <v>45.6815</v>
      </c>
      <c r="AH34" s="60">
        <v>40.266100000000002</v>
      </c>
      <c r="AI34" s="60">
        <v>13.7014</v>
      </c>
      <c r="AJ34" s="60">
        <v>4.4549999999999999E-2</v>
      </c>
      <c r="AK34" s="60">
        <v>0.2397</v>
      </c>
      <c r="AL34" s="60">
        <v>0.19034999999999999</v>
      </c>
      <c r="AM34" s="65">
        <v>0.3483</v>
      </c>
      <c r="AN34" s="66">
        <v>2.72427731578161</v>
      </c>
      <c r="AO34" s="66">
        <v>5.8108148715715</v>
      </c>
      <c r="AP34" s="54">
        <v>102.661826826827</v>
      </c>
      <c r="AQ34" s="54">
        <v>1</v>
      </c>
      <c r="AR34" s="54">
        <v>1.53203203200007E-2</v>
      </c>
      <c r="AS34" s="54">
        <v>3.0804693653223601E-2</v>
      </c>
      <c r="AT34" s="84">
        <v>657.05635383525396</v>
      </c>
      <c r="AU34" s="84">
        <v>1044.1878583463699</v>
      </c>
      <c r="AV34" s="84">
        <v>287.00453036822199</v>
      </c>
      <c r="AW34" s="84">
        <v>683.24993773471499</v>
      </c>
      <c r="AX34" s="84">
        <v>577.99673270849701</v>
      </c>
      <c r="AY34" s="87">
        <v>61.5</v>
      </c>
      <c r="AZ34" s="64">
        <v>0.92413865491731195</v>
      </c>
      <c r="BA34" s="78">
        <v>3.2202440059203002E-2</v>
      </c>
      <c r="BB34" s="78">
        <v>2.9237894965594299E-2</v>
      </c>
      <c r="BC34" s="78">
        <v>3.3749121412283402E-2</v>
      </c>
      <c r="BD34" s="86">
        <v>634.76305551245696</v>
      </c>
      <c r="BE34" s="35">
        <v>790</v>
      </c>
      <c r="BF34" s="54">
        <v>0.98265853488555466</v>
      </c>
      <c r="BG34" s="84">
        <v>916.18234680399939</v>
      </c>
      <c r="BH34" s="84">
        <v>1190.16570686348</v>
      </c>
      <c r="BI34" s="84">
        <v>1214.5</v>
      </c>
      <c r="BJ34" s="84">
        <v>1213.5</v>
      </c>
      <c r="BK34" s="61">
        <v>0.99606920195571913</v>
      </c>
      <c r="BL34" s="34">
        <v>800</v>
      </c>
      <c r="BM34" s="60">
        <v>0.93084337851933197</v>
      </c>
      <c r="BN34" s="86">
        <v>916.18234680399905</v>
      </c>
      <c r="BO34" s="86">
        <v>1170.73110266713</v>
      </c>
      <c r="BP34" s="86">
        <v>1231.8893219832</v>
      </c>
      <c r="BQ34" s="86">
        <v>1230.5</v>
      </c>
      <c r="BR34" s="65">
        <v>0.97988352805075274</v>
      </c>
      <c r="BS34" s="66">
        <f t="shared" si="1"/>
        <v>0.98750000000000004</v>
      </c>
      <c r="BT34" s="66">
        <f t="shared" si="2"/>
        <v>1.0000000000000004</v>
      </c>
      <c r="BU34" s="66">
        <f t="shared" si="3"/>
        <v>1.0166003996580211</v>
      </c>
      <c r="BV34" s="61">
        <f t="shared" si="4"/>
        <v>0.98588402247435247</v>
      </c>
      <c r="BW34" s="34">
        <v>1240</v>
      </c>
      <c r="BX34" s="34">
        <v>390</v>
      </c>
      <c r="BY34" s="34">
        <v>70</v>
      </c>
      <c r="BZ34" s="34">
        <v>780</v>
      </c>
      <c r="CA34" s="34">
        <v>1040</v>
      </c>
      <c r="CB34" s="34">
        <v>430</v>
      </c>
      <c r="CC34" s="54">
        <v>1353.6658060894431</v>
      </c>
      <c r="CD34" s="54">
        <v>464.95144787340701</v>
      </c>
      <c r="CE34" s="66">
        <v>53.745619139755263</v>
      </c>
      <c r="CF34" s="61">
        <v>890.1319997738899</v>
      </c>
      <c r="CG34" s="23"/>
    </row>
    <row r="35" spans="1:85" x14ac:dyDescent="0.3">
      <c r="A35" s="23">
        <v>30</v>
      </c>
      <c r="B35" t="s">
        <v>477</v>
      </c>
      <c r="C35" s="23" t="s">
        <v>62</v>
      </c>
      <c r="D35">
        <v>1</v>
      </c>
      <c r="F35" s="59">
        <v>2.6804999999999999</v>
      </c>
      <c r="G35" s="60">
        <v>14.0242</v>
      </c>
      <c r="H35" s="60">
        <v>0.28770000000000001</v>
      </c>
      <c r="I35" s="60">
        <v>11.1731</v>
      </c>
      <c r="J35" s="60">
        <v>0.48159999999999997</v>
      </c>
      <c r="K35" s="60">
        <v>2.2273999999999998</v>
      </c>
      <c r="L35" s="60">
        <v>50.562100000000001</v>
      </c>
      <c r="M35" s="60">
        <v>6.0778999999999996</v>
      </c>
      <c r="N35" s="60">
        <v>8.6312999999999995</v>
      </c>
      <c r="O35" s="60">
        <v>6.5699999999999995E-2</v>
      </c>
      <c r="P35" s="60">
        <f t="shared" si="0"/>
        <v>96.211500000000001</v>
      </c>
      <c r="Q35" s="60">
        <v>0.294430879366605</v>
      </c>
      <c r="R35" s="79">
        <v>125.944932627421</v>
      </c>
      <c r="S35" s="52">
        <v>11.88</v>
      </c>
      <c r="T35" s="54">
        <v>2.4569999999999999</v>
      </c>
      <c r="U35" s="54">
        <v>12.855</v>
      </c>
      <c r="V35" s="54">
        <v>0.26400000000000001</v>
      </c>
      <c r="W35" s="54">
        <v>10.314</v>
      </c>
      <c r="X35" s="54">
        <v>0.441</v>
      </c>
      <c r="Y35" s="54">
        <v>2.0419999999999998</v>
      </c>
      <c r="Z35" s="54">
        <v>50.542000000000002</v>
      </c>
      <c r="AA35" s="54">
        <v>9.1999999999999993</v>
      </c>
      <c r="AB35" s="54">
        <v>11.331</v>
      </c>
      <c r="AC35" s="54">
        <v>0.113</v>
      </c>
      <c r="AD35" s="54">
        <v>0.26316667801805999</v>
      </c>
      <c r="AE35" s="82">
        <v>112.571444965517</v>
      </c>
      <c r="AF35" s="64">
        <v>0.83946160222106303</v>
      </c>
      <c r="AG35" s="60">
        <v>44.365000000000002</v>
      </c>
      <c r="AH35" s="60">
        <v>39.652999999999999</v>
      </c>
      <c r="AI35" s="60">
        <v>15.12365</v>
      </c>
      <c r="AJ35" s="60">
        <v>4.0250000000000001E-2</v>
      </c>
      <c r="AK35" s="60">
        <v>0.25190000000000001</v>
      </c>
      <c r="AL35" s="60">
        <v>0.20515</v>
      </c>
      <c r="AM35" s="65">
        <v>0.30635000000000001</v>
      </c>
      <c r="AN35" s="66">
        <v>2.7385624246406</v>
      </c>
      <c r="AO35" s="66">
        <v>1.6541393019911499</v>
      </c>
      <c r="AP35" s="54">
        <v>102.721885218552</v>
      </c>
      <c r="AQ35" s="54">
        <v>1</v>
      </c>
      <c r="AR35" s="54">
        <v>8.7991929395818992E-3</v>
      </c>
      <c r="AS35" s="54">
        <v>5.0125459522533299E-2</v>
      </c>
      <c r="AT35" s="84">
        <v>302.76648755768298</v>
      </c>
      <c r="AU35" s="84">
        <v>438.214218659327</v>
      </c>
      <c r="AV35" s="84">
        <v>148.54766260535601</v>
      </c>
      <c r="AW35" s="84">
        <v>428.71142018510398</v>
      </c>
      <c r="AX35" s="84">
        <v>383.188612964877</v>
      </c>
      <c r="AY35" s="87">
        <v>279</v>
      </c>
      <c r="AZ35" s="64">
        <v>0.97368777779298799</v>
      </c>
      <c r="BA35" s="78">
        <v>0.13878826444637701</v>
      </c>
      <c r="BB35" s="78">
        <v>0.125872790489411</v>
      </c>
      <c r="BC35" s="78">
        <v>0.14560762451852</v>
      </c>
      <c r="BD35" s="86">
        <v>816.24756557782996</v>
      </c>
      <c r="BE35" s="35">
        <v>560</v>
      </c>
      <c r="BF35" s="54">
        <v>0.96561807234015562</v>
      </c>
      <c r="BG35" s="84">
        <v>701.79529433930304</v>
      </c>
      <c r="BH35" s="84">
        <v>828.80387918296071</v>
      </c>
      <c r="BI35" s="84">
        <v>820.5</v>
      </c>
      <c r="BJ35" s="84">
        <v>819</v>
      </c>
      <c r="BK35" s="61">
        <v>0.99079856167773794</v>
      </c>
      <c r="BL35" s="34">
        <v>570</v>
      </c>
      <c r="BM35" s="60">
        <v>0.90915635582019305</v>
      </c>
      <c r="BN35" s="86">
        <v>701.79529433930304</v>
      </c>
      <c r="BO35" s="86">
        <v>826.473386110516</v>
      </c>
      <c r="BP35" s="86">
        <v>831.68632230502499</v>
      </c>
      <c r="BQ35" s="86">
        <v>834.5</v>
      </c>
      <c r="BR35" s="65">
        <v>0.97165704230218652</v>
      </c>
      <c r="BS35" s="66">
        <f t="shared" si="1"/>
        <v>0.98245614035087714</v>
      </c>
      <c r="BT35" s="66">
        <f t="shared" si="2"/>
        <v>1</v>
      </c>
      <c r="BU35" s="66">
        <f t="shared" si="3"/>
        <v>1.0028198041359957</v>
      </c>
      <c r="BV35" s="61">
        <f t="shared" si="4"/>
        <v>0.9865498301402601</v>
      </c>
      <c r="BW35" s="34">
        <v>740</v>
      </c>
      <c r="BX35" s="34">
        <v>380</v>
      </c>
      <c r="BY35" s="34">
        <v>190</v>
      </c>
      <c r="BZ35" s="34">
        <v>1220</v>
      </c>
      <c r="CA35" s="34">
        <v>1610</v>
      </c>
      <c r="CB35" s="34">
        <v>730</v>
      </c>
      <c r="CC35" s="54">
        <v>891.03433327191158</v>
      </c>
      <c r="CD35" s="54">
        <v>476.24748583961878</v>
      </c>
      <c r="CE35" s="66">
        <v>241.88857793299701</v>
      </c>
      <c r="CF35" s="61">
        <v>1391.80906282966</v>
      </c>
      <c r="CG35" s="23"/>
    </row>
    <row r="36" spans="1:85" x14ac:dyDescent="0.3">
      <c r="A36" s="23">
        <v>31</v>
      </c>
      <c r="B36" t="s">
        <v>478</v>
      </c>
      <c r="C36" s="23" t="s">
        <v>62</v>
      </c>
      <c r="D36">
        <v>1</v>
      </c>
      <c r="F36" s="59">
        <v>2.6608000000000001</v>
      </c>
      <c r="G36" s="60">
        <v>14.370200000000001</v>
      </c>
      <c r="H36" s="60">
        <v>0.2651</v>
      </c>
      <c r="I36" s="60">
        <v>12.020300000000001</v>
      </c>
      <c r="J36" s="60">
        <v>0.52300000000000002</v>
      </c>
      <c r="K36" s="60">
        <v>2.6480999999999999</v>
      </c>
      <c r="L36" s="60">
        <v>51.646500000000003</v>
      </c>
      <c r="M36" s="60">
        <v>6.2697000000000003</v>
      </c>
      <c r="N36" s="60">
        <v>6.3154000000000003</v>
      </c>
      <c r="O36" s="60">
        <v>8.8599999999999998E-2</v>
      </c>
      <c r="P36" s="60">
        <f t="shared" si="0"/>
        <v>96.807700000000011</v>
      </c>
      <c r="Q36" s="60">
        <v>0.293620844893419</v>
      </c>
      <c r="R36" s="79">
        <v>48.217568590435199</v>
      </c>
      <c r="S36" s="52">
        <v>21.36</v>
      </c>
      <c r="T36" s="54">
        <v>2.2109999999999999</v>
      </c>
      <c r="U36" s="54">
        <v>11.943</v>
      </c>
      <c r="V36" s="54">
        <v>0.22</v>
      </c>
      <c r="W36" s="54">
        <v>10.114000000000001</v>
      </c>
      <c r="X36" s="54">
        <v>0.435</v>
      </c>
      <c r="Y36" s="54">
        <v>2.2010000000000001</v>
      </c>
      <c r="Z36" s="54">
        <v>49.921999999999997</v>
      </c>
      <c r="AA36" s="54">
        <v>11.055</v>
      </c>
      <c r="AB36" s="54">
        <v>11.337</v>
      </c>
      <c r="AC36" s="54">
        <v>0.14499999999999999</v>
      </c>
      <c r="AD36" s="54">
        <v>0.24194202776320001</v>
      </c>
      <c r="AE36" s="82">
        <v>39.731022239976298</v>
      </c>
      <c r="AF36" s="64">
        <v>0.864445333961398</v>
      </c>
      <c r="AG36" s="60">
        <v>45.949800000000003</v>
      </c>
      <c r="AH36" s="60">
        <v>39.794649999999997</v>
      </c>
      <c r="AI36" s="60">
        <v>12.84395</v>
      </c>
      <c r="AJ36" s="60">
        <v>4.4049999999999999E-2</v>
      </c>
      <c r="AK36" s="60">
        <v>0.23244999999999999</v>
      </c>
      <c r="AL36" s="60">
        <v>0.16569999999999999</v>
      </c>
      <c r="AM36" s="65">
        <v>0.37605</v>
      </c>
      <c r="AN36" s="66">
        <v>2.7077337899952298</v>
      </c>
      <c r="AO36" s="66">
        <v>4.25544521421038</v>
      </c>
      <c r="AP36" s="54">
        <v>102.708268268268</v>
      </c>
      <c r="AQ36" s="54">
        <v>1</v>
      </c>
      <c r="AR36" s="54">
        <v>2.8311979822918502E-2</v>
      </c>
      <c r="AS36" s="54">
        <v>4.5744890867204901E-2</v>
      </c>
      <c r="AT36" s="84">
        <v>718.92177005985002</v>
      </c>
      <c r="AU36" s="84">
        <v>1181.02413090096</v>
      </c>
      <c r="AV36" s="84">
        <v>299.40670796552899</v>
      </c>
      <c r="AW36" s="84">
        <v>767.13933865028503</v>
      </c>
      <c r="AX36" s="84">
        <v>632.11876948770998</v>
      </c>
      <c r="AY36" s="87">
        <v>111.5</v>
      </c>
      <c r="AZ36" s="64">
        <v>0.93670165950430695</v>
      </c>
      <c r="BA36" s="78">
        <v>5.7745372533601298E-2</v>
      </c>
      <c r="BB36" s="78">
        <v>5.2397406749731201E-2</v>
      </c>
      <c r="BC36" s="78">
        <v>6.05469447390235E-2</v>
      </c>
      <c r="BD36" s="86">
        <v>850.07553251861498</v>
      </c>
      <c r="BE36" s="35">
        <v>830</v>
      </c>
      <c r="BF36" s="54">
        <v>0.97468152435204192</v>
      </c>
      <c r="BG36" s="84">
        <v>975.60078542332781</v>
      </c>
      <c r="BH36" s="84">
        <v>1275.725333395899</v>
      </c>
      <c r="BI36" s="84">
        <v>1324.5</v>
      </c>
      <c r="BJ36" s="84">
        <v>1323</v>
      </c>
      <c r="BK36" s="61">
        <v>0.99413072542392289</v>
      </c>
      <c r="BL36" s="34">
        <v>840</v>
      </c>
      <c r="BM36" s="60">
        <v>0.93227859344100505</v>
      </c>
      <c r="BN36" s="86">
        <v>975.60078542332803</v>
      </c>
      <c r="BO36" s="86">
        <v>1257.4253679631599</v>
      </c>
      <c r="BP36" s="86">
        <v>1342.7726694256401</v>
      </c>
      <c r="BQ36" s="86">
        <v>1338</v>
      </c>
      <c r="BR36" s="65">
        <v>0.98150494436974178</v>
      </c>
      <c r="BS36" s="66">
        <f t="shared" si="1"/>
        <v>0.98809523809523814</v>
      </c>
      <c r="BT36" s="66">
        <f t="shared" si="2"/>
        <v>0.99999999999999978</v>
      </c>
      <c r="BU36" s="66">
        <f t="shared" si="3"/>
        <v>1.0145535201523588</v>
      </c>
      <c r="BV36" s="61">
        <f t="shared" si="4"/>
        <v>0.98639183694924615</v>
      </c>
      <c r="BW36" s="34">
        <v>1330</v>
      </c>
      <c r="BX36" s="34">
        <v>400</v>
      </c>
      <c r="BY36" s="34">
        <v>90</v>
      </c>
      <c r="BZ36" s="34">
        <v>980</v>
      </c>
      <c r="CA36" s="34">
        <v>1320</v>
      </c>
      <c r="CB36" s="34">
        <v>550</v>
      </c>
      <c r="CC36" s="54">
        <v>1470.032547699554</v>
      </c>
      <c r="CD36" s="54">
        <v>490.17006881634529</v>
      </c>
      <c r="CE36" s="66">
        <v>87.971626621653982</v>
      </c>
      <c r="CF36" s="61">
        <v>1119.116901592402</v>
      </c>
      <c r="CG36" s="23"/>
    </row>
    <row r="37" spans="1:85" x14ac:dyDescent="0.3">
      <c r="A37" s="23">
        <v>32</v>
      </c>
      <c r="B37" t="s">
        <v>479</v>
      </c>
      <c r="C37" s="23" t="s">
        <v>62</v>
      </c>
      <c r="D37">
        <v>1</v>
      </c>
      <c r="F37" s="59">
        <v>2.7987000000000002</v>
      </c>
      <c r="G37" s="60">
        <v>14.265599999999999</v>
      </c>
      <c r="H37" s="60">
        <v>0.31530000000000002</v>
      </c>
      <c r="I37" s="60">
        <v>11.9574</v>
      </c>
      <c r="J37" s="60">
        <v>0.56140000000000001</v>
      </c>
      <c r="K37" s="60">
        <v>2.7624</v>
      </c>
      <c r="L37" s="60">
        <v>51.632100000000001</v>
      </c>
      <c r="M37" s="60">
        <v>6.2866</v>
      </c>
      <c r="N37" s="60">
        <v>6.6235999999999997</v>
      </c>
      <c r="O37" s="60">
        <v>0.153</v>
      </c>
      <c r="P37" s="60">
        <f t="shared" si="0"/>
        <v>97.356099999999998</v>
      </c>
      <c r="Q37" s="60">
        <v>0.29300617092433601</v>
      </c>
      <c r="R37" s="79">
        <v>85.714057417178395</v>
      </c>
      <c r="S37" s="52">
        <v>24.82</v>
      </c>
      <c r="T37" s="54">
        <v>2.25</v>
      </c>
      <c r="U37" s="54">
        <v>11.47</v>
      </c>
      <c r="V37" s="54">
        <v>0.254</v>
      </c>
      <c r="W37" s="54">
        <v>9.7509999999999994</v>
      </c>
      <c r="X37" s="54">
        <v>0.45100000000000001</v>
      </c>
      <c r="Y37" s="54">
        <v>2.2210000000000001</v>
      </c>
      <c r="Z37" s="54">
        <v>49.46</v>
      </c>
      <c r="AA37" s="54">
        <v>12.202999999999999</v>
      </c>
      <c r="AB37" s="54">
        <v>11.336</v>
      </c>
      <c r="AC37" s="54">
        <v>0.19500000000000001</v>
      </c>
      <c r="AD37" s="54">
        <v>0.23474296661138899</v>
      </c>
      <c r="AE37" s="82">
        <v>68.670130922270801</v>
      </c>
      <c r="AF37" s="64">
        <v>0.87702015133994105</v>
      </c>
      <c r="AG37" s="60">
        <v>46.745950000000001</v>
      </c>
      <c r="AH37" s="60">
        <v>40.145200000000003</v>
      </c>
      <c r="AI37" s="60">
        <v>11.6844</v>
      </c>
      <c r="AJ37" s="60">
        <v>4.7050000000000002E-2</v>
      </c>
      <c r="AK37" s="60">
        <v>0.23319999999999999</v>
      </c>
      <c r="AL37" s="60">
        <v>0.14899999999999999</v>
      </c>
      <c r="AM37" s="65">
        <v>0.38705000000000001</v>
      </c>
      <c r="AN37" s="66">
        <v>2.7136223165115299</v>
      </c>
      <c r="AO37" s="66">
        <v>7.5662381497241498</v>
      </c>
      <c r="AP37" s="54">
        <v>102.72280613947299</v>
      </c>
      <c r="AQ37" s="54">
        <v>1</v>
      </c>
      <c r="AR37" s="54">
        <v>2.9389436363653501E-2</v>
      </c>
      <c r="AS37" s="54">
        <v>5.0421719495332702E-2</v>
      </c>
      <c r="AT37" s="84">
        <v>1405.8800124798199</v>
      </c>
      <c r="AU37" s="84">
        <v>2287.2101485206799</v>
      </c>
      <c r="AV37" s="84">
        <v>593.97705441642302</v>
      </c>
      <c r="AW37" s="84">
        <v>1491.5940698970001</v>
      </c>
      <c r="AX37" s="84">
        <v>1194.99605022993</v>
      </c>
      <c r="AY37" s="87">
        <v>192.5</v>
      </c>
      <c r="AZ37" s="64">
        <v>0.96258978984060395</v>
      </c>
      <c r="BA37" s="78">
        <v>9.7831643274893104E-2</v>
      </c>
      <c r="BB37" s="78">
        <v>8.8725199035004101E-2</v>
      </c>
      <c r="BC37" s="78">
        <v>0.102625380413121</v>
      </c>
      <c r="BD37" s="86">
        <v>2625.7368779314202</v>
      </c>
      <c r="BE37" s="35">
        <v>1470</v>
      </c>
      <c r="BF37" s="54">
        <v>0.98473814137006233</v>
      </c>
      <c r="BG37" s="84">
        <v>1583.619134323066</v>
      </c>
      <c r="BH37" s="84">
        <v>2088.0556710575088</v>
      </c>
      <c r="BI37" s="84">
        <v>2390</v>
      </c>
      <c r="BJ37" s="84">
        <v>2388.5</v>
      </c>
      <c r="BK37" s="61">
        <v>0.99645441350065411</v>
      </c>
      <c r="BL37" s="34">
        <v>1470</v>
      </c>
      <c r="BM37" s="60">
        <v>0.95837828655195101</v>
      </c>
      <c r="BN37" s="86">
        <v>1583.6191343230601</v>
      </c>
      <c r="BO37" s="86">
        <v>2046.8116602468001</v>
      </c>
      <c r="BP37" s="86">
        <v>2437.9075087178899</v>
      </c>
      <c r="BQ37" s="86">
        <v>2402</v>
      </c>
      <c r="BR37" s="65">
        <v>0.98884710757519434</v>
      </c>
      <c r="BS37" s="66">
        <f t="shared" si="1"/>
        <v>1</v>
      </c>
      <c r="BT37" s="66">
        <f t="shared" si="2"/>
        <v>1.0000000000000038</v>
      </c>
      <c r="BU37" s="66">
        <f t="shared" si="3"/>
        <v>1.0201503692849472</v>
      </c>
      <c r="BV37" s="61">
        <f t="shared" si="4"/>
        <v>0.98034892277636709</v>
      </c>
      <c r="BW37" s="34">
        <v>2310</v>
      </c>
      <c r="BX37" s="34">
        <v>680</v>
      </c>
      <c r="BY37" s="34">
        <v>120</v>
      </c>
      <c r="BZ37" s="34">
        <v>2630</v>
      </c>
      <c r="CA37" s="34">
        <v>3520</v>
      </c>
      <c r="CB37" s="34">
        <v>1430</v>
      </c>
      <c r="CC37" s="54">
        <v>2371.2862006556602</v>
      </c>
      <c r="CD37" s="54">
        <v>799.52890458351487</v>
      </c>
      <c r="CE37" s="66">
        <v>132.0898217374754</v>
      </c>
      <c r="CF37" s="61">
        <v>2662.8539730315738</v>
      </c>
      <c r="CG37" s="23"/>
    </row>
    <row r="38" spans="1:85" x14ac:dyDescent="0.3">
      <c r="A38" s="23">
        <v>33</v>
      </c>
      <c r="B38" t="s">
        <v>480</v>
      </c>
      <c r="C38" s="23" t="s">
        <v>62</v>
      </c>
      <c r="D38">
        <v>1</v>
      </c>
      <c r="F38" s="59">
        <v>3.0190999999999999</v>
      </c>
      <c r="G38" s="60">
        <v>13.700100000000001</v>
      </c>
      <c r="H38" s="60">
        <v>0.34510000000000002</v>
      </c>
      <c r="I38" s="60">
        <v>10.1777</v>
      </c>
      <c r="J38" s="60">
        <v>0.39179999999999998</v>
      </c>
      <c r="K38" s="60">
        <v>2.246</v>
      </c>
      <c r="L38" s="60">
        <v>51.884799999999998</v>
      </c>
      <c r="M38" s="60">
        <v>5.9364999999999997</v>
      </c>
      <c r="N38" s="60">
        <v>9.5297000000000001</v>
      </c>
      <c r="O38" s="60">
        <v>0.1963</v>
      </c>
      <c r="P38" s="60">
        <f t="shared" si="0"/>
        <v>97.427099999999996</v>
      </c>
      <c r="Q38" s="60">
        <v>0.31631744423990599</v>
      </c>
      <c r="R38" s="79">
        <v>61.830724655496503</v>
      </c>
      <c r="S38" s="52">
        <v>8.11</v>
      </c>
      <c r="T38" s="54">
        <v>2.8370000000000002</v>
      </c>
      <c r="U38" s="54">
        <v>12.875999999999999</v>
      </c>
      <c r="V38" s="54">
        <v>0.32400000000000001</v>
      </c>
      <c r="W38" s="54">
        <v>9.6120000000000001</v>
      </c>
      <c r="X38" s="54">
        <v>0.36799999999999999</v>
      </c>
      <c r="Y38" s="54">
        <v>2.1110000000000002</v>
      </c>
      <c r="Z38" s="54">
        <v>51.707999999999998</v>
      </c>
      <c r="AA38" s="54">
        <v>8.14</v>
      </c>
      <c r="AB38" s="54">
        <v>11.331</v>
      </c>
      <c r="AC38" s="54">
        <v>0.22600000000000001</v>
      </c>
      <c r="AD38" s="54">
        <v>0.29258851562288901</v>
      </c>
      <c r="AE38" s="82">
        <v>57.192419438994101</v>
      </c>
      <c r="AF38" s="64">
        <v>0.81948522819732295</v>
      </c>
      <c r="AG38" s="60">
        <v>43.108600000000003</v>
      </c>
      <c r="AH38" s="60">
        <v>39.533450000000002</v>
      </c>
      <c r="AI38" s="60">
        <v>16.926749999999998</v>
      </c>
      <c r="AJ38" s="60">
        <v>5.0599999999999999E-2</v>
      </c>
      <c r="AK38" s="60">
        <v>0.23344999999999999</v>
      </c>
      <c r="AL38" s="60">
        <v>0.22125</v>
      </c>
      <c r="AM38" s="65">
        <v>0.26300000000000001</v>
      </c>
      <c r="AN38" s="66">
        <v>2.7293142525439</v>
      </c>
      <c r="AO38" s="66">
        <v>3.2525998304146402</v>
      </c>
      <c r="AP38" s="54">
        <v>102.688064731398</v>
      </c>
      <c r="AQ38" s="54">
        <v>1</v>
      </c>
      <c r="AR38" s="54">
        <v>2.4368370141251601E-2</v>
      </c>
      <c r="AS38" s="54">
        <v>3.9245419363098201E-2</v>
      </c>
      <c r="AT38" s="84">
        <v>467.69859588717998</v>
      </c>
      <c r="AU38" s="84">
        <v>768.73670568185696</v>
      </c>
      <c r="AV38" s="84">
        <v>194.62326457334899</v>
      </c>
      <c r="AW38" s="84">
        <v>529.52932054267603</v>
      </c>
      <c r="AX38" s="84">
        <v>489.80604989610202</v>
      </c>
      <c r="AY38" s="87">
        <v>142</v>
      </c>
      <c r="AZ38" s="64">
        <v>0.94225954128706202</v>
      </c>
      <c r="BA38" s="78">
        <v>7.3031203188440294E-2</v>
      </c>
      <c r="BB38" s="78">
        <v>6.6250329860181298E-2</v>
      </c>
      <c r="BC38" s="78">
        <v>7.6590793191880002E-2</v>
      </c>
      <c r="BD38" s="86">
        <v>820.07975621809499</v>
      </c>
      <c r="BE38" s="35">
        <v>720</v>
      </c>
      <c r="BF38" s="54">
        <v>0.96991388990667371</v>
      </c>
      <c r="BG38" s="84">
        <v>979.06791274622071</v>
      </c>
      <c r="BH38" s="84">
        <v>1064.389996674028</v>
      </c>
      <c r="BI38" s="84">
        <v>1040</v>
      </c>
      <c r="BJ38" s="84">
        <v>1039</v>
      </c>
      <c r="BK38" s="61">
        <v>0.99128587649443989</v>
      </c>
      <c r="BL38" s="34">
        <v>730</v>
      </c>
      <c r="BM38" s="60">
        <v>0.93017766604982299</v>
      </c>
      <c r="BN38" s="86">
        <v>979.06791274622105</v>
      </c>
      <c r="BO38" s="86">
        <v>1060.61293984896</v>
      </c>
      <c r="BP38" s="86">
        <v>1042.2533979033501</v>
      </c>
      <c r="BQ38" s="86">
        <v>1053</v>
      </c>
      <c r="BR38" s="65">
        <v>0.97674169247125731</v>
      </c>
      <c r="BS38" s="66">
        <f t="shared" si="1"/>
        <v>0.98630136986301364</v>
      </c>
      <c r="BT38" s="66">
        <f t="shared" si="2"/>
        <v>0.99999999999999967</v>
      </c>
      <c r="BU38" s="66">
        <f t="shared" si="3"/>
        <v>1.0035612019080269</v>
      </c>
      <c r="BV38" s="61">
        <f t="shared" si="4"/>
        <v>0.99783795581009072</v>
      </c>
      <c r="BW38" s="34">
        <v>1140</v>
      </c>
      <c r="BX38" s="34">
        <v>370</v>
      </c>
      <c r="BY38" s="34">
        <v>120</v>
      </c>
      <c r="BZ38" s="34">
        <v>1210</v>
      </c>
      <c r="CA38" s="34">
        <v>1620</v>
      </c>
      <c r="CB38" s="34">
        <v>680</v>
      </c>
      <c r="CC38" s="54">
        <v>1448.1037345038301</v>
      </c>
      <c r="CD38" s="54">
        <v>521.19908033465981</v>
      </c>
      <c r="CE38" s="66">
        <v>151.2800972369073</v>
      </c>
      <c r="CF38" s="61">
        <v>1525.6380295254021</v>
      </c>
      <c r="CG38" s="23"/>
    </row>
    <row r="39" spans="1:85" x14ac:dyDescent="0.3">
      <c r="A39" s="23">
        <v>34</v>
      </c>
      <c r="B39" t="s">
        <v>481</v>
      </c>
      <c r="C39" s="23" t="s">
        <v>62</v>
      </c>
      <c r="D39">
        <v>1</v>
      </c>
      <c r="F39" s="59">
        <v>2.7122999999999999</v>
      </c>
      <c r="G39" s="60">
        <v>14.1951</v>
      </c>
      <c r="H39" s="60">
        <v>0.27789999999999998</v>
      </c>
      <c r="I39" s="60">
        <v>12.2278</v>
      </c>
      <c r="J39" s="60">
        <v>0.41620000000000001</v>
      </c>
      <c r="K39" s="60">
        <v>2.9352999999999998</v>
      </c>
      <c r="L39" s="60">
        <v>51.1449</v>
      </c>
      <c r="M39" s="60">
        <v>6.4599000000000002</v>
      </c>
      <c r="N39" s="60">
        <v>6.5762999999999998</v>
      </c>
      <c r="O39" s="60">
        <v>0.11219999999999999</v>
      </c>
      <c r="P39" s="60">
        <f t="shared" si="0"/>
        <v>97.057900000000018</v>
      </c>
      <c r="Q39" s="60">
        <v>0.277988022408927</v>
      </c>
      <c r="R39" s="79">
        <v>43.768209376858103</v>
      </c>
      <c r="S39" s="52">
        <v>25.42</v>
      </c>
      <c r="T39" s="54">
        <v>2.177</v>
      </c>
      <c r="U39" s="54">
        <v>11.391999999999999</v>
      </c>
      <c r="V39" s="54">
        <v>0.223</v>
      </c>
      <c r="W39" s="54">
        <v>9.9510000000000005</v>
      </c>
      <c r="X39" s="54">
        <v>0.33400000000000002</v>
      </c>
      <c r="Y39" s="54">
        <v>2.3559999999999999</v>
      </c>
      <c r="Z39" s="54">
        <v>49.152000000000001</v>
      </c>
      <c r="AA39" s="54">
        <v>12.523999999999999</v>
      </c>
      <c r="AB39" s="54">
        <v>11.334</v>
      </c>
      <c r="AC39" s="54">
        <v>0.161</v>
      </c>
      <c r="AD39" s="54">
        <v>0.22164568841407101</v>
      </c>
      <c r="AE39" s="82">
        <v>34.897312531380997</v>
      </c>
      <c r="AF39" s="64">
        <v>0.88039140977941699</v>
      </c>
      <c r="AG39" s="60">
        <v>47.164749999999998</v>
      </c>
      <c r="AH39" s="60">
        <v>40.023249999999997</v>
      </c>
      <c r="AI39" s="60">
        <v>11.422000000000001</v>
      </c>
      <c r="AJ39" s="60">
        <v>5.6099999999999997E-2</v>
      </c>
      <c r="AK39" s="60">
        <v>0.22889999999999999</v>
      </c>
      <c r="AL39" s="60">
        <v>0.153</v>
      </c>
      <c r="AM39" s="65">
        <v>0.38109999999999999</v>
      </c>
      <c r="AN39" s="66">
        <v>2.7207592054345602</v>
      </c>
      <c r="AO39" s="66">
        <v>3.7742618818420199</v>
      </c>
      <c r="AP39" s="54">
        <v>102.713026359693</v>
      </c>
      <c r="AQ39" s="54">
        <v>1</v>
      </c>
      <c r="AR39" s="54">
        <v>1.54160487918031E-2</v>
      </c>
      <c r="AS39" s="54">
        <v>4.7275567393185697E-2</v>
      </c>
      <c r="AT39" s="84">
        <v>655.810964815077</v>
      </c>
      <c r="AU39" s="84">
        <v>992.71207382977195</v>
      </c>
      <c r="AV39" s="84">
        <v>305.24757976421199</v>
      </c>
      <c r="AW39" s="84">
        <v>699.57917419193495</v>
      </c>
      <c r="AX39" s="84">
        <v>557.78916774990796</v>
      </c>
      <c r="AY39" s="87">
        <v>101</v>
      </c>
      <c r="AZ39" s="64">
        <v>0.93904118169247297</v>
      </c>
      <c r="BA39" s="78">
        <v>5.2430653031249198E-2</v>
      </c>
      <c r="BB39" s="78">
        <v>4.7580068546394898E-2</v>
      </c>
      <c r="BC39" s="78">
        <v>5.4969674388516201E-2</v>
      </c>
      <c r="BD39" s="86">
        <v>682.98604375288801</v>
      </c>
      <c r="BE39" s="35">
        <v>680</v>
      </c>
      <c r="BF39" s="54">
        <v>0.97160609728728153</v>
      </c>
      <c r="BG39" s="84">
        <v>790.79944767840732</v>
      </c>
      <c r="BH39" s="84">
        <v>1072.418145364489</v>
      </c>
      <c r="BI39" s="84">
        <v>1175.5</v>
      </c>
      <c r="BJ39" s="84">
        <v>1173.5</v>
      </c>
      <c r="BK39" s="61">
        <v>0.99418071967989896</v>
      </c>
      <c r="BL39" s="34">
        <v>700</v>
      </c>
      <c r="BM39" s="60">
        <v>0.91716867036902905</v>
      </c>
      <c r="BN39" s="86">
        <v>790.79944767840504</v>
      </c>
      <c r="BO39" s="86">
        <v>1054.6325088251599</v>
      </c>
      <c r="BP39" s="86">
        <v>1200.18049086667</v>
      </c>
      <c r="BQ39" s="86">
        <v>1190</v>
      </c>
      <c r="BR39" s="65">
        <v>0.9792977138966944</v>
      </c>
      <c r="BS39" s="66">
        <f t="shared" si="1"/>
        <v>0.97142857142857142</v>
      </c>
      <c r="BT39" s="66">
        <f t="shared" si="2"/>
        <v>1.0000000000000029</v>
      </c>
      <c r="BU39" s="66">
        <f t="shared" si="3"/>
        <v>1.0168642976491802</v>
      </c>
      <c r="BV39" s="61">
        <f t="shared" si="4"/>
        <v>0.97943601728699337</v>
      </c>
      <c r="BW39" s="34">
        <v>1020</v>
      </c>
      <c r="BX39" s="34">
        <v>370</v>
      </c>
      <c r="BY39" s="34">
        <v>80</v>
      </c>
      <c r="BZ39" s="34">
        <v>720</v>
      </c>
      <c r="CA39" s="34">
        <v>960</v>
      </c>
      <c r="CB39" s="34">
        <v>410</v>
      </c>
      <c r="CC39" s="54">
        <v>1113.0691847880289</v>
      </c>
      <c r="CD39" s="54">
        <v>431.98114757270099</v>
      </c>
      <c r="CE39" s="66">
        <v>71.021485948566436</v>
      </c>
      <c r="CF39" s="61">
        <v>817.44450482948378</v>
      </c>
      <c r="CG39" s="23"/>
    </row>
    <row r="40" spans="1:85" x14ac:dyDescent="0.3">
      <c r="A40" s="23">
        <v>35</v>
      </c>
      <c r="B40" t="s">
        <v>482</v>
      </c>
      <c r="C40" s="23" t="s">
        <v>62</v>
      </c>
      <c r="D40">
        <v>1</v>
      </c>
      <c r="F40" s="59">
        <v>2.8879999999999999</v>
      </c>
      <c r="G40" s="60">
        <v>14.752800000000001</v>
      </c>
      <c r="H40" s="60">
        <v>0.27289999999999998</v>
      </c>
      <c r="I40" s="60">
        <v>12.183199999999999</v>
      </c>
      <c r="J40" s="60">
        <v>0.40760000000000002</v>
      </c>
      <c r="K40" s="60">
        <v>2.4706999999999999</v>
      </c>
      <c r="L40" s="60">
        <v>52.145200000000003</v>
      </c>
      <c r="M40" s="60">
        <v>6.2541000000000002</v>
      </c>
      <c r="N40" s="60">
        <v>6.2723000000000004</v>
      </c>
      <c r="O40" s="60">
        <v>7.4999999999999997E-2</v>
      </c>
      <c r="P40" s="60">
        <f t="shared" si="0"/>
        <v>97.721799999999988</v>
      </c>
      <c r="Q40" s="60">
        <v>0.290316720700389</v>
      </c>
      <c r="R40" s="79">
        <v>48.816789743998001</v>
      </c>
      <c r="S40" s="52">
        <v>30.05</v>
      </c>
      <c r="T40" s="54">
        <v>2.2160000000000002</v>
      </c>
      <c r="U40" s="54">
        <v>11.32</v>
      </c>
      <c r="V40" s="54">
        <v>0.20899999999999999</v>
      </c>
      <c r="W40" s="54">
        <v>9.5009999999999994</v>
      </c>
      <c r="X40" s="54">
        <v>0.313</v>
      </c>
      <c r="Y40" s="54">
        <v>1.8959999999999999</v>
      </c>
      <c r="Z40" s="54">
        <v>49.271999999999998</v>
      </c>
      <c r="AA40" s="54">
        <v>13.414</v>
      </c>
      <c r="AB40" s="54">
        <v>11.333</v>
      </c>
      <c r="AC40" s="54">
        <v>0.13200000000000001</v>
      </c>
      <c r="AD40" s="54">
        <v>0.223234694886881</v>
      </c>
      <c r="AE40" s="82">
        <v>37.536939441751599</v>
      </c>
      <c r="AF40" s="64">
        <v>0.88702677307424005</v>
      </c>
      <c r="AG40" s="60">
        <v>47.16825</v>
      </c>
      <c r="AH40" s="60">
        <v>40.257899999999999</v>
      </c>
      <c r="AI40" s="60">
        <v>10.708449999999999</v>
      </c>
      <c r="AJ40" s="60">
        <v>5.1900000000000002E-2</v>
      </c>
      <c r="AK40" s="60">
        <v>0.24525</v>
      </c>
      <c r="AL40" s="60">
        <v>0.15315000000000001</v>
      </c>
      <c r="AM40" s="65">
        <v>0.39219999999999999</v>
      </c>
      <c r="AN40" s="66">
        <v>2.7053081054002499</v>
      </c>
      <c r="AO40" s="66">
        <v>5.8770195471889801</v>
      </c>
      <c r="AP40" s="54">
        <v>102.70030697364</v>
      </c>
      <c r="AQ40" s="54">
        <v>1</v>
      </c>
      <c r="AR40" s="54">
        <v>2.8654079064064201E-2</v>
      </c>
      <c r="AS40" s="54">
        <v>4.3183744870667298E-2</v>
      </c>
      <c r="AT40" s="84">
        <v>938.12498553906903</v>
      </c>
      <c r="AU40" s="84">
        <v>1559.5768704249999</v>
      </c>
      <c r="AV40" s="84">
        <v>383.69380056582298</v>
      </c>
      <c r="AW40" s="84">
        <v>986.94177528306705</v>
      </c>
      <c r="AX40" s="84">
        <v>758.89409864134302</v>
      </c>
      <c r="AY40" s="87">
        <v>112.5</v>
      </c>
      <c r="AZ40" s="64">
        <v>0.93992264108417301</v>
      </c>
      <c r="BA40" s="78">
        <v>5.8250148029438897E-2</v>
      </c>
      <c r="BB40" s="78">
        <v>5.2854913939630502E-2</v>
      </c>
      <c r="BC40" s="78">
        <v>6.1076687992981001E-2</v>
      </c>
      <c r="BD40" s="86">
        <v>1189.40441422714</v>
      </c>
      <c r="BE40" s="35">
        <v>910</v>
      </c>
      <c r="BF40" s="54">
        <v>0.97643661189993047</v>
      </c>
      <c r="BG40" s="84">
        <v>1027.232540299306</v>
      </c>
      <c r="BH40" s="84">
        <v>1351.7073582013429</v>
      </c>
      <c r="BI40" s="84">
        <v>1573.5</v>
      </c>
      <c r="BJ40" s="84">
        <v>1571</v>
      </c>
      <c r="BK40" s="61">
        <v>0.99489358486686441</v>
      </c>
      <c r="BL40" s="34">
        <v>920</v>
      </c>
      <c r="BM40" s="60">
        <v>0.935512404185319</v>
      </c>
      <c r="BN40" s="86">
        <v>1027.2325402992999</v>
      </c>
      <c r="BO40" s="86">
        <v>1325.8169474833701</v>
      </c>
      <c r="BP40" s="86">
        <v>1607.1486437612</v>
      </c>
      <c r="BQ40" s="86">
        <v>1587</v>
      </c>
      <c r="BR40" s="65">
        <v>0.98377355680825007</v>
      </c>
      <c r="BS40" s="66">
        <f t="shared" si="1"/>
        <v>0.98913043478260865</v>
      </c>
      <c r="BT40" s="66">
        <f t="shared" si="2"/>
        <v>1.000000000000006</v>
      </c>
      <c r="BU40" s="66">
        <f t="shared" si="3"/>
        <v>1.019527892419174</v>
      </c>
      <c r="BV40" s="61">
        <f t="shared" si="4"/>
        <v>0.9790631414886104</v>
      </c>
      <c r="BW40" s="34">
        <v>1480</v>
      </c>
      <c r="BX40" s="34">
        <v>420</v>
      </c>
      <c r="BY40" s="34">
        <v>90</v>
      </c>
      <c r="BZ40" s="34">
        <v>1140</v>
      </c>
      <c r="CA40" s="34">
        <v>1540</v>
      </c>
      <c r="CB40" s="34">
        <v>630</v>
      </c>
      <c r="CC40" s="54">
        <v>1570.7398584364339</v>
      </c>
      <c r="CD40" s="54">
        <v>501.31198168290291</v>
      </c>
      <c r="CE40" s="66">
        <v>75.206964291600897</v>
      </c>
      <c r="CF40" s="61">
        <v>1251.200105714378</v>
      </c>
      <c r="CG40" s="23"/>
    </row>
    <row r="41" spans="1:85" x14ac:dyDescent="0.3">
      <c r="A41" s="23">
        <v>36</v>
      </c>
      <c r="B41" t="s">
        <v>483</v>
      </c>
      <c r="C41" s="23" t="s">
        <v>62</v>
      </c>
      <c r="D41">
        <v>1</v>
      </c>
      <c r="F41" s="59">
        <v>2.6835</v>
      </c>
      <c r="G41" s="60">
        <v>14.251899999999999</v>
      </c>
      <c r="H41" s="60">
        <v>0.3291</v>
      </c>
      <c r="I41" s="60">
        <v>12.041399999999999</v>
      </c>
      <c r="J41" s="60">
        <v>0.60619999999999996</v>
      </c>
      <c r="K41" s="60">
        <v>3.0659000000000001</v>
      </c>
      <c r="L41" s="60">
        <v>50.1205</v>
      </c>
      <c r="M41" s="60">
        <v>6.2872000000000003</v>
      </c>
      <c r="N41" s="60">
        <v>6.8437999999999999</v>
      </c>
      <c r="O41" s="60">
        <v>0.1734</v>
      </c>
      <c r="P41" s="60">
        <f t="shared" si="0"/>
        <v>96.402900000000002</v>
      </c>
      <c r="Q41" s="60">
        <v>0.28609163506004598</v>
      </c>
      <c r="R41" s="79">
        <v>45.510185039084</v>
      </c>
      <c r="S41" s="52">
        <v>23.99</v>
      </c>
      <c r="T41" s="54">
        <v>2.1960000000000002</v>
      </c>
      <c r="U41" s="54">
        <v>11.663</v>
      </c>
      <c r="V41" s="54">
        <v>0.26900000000000002</v>
      </c>
      <c r="W41" s="54">
        <v>9.9870000000000001</v>
      </c>
      <c r="X41" s="54">
        <v>0.496</v>
      </c>
      <c r="Y41" s="54">
        <v>2.5089999999999999</v>
      </c>
      <c r="Z41" s="54">
        <v>48.753</v>
      </c>
      <c r="AA41" s="54">
        <v>12.173999999999999</v>
      </c>
      <c r="AB41" s="54">
        <v>11.333</v>
      </c>
      <c r="AC41" s="54">
        <v>0.21099999999999999</v>
      </c>
      <c r="AD41" s="54">
        <v>0.23073766840877999</v>
      </c>
      <c r="AE41" s="82">
        <v>36.704722186534397</v>
      </c>
      <c r="AF41" s="64">
        <v>0.87826470286006797</v>
      </c>
      <c r="AG41" s="60">
        <v>46.656849999999999</v>
      </c>
      <c r="AH41" s="60">
        <v>40.080150000000003</v>
      </c>
      <c r="AI41" s="60">
        <v>11.527749999999999</v>
      </c>
      <c r="AJ41" s="60">
        <v>4.1849999999999998E-2</v>
      </c>
      <c r="AK41" s="60">
        <v>0.23080000000000001</v>
      </c>
      <c r="AL41" s="60">
        <v>0.14779999999999999</v>
      </c>
      <c r="AM41" s="65">
        <v>0.36635000000000001</v>
      </c>
      <c r="AN41" s="66">
        <v>2.7275606472754701</v>
      </c>
      <c r="AO41" s="66">
        <v>5.0388707113498299</v>
      </c>
      <c r="AP41" s="54">
        <v>102.677704371038</v>
      </c>
      <c r="AQ41" s="54">
        <v>1</v>
      </c>
      <c r="AR41" s="54">
        <v>8.1953818476094304E-3</v>
      </c>
      <c r="AS41" s="54">
        <v>3.5912494669283E-2</v>
      </c>
      <c r="AT41" s="84">
        <v>663.44415747937501</v>
      </c>
      <c r="AU41" s="84">
        <v>975.64512696189195</v>
      </c>
      <c r="AV41" s="84">
        <v>319.66406536965599</v>
      </c>
      <c r="AW41" s="84">
        <v>708.95434251845904</v>
      </c>
      <c r="AX41" s="84">
        <v>571.78348457009304</v>
      </c>
      <c r="AY41" s="87">
        <v>105</v>
      </c>
      <c r="AZ41" s="64">
        <v>0.93905248195542801</v>
      </c>
      <c r="BA41" s="78">
        <v>5.4458440088468903E-2</v>
      </c>
      <c r="BB41" s="78">
        <v>4.9418152496044997E-2</v>
      </c>
      <c r="BC41" s="78">
        <v>5.7097561428880297E-2</v>
      </c>
      <c r="BD41" s="86">
        <v>944.74338880171695</v>
      </c>
      <c r="BE41" s="35">
        <v>700</v>
      </c>
      <c r="BF41" s="54">
        <v>0.97058551378814473</v>
      </c>
      <c r="BG41" s="84">
        <v>804.1060133264898</v>
      </c>
      <c r="BH41" s="84">
        <v>1061.6148667627469</v>
      </c>
      <c r="BI41" s="84">
        <v>1090</v>
      </c>
      <c r="BJ41" s="84">
        <v>1088</v>
      </c>
      <c r="BK41" s="61">
        <v>0.99337371083126946</v>
      </c>
      <c r="BL41" s="34">
        <v>710</v>
      </c>
      <c r="BM41" s="60">
        <v>0.91771168467110398</v>
      </c>
      <c r="BN41" s="86">
        <v>804.10601332648901</v>
      </c>
      <c r="BO41" s="86">
        <v>1045.57048909984</v>
      </c>
      <c r="BP41" s="86">
        <v>1114.3661679412</v>
      </c>
      <c r="BQ41" s="86">
        <v>1104.5</v>
      </c>
      <c r="BR41" s="65">
        <v>0.97766001405458369</v>
      </c>
      <c r="BS41" s="66">
        <f t="shared" si="1"/>
        <v>0.9859154929577465</v>
      </c>
      <c r="BT41" s="66">
        <f t="shared" si="2"/>
        <v>1.0000000000000009</v>
      </c>
      <c r="BU41" s="66">
        <f t="shared" si="3"/>
        <v>1.0153450942142792</v>
      </c>
      <c r="BV41" s="61">
        <f t="shared" si="4"/>
        <v>0.97813450493905718</v>
      </c>
      <c r="BW41" s="34">
        <v>1010</v>
      </c>
      <c r="BX41" s="34">
        <v>390</v>
      </c>
      <c r="BY41" s="34">
        <v>90</v>
      </c>
      <c r="BZ41" s="34">
        <v>980</v>
      </c>
      <c r="CA41" s="34">
        <v>1320</v>
      </c>
      <c r="CB41" s="34">
        <v>550</v>
      </c>
      <c r="CC41" s="54">
        <v>1104.374532017514</v>
      </c>
      <c r="CD41" s="54">
        <v>451.62275297338113</v>
      </c>
      <c r="CE41" s="66">
        <v>73.849640106433014</v>
      </c>
      <c r="CF41" s="61">
        <v>1075.255573737282</v>
      </c>
      <c r="CG41" s="23"/>
    </row>
    <row r="42" spans="1:85" x14ac:dyDescent="0.3">
      <c r="A42" s="23">
        <v>37</v>
      </c>
      <c r="B42" t="s">
        <v>484</v>
      </c>
      <c r="C42" s="23" t="s">
        <v>62</v>
      </c>
      <c r="D42">
        <v>1</v>
      </c>
      <c r="F42" s="59">
        <v>2.6577999999999999</v>
      </c>
      <c r="G42" s="60">
        <v>14.1439</v>
      </c>
      <c r="H42" s="60">
        <v>0.31009999999999999</v>
      </c>
      <c r="I42" s="60">
        <v>10.862500000000001</v>
      </c>
      <c r="J42" s="60">
        <v>0.37430000000000002</v>
      </c>
      <c r="K42" s="60">
        <v>2.3807</v>
      </c>
      <c r="L42" s="60">
        <v>51.286299999999997</v>
      </c>
      <c r="M42" s="60">
        <v>6.1642999999999999</v>
      </c>
      <c r="N42" s="60">
        <v>9.1226000000000003</v>
      </c>
      <c r="O42" s="60">
        <v>0.192</v>
      </c>
      <c r="P42" s="60">
        <f t="shared" si="0"/>
        <v>97.494500000000002</v>
      </c>
      <c r="Q42" s="60">
        <v>0.31064017496702101</v>
      </c>
      <c r="R42" s="79">
        <v>98.189237963552898</v>
      </c>
      <c r="S42" s="52">
        <v>9.74</v>
      </c>
      <c r="T42" s="54">
        <v>2.4550000000000001</v>
      </c>
      <c r="U42" s="54">
        <v>13.064</v>
      </c>
      <c r="V42" s="54">
        <v>0.28599999999999998</v>
      </c>
      <c r="W42" s="54">
        <v>10.090999999999999</v>
      </c>
      <c r="X42" s="54">
        <v>0.34599999999999997</v>
      </c>
      <c r="Y42" s="54">
        <v>2.1989999999999998</v>
      </c>
      <c r="Z42" s="54">
        <v>50.863999999999997</v>
      </c>
      <c r="AA42" s="54">
        <v>8.68</v>
      </c>
      <c r="AB42" s="54">
        <v>11.337</v>
      </c>
      <c r="AC42" s="54">
        <v>0.224</v>
      </c>
      <c r="AD42" s="54">
        <v>0.28306923179061499</v>
      </c>
      <c r="AE42" s="82">
        <v>89.474428616323095</v>
      </c>
      <c r="AF42" s="64">
        <v>0.82912814606809404</v>
      </c>
      <c r="AG42" s="60">
        <v>43.691699999999997</v>
      </c>
      <c r="AH42" s="60">
        <v>39.490600000000001</v>
      </c>
      <c r="AI42" s="60">
        <v>16.0504</v>
      </c>
      <c r="AJ42" s="60">
        <v>4.5199999999999997E-2</v>
      </c>
      <c r="AK42" s="60">
        <v>0.2394</v>
      </c>
      <c r="AL42" s="60">
        <v>0.19689999999999999</v>
      </c>
      <c r="AM42" s="65">
        <v>0.29380000000000001</v>
      </c>
      <c r="AN42" s="66">
        <v>2.7389619820820901</v>
      </c>
      <c r="AO42" s="66">
        <v>2.24104316841761</v>
      </c>
      <c r="AP42" s="54">
        <v>102.773830497164</v>
      </c>
      <c r="AQ42" s="54">
        <v>1</v>
      </c>
      <c r="AR42" s="54">
        <v>1.35084762627745E-2</v>
      </c>
      <c r="AS42" s="54">
        <v>6.6836239436277395E-2</v>
      </c>
      <c r="AT42" s="84">
        <v>546.86008338652596</v>
      </c>
      <c r="AU42" s="84">
        <v>797.91096790172799</v>
      </c>
      <c r="AV42" s="84">
        <v>265.87776897829502</v>
      </c>
      <c r="AW42" s="84">
        <v>645.04932135007903</v>
      </c>
      <c r="AX42" s="84">
        <v>587.79781424282703</v>
      </c>
      <c r="AY42" s="87">
        <v>220</v>
      </c>
      <c r="AZ42" s="64">
        <v>0.96400711837005704</v>
      </c>
      <c r="BA42" s="78">
        <v>0.11106388979635901</v>
      </c>
      <c r="BB42" s="78">
        <v>0.100720338040684</v>
      </c>
      <c r="BC42" s="78">
        <v>0.116515348899303</v>
      </c>
      <c r="BD42" s="86">
        <v>876.026691269038</v>
      </c>
      <c r="BE42" s="35">
        <v>870</v>
      </c>
      <c r="BF42" s="54">
        <v>0.97436183026019396</v>
      </c>
      <c r="BG42" s="84">
        <v>1097.2885412322551</v>
      </c>
      <c r="BH42" s="84">
        <v>1287.3678318472671</v>
      </c>
      <c r="BI42" s="84">
        <v>1237</v>
      </c>
      <c r="BJ42" s="84">
        <v>1236</v>
      </c>
      <c r="BK42" s="61">
        <v>0.99295031566595304</v>
      </c>
      <c r="BL42" s="34">
        <v>880</v>
      </c>
      <c r="BM42" s="60">
        <v>0.93827404458116304</v>
      </c>
      <c r="BN42" s="86">
        <v>1097.2885412322501</v>
      </c>
      <c r="BO42" s="86">
        <v>1276.54032539899</v>
      </c>
      <c r="BP42" s="86">
        <v>1241.25154146975</v>
      </c>
      <c r="BQ42" s="86">
        <v>1250</v>
      </c>
      <c r="BR42" s="65">
        <v>0.98023100189945311</v>
      </c>
      <c r="BS42" s="66">
        <f t="shared" si="1"/>
        <v>0.98863636363636365</v>
      </c>
      <c r="BT42" s="66">
        <f t="shared" si="2"/>
        <v>1.0000000000000047</v>
      </c>
      <c r="BU42" s="66">
        <f t="shared" si="3"/>
        <v>1.008481914932764</v>
      </c>
      <c r="BV42" s="61">
        <f t="shared" si="4"/>
        <v>0.99657479461035281</v>
      </c>
      <c r="BW42" s="34">
        <v>1210</v>
      </c>
      <c r="BX42" s="34">
        <v>510</v>
      </c>
      <c r="BY42" s="34">
        <v>160</v>
      </c>
      <c r="BZ42" s="34">
        <v>1310</v>
      </c>
      <c r="CA42" s="34">
        <v>1740</v>
      </c>
      <c r="CB42" s="34">
        <v>760</v>
      </c>
      <c r="CC42" s="54">
        <v>1460.3708386814501</v>
      </c>
      <c r="CD42" s="54">
        <v>667.28407084458922</v>
      </c>
      <c r="CE42" s="66">
        <v>213.51384061407171</v>
      </c>
      <c r="CF42" s="61">
        <v>1570.461141746893</v>
      </c>
      <c r="CG42" s="23"/>
    </row>
    <row r="43" spans="1:85" x14ac:dyDescent="0.3">
      <c r="A43" s="23">
        <v>38</v>
      </c>
      <c r="B43" t="s">
        <v>485</v>
      </c>
      <c r="C43" s="23" t="s">
        <v>62</v>
      </c>
      <c r="D43">
        <v>1</v>
      </c>
      <c r="F43" s="59">
        <v>2.8212999999999999</v>
      </c>
      <c r="G43" s="60">
        <v>14.4701</v>
      </c>
      <c r="H43" s="60">
        <v>0.2208</v>
      </c>
      <c r="I43" s="60">
        <v>12.0532</v>
      </c>
      <c r="J43" s="60">
        <v>0.37290000000000001</v>
      </c>
      <c r="K43" s="60">
        <v>2.3946000000000001</v>
      </c>
      <c r="L43" s="60">
        <v>52.647599999999997</v>
      </c>
      <c r="M43" s="60">
        <v>6.3403</v>
      </c>
      <c r="N43" s="60">
        <v>6.2599</v>
      </c>
      <c r="O43" s="60">
        <v>9.8599999999999993E-2</v>
      </c>
      <c r="P43" s="60">
        <f t="shared" si="0"/>
        <v>97.679300000000012</v>
      </c>
      <c r="Q43" s="60">
        <v>0.28043551408501799</v>
      </c>
      <c r="R43" s="79">
        <v>51.351997160427899</v>
      </c>
      <c r="S43" s="52">
        <v>29.41</v>
      </c>
      <c r="T43" s="54">
        <v>2.177</v>
      </c>
      <c r="U43" s="54">
        <v>11.164999999999999</v>
      </c>
      <c r="V43" s="54">
        <v>0.17</v>
      </c>
      <c r="W43" s="54">
        <v>9.452</v>
      </c>
      <c r="X43" s="54">
        <v>0.28799999999999998</v>
      </c>
      <c r="Y43" s="54">
        <v>1.8480000000000001</v>
      </c>
      <c r="Z43" s="54">
        <v>49.725000000000001</v>
      </c>
      <c r="AA43" s="54">
        <v>13.305999999999999</v>
      </c>
      <c r="AB43" s="54">
        <v>11.331</v>
      </c>
      <c r="AC43" s="54">
        <v>0.151</v>
      </c>
      <c r="AD43" s="54">
        <v>0.21670312501739999</v>
      </c>
      <c r="AE43" s="82">
        <v>39.681629828010102</v>
      </c>
      <c r="AF43" s="64">
        <v>0.88524737620818295</v>
      </c>
      <c r="AG43" s="60">
        <v>47.630549999999999</v>
      </c>
      <c r="AH43" s="60">
        <v>40.408900000000003</v>
      </c>
      <c r="AI43" s="60">
        <v>11.005800000000001</v>
      </c>
      <c r="AJ43" s="60">
        <v>5.0250000000000003E-2</v>
      </c>
      <c r="AK43" s="60">
        <v>0.2296</v>
      </c>
      <c r="AL43" s="60">
        <v>0.14605000000000001</v>
      </c>
      <c r="AM43" s="65">
        <v>0.38100000000000001</v>
      </c>
      <c r="AN43" s="66">
        <v>2.7017732732832802</v>
      </c>
      <c r="AO43" s="66">
        <v>4.0958053368378202</v>
      </c>
      <c r="AP43" s="54">
        <v>102.733780447114</v>
      </c>
      <c r="AQ43" s="54">
        <v>1</v>
      </c>
      <c r="AR43" s="54">
        <v>1.6297313524990899E-2</v>
      </c>
      <c r="AS43" s="54">
        <v>5.39521508375813E-2</v>
      </c>
      <c r="AT43" s="84">
        <v>817.89804318371102</v>
      </c>
      <c r="AU43" s="84">
        <v>1229.40772056285</v>
      </c>
      <c r="AV43" s="84">
        <v>383.97745783610799</v>
      </c>
      <c r="AW43" s="84">
        <v>869.25004034413905</v>
      </c>
      <c r="AX43" s="84">
        <v>671.70237257100598</v>
      </c>
      <c r="AY43" s="87">
        <v>117.5</v>
      </c>
      <c r="AZ43" s="64">
        <v>0.94664667835428795</v>
      </c>
      <c r="BA43" s="78">
        <v>6.0770387265949501E-2</v>
      </c>
      <c r="BB43" s="78">
        <v>5.5139087587066399E-2</v>
      </c>
      <c r="BC43" s="78">
        <v>6.3721661141349403E-2</v>
      </c>
      <c r="BD43" s="86">
        <v>872.10811101445199</v>
      </c>
      <c r="BE43" s="35">
        <v>800</v>
      </c>
      <c r="BF43" s="54">
        <v>0.97557303298535925</v>
      </c>
      <c r="BG43" s="84">
        <v>950.11249091801903</v>
      </c>
      <c r="BH43" s="84">
        <v>1262.7448823888849</v>
      </c>
      <c r="BI43" s="84">
        <v>1402.5</v>
      </c>
      <c r="BJ43" s="84">
        <v>1400.5</v>
      </c>
      <c r="BK43" s="61">
        <v>0.9947593623236809</v>
      </c>
      <c r="BL43" s="34">
        <v>820</v>
      </c>
      <c r="BM43" s="60">
        <v>0.92949788812027201</v>
      </c>
      <c r="BN43" s="86">
        <v>950.11249091801903</v>
      </c>
      <c r="BO43" s="86">
        <v>1238.32607038322</v>
      </c>
      <c r="BP43" s="86">
        <v>1430.1014131996501</v>
      </c>
      <c r="BQ43" s="86">
        <v>1416.5</v>
      </c>
      <c r="BR43" s="65">
        <v>0.98217043078242294</v>
      </c>
      <c r="BS43" s="66">
        <f t="shared" si="1"/>
        <v>0.97560975609756095</v>
      </c>
      <c r="BT43" s="66">
        <f t="shared" si="2"/>
        <v>1</v>
      </c>
      <c r="BU43" s="66">
        <f t="shared" si="3"/>
        <v>1.0197192101415649</v>
      </c>
      <c r="BV43" s="61">
        <f t="shared" si="4"/>
        <v>0.98069968119400996</v>
      </c>
      <c r="BW43" s="34">
        <v>1190</v>
      </c>
      <c r="BX43" s="34">
        <v>430</v>
      </c>
      <c r="BY43" s="34">
        <v>90</v>
      </c>
      <c r="BZ43" s="34">
        <v>870</v>
      </c>
      <c r="CA43" s="34">
        <v>1160</v>
      </c>
      <c r="CB43" s="34">
        <v>490</v>
      </c>
      <c r="CC43" s="54">
        <v>1330.891961096414</v>
      </c>
      <c r="CD43" s="54">
        <v>520.74055875879037</v>
      </c>
      <c r="CE43" s="66">
        <v>81.177967753250201</v>
      </c>
      <c r="CF43" s="61">
        <v>1001.432034530957</v>
      </c>
      <c r="CG43" s="23"/>
    </row>
    <row r="44" spans="1:85" x14ac:dyDescent="0.3">
      <c r="A44" s="23">
        <v>39</v>
      </c>
      <c r="B44" t="s">
        <v>486</v>
      </c>
      <c r="C44" s="23" t="s">
        <v>62</v>
      </c>
      <c r="D44">
        <v>1</v>
      </c>
      <c r="F44" s="59">
        <v>2.7530999999999999</v>
      </c>
      <c r="G44" s="60">
        <v>14.0318</v>
      </c>
      <c r="H44" s="60">
        <v>0.27210000000000001</v>
      </c>
      <c r="I44" s="60">
        <v>11.755000000000001</v>
      </c>
      <c r="J44" s="60">
        <v>0.4446</v>
      </c>
      <c r="K44" s="60">
        <v>2.5206</v>
      </c>
      <c r="L44" s="60">
        <v>51.650799999999997</v>
      </c>
      <c r="M44" s="60">
        <v>6.2882999999999996</v>
      </c>
      <c r="N44" s="60">
        <v>8.0373999999999999</v>
      </c>
      <c r="O44" s="60">
        <v>9.3100000000000002E-2</v>
      </c>
      <c r="P44" s="60">
        <f t="shared" si="0"/>
        <v>97.846800000000002</v>
      </c>
      <c r="Q44" s="60">
        <v>0.28622366598899701</v>
      </c>
      <c r="R44" s="79">
        <v>25.704371095433402</v>
      </c>
      <c r="S44" s="52">
        <v>15.18</v>
      </c>
      <c r="T44" s="54">
        <v>2.403</v>
      </c>
      <c r="U44" s="54">
        <v>12.244999999999999</v>
      </c>
      <c r="V44" s="54">
        <v>0.23699999999999999</v>
      </c>
      <c r="W44" s="54">
        <v>10.351000000000001</v>
      </c>
      <c r="X44" s="54">
        <v>0.38800000000000001</v>
      </c>
      <c r="Y44" s="54">
        <v>2.2000000000000002</v>
      </c>
      <c r="Z44" s="54">
        <v>50.298999999999999</v>
      </c>
      <c r="AA44" s="54">
        <v>9.9670000000000005</v>
      </c>
      <c r="AB44" s="54">
        <v>11.345000000000001</v>
      </c>
      <c r="AC44" s="54">
        <v>0.14099999999999999</v>
      </c>
      <c r="AD44" s="54">
        <v>0.24850118596023399</v>
      </c>
      <c r="AE44" s="82">
        <v>22.3166965579384</v>
      </c>
      <c r="AF44" s="64">
        <v>0.85110097952331099</v>
      </c>
      <c r="AG44" s="60">
        <v>45.065100000000001</v>
      </c>
      <c r="AH44" s="60">
        <v>39.890549999999998</v>
      </c>
      <c r="AI44" s="60">
        <v>14.053649999999999</v>
      </c>
      <c r="AJ44" s="60">
        <v>4.4699999999999997E-2</v>
      </c>
      <c r="AK44" s="60">
        <v>0.22935</v>
      </c>
      <c r="AL44" s="60">
        <v>0.18795000000000001</v>
      </c>
      <c r="AM44" s="65">
        <v>0.32734999999999997</v>
      </c>
      <c r="AN44" s="66">
        <v>2.72915096208866</v>
      </c>
      <c r="AO44" s="66">
        <v>4.9454645935817902</v>
      </c>
      <c r="AP44" s="54">
        <v>102.69140807474101</v>
      </c>
      <c r="AQ44" s="54">
        <v>1</v>
      </c>
      <c r="AR44" s="54">
        <v>8.1133270125363591E-3</v>
      </c>
      <c r="AS44" s="54">
        <v>4.03209718728448E-2</v>
      </c>
      <c r="AT44" s="84">
        <v>730.65191902522304</v>
      </c>
      <c r="AU44" s="84">
        <v>1065.7893571086199</v>
      </c>
      <c r="AV44" s="84">
        <v>355.34480914646502</v>
      </c>
      <c r="AW44" s="84">
        <v>756.35629012065704</v>
      </c>
      <c r="AX44" s="84">
        <v>656.67328539734103</v>
      </c>
      <c r="AY44" s="87">
        <v>62.5</v>
      </c>
      <c r="AZ44" s="64">
        <v>0.89190708651435802</v>
      </c>
      <c r="BA44" s="78">
        <v>3.2719048582016498E-2</v>
      </c>
      <c r="BB44" s="78">
        <v>2.9706512714445001E-2</v>
      </c>
      <c r="BC44" s="78">
        <v>3.4290909669336102E-2</v>
      </c>
      <c r="BD44" s="86">
        <v>528.81019440938496</v>
      </c>
      <c r="BE44" s="35">
        <v>910</v>
      </c>
      <c r="BF44" s="54">
        <v>0.97837429962552991</v>
      </c>
      <c r="BG44" s="84">
        <v>1050.780988327059</v>
      </c>
      <c r="BH44" s="84">
        <v>1338.96388840191</v>
      </c>
      <c r="BI44" s="84">
        <v>1373</v>
      </c>
      <c r="BJ44" s="84">
        <v>1371.5</v>
      </c>
      <c r="BK44" s="61">
        <v>0.99447813093652437</v>
      </c>
      <c r="BL44" s="34">
        <v>920</v>
      </c>
      <c r="BM44" s="60">
        <v>0.93915625167349004</v>
      </c>
      <c r="BN44" s="86">
        <v>1050.78098832705</v>
      </c>
      <c r="BO44" s="86">
        <v>1321.1886915892901</v>
      </c>
      <c r="BP44" s="86">
        <v>1386.56652564455</v>
      </c>
      <c r="BQ44" s="86">
        <v>1387</v>
      </c>
      <c r="BR44" s="65">
        <v>0.98174553772269268</v>
      </c>
      <c r="BS44" s="66">
        <f t="shared" si="1"/>
        <v>0.98913043478260865</v>
      </c>
      <c r="BT44" s="66">
        <f t="shared" si="2"/>
        <v>1.0000000000000087</v>
      </c>
      <c r="BU44" s="66">
        <f t="shared" si="3"/>
        <v>1.0134539425941027</v>
      </c>
      <c r="BV44" s="61">
        <f t="shared" si="4"/>
        <v>0.99021574126186007</v>
      </c>
      <c r="BW44" s="34">
        <v>1310</v>
      </c>
      <c r="BX44" s="34">
        <v>480</v>
      </c>
      <c r="BY44" s="34">
        <v>70</v>
      </c>
      <c r="BZ44" s="34">
        <v>680</v>
      </c>
      <c r="CA44" s="34">
        <v>910</v>
      </c>
      <c r="CB44" s="34">
        <v>380</v>
      </c>
      <c r="CC44" s="54">
        <v>1445.537766650614</v>
      </c>
      <c r="CD44" s="54">
        <v>578.89949484627118</v>
      </c>
      <c r="CE44" s="66">
        <v>55.509187050709649</v>
      </c>
      <c r="CF44" s="61">
        <v>802.20082966824668</v>
      </c>
      <c r="CG44" s="23"/>
    </row>
    <row r="45" spans="1:85" x14ac:dyDescent="0.3">
      <c r="A45" s="23">
        <v>40</v>
      </c>
      <c r="B45" t="s">
        <v>487</v>
      </c>
      <c r="C45" s="23" t="s">
        <v>62</v>
      </c>
      <c r="D45">
        <v>1</v>
      </c>
      <c r="F45" s="59">
        <v>2.7319</v>
      </c>
      <c r="G45" s="60">
        <v>13.307</v>
      </c>
      <c r="H45" s="60">
        <v>0.29120000000000001</v>
      </c>
      <c r="I45" s="60">
        <v>10.2247</v>
      </c>
      <c r="J45" s="60">
        <v>0.35880000000000001</v>
      </c>
      <c r="K45" s="60">
        <v>2.0243000000000002</v>
      </c>
      <c r="L45" s="60">
        <v>50.357700000000001</v>
      </c>
      <c r="M45" s="60">
        <v>5.8140999999999998</v>
      </c>
      <c r="N45" s="60">
        <v>11.535500000000001</v>
      </c>
      <c r="O45" s="60">
        <v>0.17019999999999999</v>
      </c>
      <c r="P45" s="60">
        <f t="shared" si="0"/>
        <v>96.815399999999997</v>
      </c>
      <c r="Q45" s="60">
        <v>0.29484458423306198</v>
      </c>
      <c r="R45" s="79">
        <v>113.24554426333999</v>
      </c>
      <c r="S45" s="52">
        <v>1.76</v>
      </c>
      <c r="T45" s="54">
        <v>2.7650000000000001</v>
      </c>
      <c r="U45" s="54">
        <v>13.468999999999999</v>
      </c>
      <c r="V45" s="54">
        <v>0.29499999999999998</v>
      </c>
      <c r="W45" s="54">
        <v>10.358000000000001</v>
      </c>
      <c r="X45" s="54">
        <v>0.36299999999999999</v>
      </c>
      <c r="Y45" s="54">
        <v>2.0489999999999999</v>
      </c>
      <c r="Z45" s="54">
        <v>51.643000000000001</v>
      </c>
      <c r="AA45" s="54">
        <v>6.8360000000000003</v>
      </c>
      <c r="AB45" s="54">
        <v>11.569000000000001</v>
      </c>
      <c r="AC45" s="54">
        <v>0.183</v>
      </c>
      <c r="AD45" s="54">
        <v>0.28974507098374802</v>
      </c>
      <c r="AE45" s="82">
        <v>111.286894912873</v>
      </c>
      <c r="AF45" s="64">
        <v>0.78639742789417999</v>
      </c>
      <c r="AG45" s="60">
        <v>40.259300000000003</v>
      </c>
      <c r="AH45" s="60">
        <v>38.278649999999999</v>
      </c>
      <c r="AI45" s="60">
        <v>19.492550000000001</v>
      </c>
      <c r="AJ45" s="60">
        <v>4.1700000000000001E-2</v>
      </c>
      <c r="AK45" s="60">
        <v>0.26565</v>
      </c>
      <c r="AL45" s="60">
        <v>0.25285000000000002</v>
      </c>
      <c r="AM45" s="65">
        <v>0.18145</v>
      </c>
      <c r="AN45" s="66">
        <v>2.7701074018718699</v>
      </c>
      <c r="AO45" s="66">
        <v>1.3399277779923999</v>
      </c>
      <c r="AP45" s="54">
        <v>102.614160827494</v>
      </c>
      <c r="AQ45" s="54">
        <v>1</v>
      </c>
      <c r="AR45" s="54">
        <v>1.2203447117519001E-2</v>
      </c>
      <c r="AS45" s="54">
        <v>1.54705565477684E-2</v>
      </c>
      <c r="AT45" s="84">
        <v>74.832580301216794</v>
      </c>
      <c r="AU45" s="84">
        <v>128.536514548432</v>
      </c>
      <c r="AV45" s="84">
        <v>29.038301348914899</v>
      </c>
      <c r="AW45" s="84">
        <v>188.07812456455699</v>
      </c>
      <c r="AX45" s="84">
        <v>184.82520102648999</v>
      </c>
      <c r="AY45" s="87">
        <v>251.5</v>
      </c>
      <c r="AZ45" s="64">
        <v>0.97193964765983099</v>
      </c>
      <c r="BA45" s="78">
        <v>0.12597972722765799</v>
      </c>
      <c r="BB45" s="78">
        <v>0.114248227726815</v>
      </c>
      <c r="BC45" s="78">
        <v>0.13216945447363099</v>
      </c>
      <c r="BD45" s="86">
        <v>592.27683214574301</v>
      </c>
      <c r="BE45" s="35">
        <v>300</v>
      </c>
      <c r="BF45" s="54">
        <v>0.94310713894296849</v>
      </c>
      <c r="BG45" s="84">
        <v>427.85923624984451</v>
      </c>
      <c r="BH45" s="84">
        <v>446.96442171838328</v>
      </c>
      <c r="BI45" s="84">
        <v>404.5</v>
      </c>
      <c r="BJ45" s="84">
        <v>404.5</v>
      </c>
      <c r="BK45" s="61">
        <v>0.98214995273445205</v>
      </c>
      <c r="BL45" s="34">
        <v>320</v>
      </c>
      <c r="BM45" s="60">
        <v>0.85661541852682299</v>
      </c>
      <c r="BN45" s="86">
        <v>427.859236249844</v>
      </c>
      <c r="BO45" s="86">
        <v>459.23296745700901</v>
      </c>
      <c r="BP45" s="86">
        <v>415.91886102664</v>
      </c>
      <c r="BQ45" s="86">
        <v>419</v>
      </c>
      <c r="BR45" s="65">
        <v>0.94577020129474998</v>
      </c>
      <c r="BS45" s="66">
        <f t="shared" si="1"/>
        <v>0.9375</v>
      </c>
      <c r="BT45" s="66">
        <f t="shared" si="2"/>
        <v>1.0000000000000011</v>
      </c>
      <c r="BU45" s="66">
        <f t="shared" si="3"/>
        <v>0.9732847016481363</v>
      </c>
      <c r="BV45" s="61">
        <f t="shared" si="4"/>
        <v>0.97254545995232322</v>
      </c>
      <c r="BW45" s="34">
        <v>400</v>
      </c>
      <c r="BX45" s="34">
        <v>250</v>
      </c>
      <c r="BY45" s="34">
        <v>210</v>
      </c>
      <c r="BZ45" s="34">
        <v>1120</v>
      </c>
      <c r="CA45" s="34">
        <v>1460</v>
      </c>
      <c r="CB45" s="34">
        <v>680</v>
      </c>
      <c r="CC45" s="54">
        <v>532.30202293259538</v>
      </c>
      <c r="CD45" s="54">
        <v>335.67937559335297</v>
      </c>
      <c r="CE45" s="66">
        <v>275.24584424483152</v>
      </c>
      <c r="CF45" s="61">
        <v>1350.7698313848859</v>
      </c>
      <c r="CG45" s="23"/>
    </row>
    <row r="46" spans="1:85" x14ac:dyDescent="0.3">
      <c r="A46" s="23">
        <v>41</v>
      </c>
      <c r="B46" t="s">
        <v>488</v>
      </c>
      <c r="C46" s="23" t="s">
        <v>62</v>
      </c>
      <c r="D46">
        <v>1</v>
      </c>
      <c r="F46" s="59">
        <v>2.8468</v>
      </c>
      <c r="G46" s="60">
        <v>14.848000000000001</v>
      </c>
      <c r="H46" s="60">
        <v>0.28589999999999999</v>
      </c>
      <c r="I46" s="60">
        <v>12.113099999999999</v>
      </c>
      <c r="J46" s="60">
        <v>0.42280000000000001</v>
      </c>
      <c r="K46" s="60">
        <v>2.4975000000000001</v>
      </c>
      <c r="L46" s="60">
        <v>51.974800000000002</v>
      </c>
      <c r="M46" s="60">
        <v>6.2344999999999997</v>
      </c>
      <c r="N46" s="60">
        <v>5.9911000000000003</v>
      </c>
      <c r="O46" s="60">
        <v>0.14799999999999999</v>
      </c>
      <c r="P46" s="60">
        <f t="shared" si="0"/>
        <v>97.362499999999997</v>
      </c>
      <c r="Q46" s="60">
        <v>0.27017198276777399</v>
      </c>
      <c r="R46" s="79">
        <v>51.120857679341498</v>
      </c>
      <c r="S46" s="52">
        <v>30.46</v>
      </c>
      <c r="T46" s="54">
        <v>2.1840000000000002</v>
      </c>
      <c r="U46" s="54">
        <v>11.388999999999999</v>
      </c>
      <c r="V46" s="54">
        <v>0.219</v>
      </c>
      <c r="W46" s="54">
        <v>9.4459999999999997</v>
      </c>
      <c r="X46" s="54">
        <v>0.32400000000000001</v>
      </c>
      <c r="Y46" s="54">
        <v>1.9159999999999999</v>
      </c>
      <c r="Z46" s="54">
        <v>49.220999999999997</v>
      </c>
      <c r="AA46" s="54">
        <v>13.397</v>
      </c>
      <c r="AB46" s="54">
        <v>11.337</v>
      </c>
      <c r="AC46" s="54">
        <v>0.189</v>
      </c>
      <c r="AD46" s="54">
        <v>0.207091815704257</v>
      </c>
      <c r="AE46" s="82">
        <v>39.185081771685901</v>
      </c>
      <c r="AF46" s="64">
        <v>0.88664726319245302</v>
      </c>
      <c r="AG46" s="60">
        <v>47.310549999999999</v>
      </c>
      <c r="AH46" s="60">
        <v>40.192549999999997</v>
      </c>
      <c r="AI46" s="60">
        <v>10.78145</v>
      </c>
      <c r="AJ46" s="60">
        <v>4.8349999999999997E-2</v>
      </c>
      <c r="AK46" s="60">
        <v>0.22564999999999999</v>
      </c>
      <c r="AL46" s="60">
        <v>0.13134999999999999</v>
      </c>
      <c r="AM46" s="65">
        <v>0.40244999999999997</v>
      </c>
      <c r="AN46" s="66">
        <v>2.7028971010271099</v>
      </c>
      <c r="AO46" s="66">
        <v>4.9563101209174301</v>
      </c>
      <c r="AP46" s="54">
        <v>102.68190857524201</v>
      </c>
      <c r="AQ46" s="54">
        <v>1</v>
      </c>
      <c r="AR46" s="54">
        <v>3.6836836837011298E-2</v>
      </c>
      <c r="AS46" s="54">
        <v>3.72649858492764E-2</v>
      </c>
      <c r="AT46" s="84">
        <v>683.32910805382903</v>
      </c>
      <c r="AU46" s="84">
        <v>1233.8633887629901</v>
      </c>
      <c r="AV46" s="84">
        <v>242.33456277244301</v>
      </c>
      <c r="AW46" s="84">
        <v>734.44996573317098</v>
      </c>
      <c r="AX46" s="84">
        <v>562.96946629861304</v>
      </c>
      <c r="AY46" s="87">
        <v>116.5</v>
      </c>
      <c r="AZ46" s="64">
        <v>0.95059767361745495</v>
      </c>
      <c r="BA46" s="78">
        <v>6.0266825177902002E-2</v>
      </c>
      <c r="BB46" s="78">
        <v>5.4682701362743599E-2</v>
      </c>
      <c r="BC46" s="78">
        <v>6.3193166580300497E-2</v>
      </c>
      <c r="BD46" s="86">
        <v>1050.51926486599</v>
      </c>
      <c r="BE46" s="35">
        <v>670</v>
      </c>
      <c r="BF46" s="54">
        <v>0.97300230586707548</v>
      </c>
      <c r="BG46" s="84">
        <v>800.61599441578664</v>
      </c>
      <c r="BH46" s="84">
        <v>1035.2379250099841</v>
      </c>
      <c r="BI46" s="84">
        <v>1185.5</v>
      </c>
      <c r="BJ46" s="84">
        <v>1183.5</v>
      </c>
      <c r="BK46" s="61">
        <v>0.9946583684833501</v>
      </c>
      <c r="BL46" s="34">
        <v>690</v>
      </c>
      <c r="BM46" s="60">
        <v>0.91684366150072005</v>
      </c>
      <c r="BN46" s="86">
        <v>800.61599441578596</v>
      </c>
      <c r="BO46" s="86">
        <v>1016.22690824211</v>
      </c>
      <c r="BP46" s="86">
        <v>1211.59010412371</v>
      </c>
      <c r="BQ46" s="86">
        <v>1200.5</v>
      </c>
      <c r="BR46" s="65">
        <v>0.9793625364907268</v>
      </c>
      <c r="BS46" s="66">
        <f t="shared" si="1"/>
        <v>0.97101449275362317</v>
      </c>
      <c r="BT46" s="66">
        <f t="shared" si="2"/>
        <v>1.0000000000000009</v>
      </c>
      <c r="BU46" s="66">
        <f t="shared" si="3"/>
        <v>1.0187074526502746</v>
      </c>
      <c r="BV46" s="61">
        <f t="shared" si="4"/>
        <v>0.97846622877249412</v>
      </c>
      <c r="BW46" s="34">
        <v>1180</v>
      </c>
      <c r="BX46" s="34">
        <v>300</v>
      </c>
      <c r="BY46" s="34">
        <v>90</v>
      </c>
      <c r="BZ46" s="34">
        <v>1020</v>
      </c>
      <c r="CA46" s="34">
        <v>1360</v>
      </c>
      <c r="CB46" s="34">
        <v>570</v>
      </c>
      <c r="CC46" s="54">
        <v>1302.1847345533999</v>
      </c>
      <c r="CD46" s="54">
        <v>360.55541248124268</v>
      </c>
      <c r="CE46" s="66">
        <v>78.889773891554498</v>
      </c>
      <c r="CF46" s="61">
        <v>1139.029986584261</v>
      </c>
      <c r="CG46" s="23"/>
    </row>
    <row r="47" spans="1:85" x14ac:dyDescent="0.3">
      <c r="A47" s="23">
        <v>42</v>
      </c>
      <c r="B47" t="s">
        <v>489</v>
      </c>
      <c r="C47" s="23" t="s">
        <v>66</v>
      </c>
      <c r="D47">
        <v>1</v>
      </c>
      <c r="F47" s="59">
        <v>2.6278000000000001</v>
      </c>
      <c r="G47" s="60">
        <v>14.492699999999999</v>
      </c>
      <c r="H47" s="60">
        <v>0.1772</v>
      </c>
      <c r="I47" s="60">
        <v>12.2378</v>
      </c>
      <c r="J47" s="60">
        <v>0.39129999999999998</v>
      </c>
      <c r="K47" s="60">
        <v>2.4931000000000001</v>
      </c>
      <c r="L47" s="60">
        <v>51.308900000000001</v>
      </c>
      <c r="M47" s="60">
        <v>6.3227000000000002</v>
      </c>
      <c r="N47" s="60">
        <v>7.4314</v>
      </c>
      <c r="O47" s="60">
        <v>0.13739999999999999</v>
      </c>
      <c r="P47" s="60">
        <f t="shared" si="0"/>
        <v>97.6203</v>
      </c>
      <c r="Q47" s="60">
        <v>0.232940693913919</v>
      </c>
      <c r="R47" s="79">
        <v>42.132641749681198</v>
      </c>
      <c r="S47" s="52">
        <v>24.6</v>
      </c>
      <c r="T47" s="54">
        <v>2.1190000000000002</v>
      </c>
      <c r="U47" s="54">
        <v>11.686999999999999</v>
      </c>
      <c r="V47" s="54">
        <v>0.14299999999999999</v>
      </c>
      <c r="W47" s="54">
        <v>10.003</v>
      </c>
      <c r="X47" s="54">
        <v>0.316</v>
      </c>
      <c r="Y47" s="54">
        <v>2.0099999999999998</v>
      </c>
      <c r="Z47" s="54">
        <v>49.279000000000003</v>
      </c>
      <c r="AA47" s="54">
        <v>12.568</v>
      </c>
      <c r="AB47" s="54">
        <v>11.336</v>
      </c>
      <c r="AC47" s="54">
        <v>0.17899999999999999</v>
      </c>
      <c r="AD47" s="54">
        <v>0.186950797683723</v>
      </c>
      <c r="AE47" s="82">
        <v>33.814319221253001</v>
      </c>
      <c r="AF47" s="64">
        <v>0.88012854634263804</v>
      </c>
      <c r="AG47" s="60">
        <v>46.998049999999999</v>
      </c>
      <c r="AH47" s="60">
        <v>39.916049999999998</v>
      </c>
      <c r="AI47" s="60">
        <v>11.41005</v>
      </c>
      <c r="AJ47" s="60">
        <v>5.0750000000000003E-2</v>
      </c>
      <c r="AK47" s="60">
        <v>0.23385</v>
      </c>
      <c r="AL47" s="60">
        <v>0.15165000000000001</v>
      </c>
      <c r="AM47" s="65">
        <v>0.38085000000000002</v>
      </c>
      <c r="AN47" s="66">
        <v>2.7313624166099202</v>
      </c>
      <c r="AO47" s="66">
        <v>3.8708504232791299</v>
      </c>
      <c r="AP47" s="54">
        <v>102.62949282615899</v>
      </c>
      <c r="AQ47" s="54">
        <v>1</v>
      </c>
      <c r="AR47" s="54">
        <v>1.3641055418540099E-2</v>
      </c>
      <c r="AS47" s="54">
        <v>2.0402855732193401E-2</v>
      </c>
      <c r="AT47" s="84">
        <v>289.146552895338</v>
      </c>
      <c r="AU47" s="84">
        <v>481.332081218327</v>
      </c>
      <c r="AV47" s="84">
        <v>118.01702651957601</v>
      </c>
      <c r="AW47" s="84">
        <v>331.279194645019</v>
      </c>
      <c r="AX47" s="84">
        <v>265.87415300563299</v>
      </c>
      <c r="AY47" s="87">
        <v>95.5</v>
      </c>
      <c r="AZ47" s="64">
        <v>0.95657553722164101</v>
      </c>
      <c r="BA47" s="78">
        <v>4.96361810075144E-2</v>
      </c>
      <c r="BB47" s="78">
        <v>4.5046869488441298E-2</v>
      </c>
      <c r="BC47" s="78">
        <v>5.2037416895149402E-2</v>
      </c>
      <c r="BD47" s="86">
        <v>672.89095481391098</v>
      </c>
      <c r="BE47" s="35">
        <v>330</v>
      </c>
      <c r="BF47" s="54">
        <v>0.96184792164628463</v>
      </c>
      <c r="BG47" s="84">
        <v>423.00436858968158</v>
      </c>
      <c r="BH47" s="84">
        <v>540.10075363546912</v>
      </c>
      <c r="BI47" s="84">
        <v>573.5</v>
      </c>
      <c r="BJ47" s="84">
        <v>572</v>
      </c>
      <c r="BK47" s="61">
        <v>0.99211521695787497</v>
      </c>
      <c r="BL47" s="34">
        <v>360</v>
      </c>
      <c r="BM47" s="60">
        <v>0.85268737188566401</v>
      </c>
      <c r="BN47" s="86">
        <v>423.00436858968101</v>
      </c>
      <c r="BO47" s="86">
        <v>537.32335736469099</v>
      </c>
      <c r="BP47" s="86">
        <v>592.76177770655397</v>
      </c>
      <c r="BQ47" s="86">
        <v>590.5</v>
      </c>
      <c r="BR47" s="65">
        <v>0.96040262287025979</v>
      </c>
      <c r="BS47" s="66">
        <f t="shared" si="1"/>
        <v>0.91666666666666663</v>
      </c>
      <c r="BT47" s="66">
        <f t="shared" si="2"/>
        <v>1.0000000000000013</v>
      </c>
      <c r="BU47" s="66">
        <f t="shared" si="3"/>
        <v>1.0051689475856771</v>
      </c>
      <c r="BV47" s="61">
        <f t="shared" si="4"/>
        <v>0.96750502743095301</v>
      </c>
      <c r="BW47" s="34">
        <v>550</v>
      </c>
      <c r="BX47" s="34">
        <v>200</v>
      </c>
      <c r="BY47" s="34">
        <v>80</v>
      </c>
      <c r="BZ47" s="34">
        <v>730</v>
      </c>
      <c r="CA47" s="34">
        <v>980</v>
      </c>
      <c r="CB47" s="34">
        <v>420</v>
      </c>
      <c r="CC47" s="54">
        <v>629.68246324629615</v>
      </c>
      <c r="CD47" s="54">
        <v>224.8282275395616</v>
      </c>
      <c r="CE47" s="66">
        <v>70.401769237317069</v>
      </c>
      <c r="CF47" s="61">
        <v>825.82758454654004</v>
      </c>
      <c r="CG47" s="23"/>
    </row>
    <row r="48" spans="1:85" x14ac:dyDescent="0.3">
      <c r="A48" s="23">
        <v>43</v>
      </c>
      <c r="B48" t="s">
        <v>490</v>
      </c>
      <c r="C48" s="23" t="s">
        <v>66</v>
      </c>
      <c r="D48">
        <v>1</v>
      </c>
      <c r="F48" s="59">
        <v>2.7713999999999999</v>
      </c>
      <c r="G48" s="60">
        <v>14.2172</v>
      </c>
      <c r="H48" s="60">
        <v>0.32729999999999998</v>
      </c>
      <c r="I48" s="60">
        <v>11.8901</v>
      </c>
      <c r="J48" s="60">
        <v>0.42670000000000002</v>
      </c>
      <c r="K48" s="60">
        <v>2.5478999999999998</v>
      </c>
      <c r="L48" s="60">
        <v>51.974200000000003</v>
      </c>
      <c r="M48" s="60">
        <v>6.4680999999999997</v>
      </c>
      <c r="N48" s="60">
        <v>6.9165000000000001</v>
      </c>
      <c r="O48" s="60">
        <v>0.15809999999999999</v>
      </c>
      <c r="P48" s="60">
        <f t="shared" si="0"/>
        <v>97.697499999999991</v>
      </c>
      <c r="Q48" s="60">
        <v>0.23462444860338999</v>
      </c>
      <c r="R48" s="79">
        <v>48.453803773893803</v>
      </c>
      <c r="S48" s="52">
        <v>23.57</v>
      </c>
      <c r="T48" s="54">
        <v>2.2469999999999999</v>
      </c>
      <c r="U48" s="54">
        <v>11.528</v>
      </c>
      <c r="V48" s="54">
        <v>0.26500000000000001</v>
      </c>
      <c r="W48" s="54">
        <v>9.7729999999999997</v>
      </c>
      <c r="X48" s="54">
        <v>0.34599999999999997</v>
      </c>
      <c r="Y48" s="54">
        <v>2.0659999999999998</v>
      </c>
      <c r="Z48" s="54">
        <v>49.762</v>
      </c>
      <c r="AA48" s="54">
        <v>12.121</v>
      </c>
      <c r="AB48" s="54">
        <v>11.331</v>
      </c>
      <c r="AC48" s="54">
        <v>0.19800000000000001</v>
      </c>
      <c r="AD48" s="54">
        <v>0.189871691028073</v>
      </c>
      <c r="AE48" s="82">
        <v>39.211623997648097</v>
      </c>
      <c r="AF48" s="64">
        <v>0.875316292865851</v>
      </c>
      <c r="AG48" s="60">
        <v>46.715449999999997</v>
      </c>
      <c r="AH48" s="60">
        <v>40.002000000000002</v>
      </c>
      <c r="AI48" s="60">
        <v>11.861599999999999</v>
      </c>
      <c r="AJ48" s="60">
        <v>4.9700000000000001E-2</v>
      </c>
      <c r="AK48" s="60">
        <v>0.23430000000000001</v>
      </c>
      <c r="AL48" s="60">
        <v>0.15989999999999999</v>
      </c>
      <c r="AM48" s="65">
        <v>0.37290000000000001</v>
      </c>
      <c r="AN48" s="66">
        <v>2.71798614493028</v>
      </c>
      <c r="AO48" s="66">
        <v>4.8765975051583101</v>
      </c>
      <c r="AP48" s="54">
        <v>102.637871204538</v>
      </c>
      <c r="AQ48" s="54">
        <v>1</v>
      </c>
      <c r="AR48" s="54">
        <v>3.6531126464245799E-2</v>
      </c>
      <c r="AS48" s="54">
        <v>2.3098177441120499E-2</v>
      </c>
      <c r="AT48" s="84">
        <v>414.42637481127298</v>
      </c>
      <c r="AU48" s="84">
        <v>856.63513320264406</v>
      </c>
      <c r="AV48" s="84">
        <v>105.857247858129</v>
      </c>
      <c r="AW48" s="84">
        <v>462.88017858516702</v>
      </c>
      <c r="AX48" s="84">
        <v>374.58944613188203</v>
      </c>
      <c r="AY48" s="87">
        <v>109.5</v>
      </c>
      <c r="AZ48" s="64">
        <v>0.95911036421479001</v>
      </c>
      <c r="BA48" s="78">
        <v>5.6735095492461002E-2</v>
      </c>
      <c r="BB48" s="78">
        <v>5.1481720393879903E-2</v>
      </c>
      <c r="BC48" s="78">
        <v>5.9486711990612798E-2</v>
      </c>
      <c r="BD48" s="86">
        <v>976.31519326011301</v>
      </c>
      <c r="BE48" s="35">
        <v>470</v>
      </c>
      <c r="BF48" s="54">
        <v>0.9724807710861495</v>
      </c>
      <c r="BG48" s="84">
        <v>592.6905096736225</v>
      </c>
      <c r="BH48" s="84">
        <v>760.4198050438448</v>
      </c>
      <c r="BI48" s="84">
        <v>800.5</v>
      </c>
      <c r="BJ48" s="84">
        <v>799</v>
      </c>
      <c r="BK48" s="61">
        <v>0.99404728727547453</v>
      </c>
      <c r="BL48" s="34">
        <v>490</v>
      </c>
      <c r="BM48" s="60">
        <v>0.89045937647774498</v>
      </c>
      <c r="BN48" s="86">
        <v>592.69050967362205</v>
      </c>
      <c r="BO48" s="86">
        <v>750.60351737512406</v>
      </c>
      <c r="BP48" s="86">
        <v>819.49882497062799</v>
      </c>
      <c r="BQ48" s="86">
        <v>817</v>
      </c>
      <c r="BR48" s="65">
        <v>0.97077578967520883</v>
      </c>
      <c r="BS48" s="66">
        <f t="shared" si="1"/>
        <v>0.95918367346938771</v>
      </c>
      <c r="BT48" s="66">
        <f t="shared" si="2"/>
        <v>1.0000000000000007</v>
      </c>
      <c r="BU48" s="66">
        <f t="shared" si="3"/>
        <v>1.0130778599373589</v>
      </c>
      <c r="BV48" s="61">
        <f t="shared" si="4"/>
        <v>0.97681653177317374</v>
      </c>
      <c r="BW48" s="34">
        <v>920</v>
      </c>
      <c r="BX48" s="34">
        <v>190</v>
      </c>
      <c r="BY48" s="34">
        <v>90</v>
      </c>
      <c r="BZ48" s="34">
        <v>1040</v>
      </c>
      <c r="CA48" s="34">
        <v>1400</v>
      </c>
      <c r="CB48" s="34">
        <v>580</v>
      </c>
      <c r="CC48" s="54">
        <v>1061.8546662866511</v>
      </c>
      <c r="CD48" s="54">
        <v>228.02535717505839</v>
      </c>
      <c r="CE48" s="66">
        <v>83.278272114703469</v>
      </c>
      <c r="CF48" s="61">
        <v>1182.9457755555341</v>
      </c>
      <c r="CG48" s="23"/>
    </row>
    <row r="49" spans="1:85" x14ac:dyDescent="0.3">
      <c r="A49" s="23">
        <v>44</v>
      </c>
      <c r="B49" t="s">
        <v>491</v>
      </c>
      <c r="C49" s="23" t="s">
        <v>66</v>
      </c>
      <c r="D49">
        <v>1</v>
      </c>
      <c r="F49" s="59">
        <v>2.7044999999999999</v>
      </c>
      <c r="G49" s="60">
        <v>14.2232</v>
      </c>
      <c r="H49" s="60">
        <v>0.37</v>
      </c>
      <c r="I49" s="60">
        <v>12.3123</v>
      </c>
      <c r="J49" s="60">
        <v>0.47539999999999999</v>
      </c>
      <c r="K49" s="60">
        <v>2.6522999999999999</v>
      </c>
      <c r="L49" s="60">
        <v>51.576700000000002</v>
      </c>
      <c r="M49" s="60">
        <v>6.5541</v>
      </c>
      <c r="N49" s="60">
        <v>7.0780000000000003</v>
      </c>
      <c r="O49" s="60">
        <v>0.109</v>
      </c>
      <c r="P49" s="60">
        <f t="shared" si="0"/>
        <v>98.055500000000009</v>
      </c>
      <c r="Q49" s="60">
        <v>0.21806204217314101</v>
      </c>
      <c r="R49" s="79">
        <v>33.650743736027103</v>
      </c>
      <c r="S49" s="52">
        <v>24.91</v>
      </c>
      <c r="T49" s="54">
        <v>2.1619999999999999</v>
      </c>
      <c r="U49" s="54">
        <v>11.372</v>
      </c>
      <c r="V49" s="54">
        <v>0.29599999999999999</v>
      </c>
      <c r="W49" s="54">
        <v>9.9789999999999992</v>
      </c>
      <c r="X49" s="54">
        <v>0.38</v>
      </c>
      <c r="Y49" s="54">
        <v>2.121</v>
      </c>
      <c r="Z49" s="54">
        <v>49.22</v>
      </c>
      <c r="AA49" s="54">
        <v>12.629</v>
      </c>
      <c r="AB49" s="54">
        <v>11.337</v>
      </c>
      <c r="AC49" s="54">
        <v>0.156</v>
      </c>
      <c r="AD49" s="54">
        <v>0.174575327974654</v>
      </c>
      <c r="AE49" s="82">
        <v>26.939991782905398</v>
      </c>
      <c r="AF49" s="64">
        <v>0.88097107009832398</v>
      </c>
      <c r="AG49" s="60">
        <v>47.399900000000002</v>
      </c>
      <c r="AH49" s="60">
        <v>40.411050000000003</v>
      </c>
      <c r="AI49" s="60">
        <v>11.415800000000001</v>
      </c>
      <c r="AJ49" s="60">
        <v>5.16E-2</v>
      </c>
      <c r="AK49" s="60">
        <v>0.2321</v>
      </c>
      <c r="AL49" s="60">
        <v>0.1439</v>
      </c>
      <c r="AM49" s="65">
        <v>0.3705</v>
      </c>
      <c r="AN49" s="66">
        <v>2.72834343328844</v>
      </c>
      <c r="AO49" s="66">
        <v>5.1622574179931702</v>
      </c>
      <c r="AP49" s="54">
        <v>102.668835502169</v>
      </c>
      <c r="AQ49" s="54">
        <v>1</v>
      </c>
      <c r="AR49" s="54">
        <v>7.4821430419371301E-3</v>
      </c>
      <c r="AS49" s="54">
        <v>3.3059382322832703E-2</v>
      </c>
      <c r="AT49" s="84">
        <v>625.51158167291101</v>
      </c>
      <c r="AU49" s="84">
        <v>919.34414927785303</v>
      </c>
      <c r="AV49" s="84">
        <v>301.58390068845</v>
      </c>
      <c r="AW49" s="84">
        <v>659.16232540893805</v>
      </c>
      <c r="AX49" s="84">
        <v>527.70981139135199</v>
      </c>
      <c r="AY49" s="87">
        <v>76.5</v>
      </c>
      <c r="AZ49" s="64">
        <v>0.95431786100799798</v>
      </c>
      <c r="BA49" s="78">
        <v>3.99272255554802E-2</v>
      </c>
      <c r="BB49" s="78">
        <v>3.62440081123407E-2</v>
      </c>
      <c r="BC49" s="78">
        <v>4.1851384512468399E-2</v>
      </c>
      <c r="BD49" s="86">
        <v>720.94611460375495</v>
      </c>
      <c r="BE49" s="35">
        <v>640</v>
      </c>
      <c r="BF49" s="54">
        <v>0.98137600744985853</v>
      </c>
      <c r="BG49" s="84">
        <v>746.41742069712791</v>
      </c>
      <c r="BH49" s="84">
        <v>1009.323028871849</v>
      </c>
      <c r="BI49" s="84">
        <v>1113</v>
      </c>
      <c r="BJ49" s="84">
        <v>1112</v>
      </c>
      <c r="BK49" s="61">
        <v>0.99630231019644266</v>
      </c>
      <c r="BL49" s="34">
        <v>660</v>
      </c>
      <c r="BM49" s="60">
        <v>0.91370526529054596</v>
      </c>
      <c r="BN49" s="86">
        <v>746.41742069712802</v>
      </c>
      <c r="BO49" s="86">
        <v>987.60660403285203</v>
      </c>
      <c r="BP49" s="86">
        <v>1138.8018537773401</v>
      </c>
      <c r="BQ49" s="86">
        <v>1129.5</v>
      </c>
      <c r="BR49" s="65">
        <v>0.9783115521536313</v>
      </c>
      <c r="BS49" s="66">
        <f t="shared" si="1"/>
        <v>0.96969696969696972</v>
      </c>
      <c r="BT49" s="66">
        <f t="shared" si="2"/>
        <v>0.99999999999999989</v>
      </c>
      <c r="BU49" s="66">
        <f t="shared" si="3"/>
        <v>1.0219889425104276</v>
      </c>
      <c r="BV49" s="61">
        <f t="shared" si="4"/>
        <v>0.97734298228286443</v>
      </c>
      <c r="BW49" s="34">
        <v>940</v>
      </c>
      <c r="BX49" s="34">
        <v>350</v>
      </c>
      <c r="BY49" s="34">
        <v>70</v>
      </c>
      <c r="BZ49" s="34">
        <v>750</v>
      </c>
      <c r="CA49" s="34">
        <v>1010</v>
      </c>
      <c r="CB49" s="34">
        <v>420</v>
      </c>
      <c r="CC49" s="54">
        <v>1028.48411791631</v>
      </c>
      <c r="CD49" s="54">
        <v>414.60984236053571</v>
      </c>
      <c r="CE49" s="66">
        <v>56.170138846468298</v>
      </c>
      <c r="CF49" s="61">
        <v>839.54680045710188</v>
      </c>
      <c r="CG49" s="23"/>
    </row>
    <row r="50" spans="1:85" x14ac:dyDescent="0.3">
      <c r="A50" s="23">
        <v>45</v>
      </c>
      <c r="B50" t="s">
        <v>492</v>
      </c>
      <c r="C50" s="23" t="s">
        <v>66</v>
      </c>
      <c r="D50">
        <v>1</v>
      </c>
      <c r="F50" s="59">
        <v>2.8233999999999999</v>
      </c>
      <c r="G50" s="60">
        <v>14.4838</v>
      </c>
      <c r="H50" s="60">
        <v>0.28799999999999998</v>
      </c>
      <c r="I50" s="60">
        <v>11.9198</v>
      </c>
      <c r="J50" s="60">
        <v>0.4551</v>
      </c>
      <c r="K50" s="60">
        <v>2.5299</v>
      </c>
      <c r="L50" s="60">
        <v>52.430199999999999</v>
      </c>
      <c r="M50" s="60">
        <v>6.4363000000000001</v>
      </c>
      <c r="N50" s="60">
        <v>6.6196000000000002</v>
      </c>
      <c r="O50" s="60">
        <v>0.16819999999999999</v>
      </c>
      <c r="P50" s="60">
        <f t="shared" si="0"/>
        <v>98.154300000000006</v>
      </c>
      <c r="Q50" s="60">
        <v>0.231974089319674</v>
      </c>
      <c r="R50" s="79">
        <v>58.2095792777478</v>
      </c>
      <c r="S50" s="52">
        <v>27.74</v>
      </c>
      <c r="T50" s="54">
        <v>2.2010000000000001</v>
      </c>
      <c r="U50" s="54">
        <v>11.289</v>
      </c>
      <c r="V50" s="54">
        <v>0.224</v>
      </c>
      <c r="W50" s="54">
        <v>9.4359999999999999</v>
      </c>
      <c r="X50" s="54">
        <v>0.35499999999999998</v>
      </c>
      <c r="Y50" s="54">
        <v>1.972</v>
      </c>
      <c r="Z50" s="54">
        <v>49.561</v>
      </c>
      <c r="AA50" s="54">
        <v>13.074999999999999</v>
      </c>
      <c r="AB50" s="54">
        <v>11.331</v>
      </c>
      <c r="AC50" s="54">
        <v>0.20399999999999999</v>
      </c>
      <c r="AD50" s="54">
        <v>0.18159862949716099</v>
      </c>
      <c r="AE50" s="82">
        <v>45.5687954264505</v>
      </c>
      <c r="AF50" s="64">
        <v>0.88373963185719795</v>
      </c>
      <c r="AG50" s="60">
        <v>47.493749999999999</v>
      </c>
      <c r="AH50" s="60">
        <v>40.328000000000003</v>
      </c>
      <c r="AI50" s="60">
        <v>11.13735</v>
      </c>
      <c r="AJ50" s="60">
        <v>4.8349999999999997E-2</v>
      </c>
      <c r="AK50" s="60">
        <v>0.23144999999999999</v>
      </c>
      <c r="AL50" s="60">
        <v>0.13605</v>
      </c>
      <c r="AM50" s="65">
        <v>0.38579999999999998</v>
      </c>
      <c r="AN50" s="66">
        <v>2.7116204292686299</v>
      </c>
      <c r="AO50" s="66">
        <v>5.7588010170489898</v>
      </c>
      <c r="AP50" s="54">
        <v>102.65981314648</v>
      </c>
      <c r="AQ50" s="54">
        <v>1.00014789351852</v>
      </c>
      <c r="AR50" s="54">
        <v>1.3937299760942099E-2</v>
      </c>
      <c r="AS50" s="54">
        <v>3.5041169912695097E-2</v>
      </c>
      <c r="AT50" s="84">
        <v>744.18647519277999</v>
      </c>
      <c r="AU50" s="84">
        <v>1150.0074493346399</v>
      </c>
      <c r="AV50" s="84">
        <v>337.45475635092299</v>
      </c>
      <c r="AW50" s="84">
        <v>802.39605447052804</v>
      </c>
      <c r="AX50" s="84">
        <v>628.14784286091106</v>
      </c>
      <c r="AY50" s="87">
        <v>130.5</v>
      </c>
      <c r="AZ50" s="64">
        <v>0.96635125327233196</v>
      </c>
      <c r="BA50" s="78">
        <v>6.7294486790890895E-2</v>
      </c>
      <c r="BB50" s="78">
        <v>6.1051670567358197E-2</v>
      </c>
      <c r="BC50" s="78">
        <v>7.0569179030931503E-2</v>
      </c>
      <c r="BD50" s="86">
        <v>1381.07630794892</v>
      </c>
      <c r="BE50" s="35">
        <v>750</v>
      </c>
      <c r="BF50" s="54">
        <v>0.98197461436754574</v>
      </c>
      <c r="BG50" s="84">
        <v>900.2246212677403</v>
      </c>
      <c r="BH50" s="84">
        <v>1180.7113760863499</v>
      </c>
      <c r="BI50" s="84">
        <v>1314.5</v>
      </c>
      <c r="BJ50" s="84">
        <v>1313.5</v>
      </c>
      <c r="BK50" s="61">
        <v>0.99641514831315148</v>
      </c>
      <c r="BL50" s="34">
        <v>770</v>
      </c>
      <c r="BM50" s="60">
        <v>0.92538443518604796</v>
      </c>
      <c r="BN50" s="86">
        <v>900.22462126773996</v>
      </c>
      <c r="BO50" s="86">
        <v>1153.48042342438</v>
      </c>
      <c r="BP50" s="86">
        <v>1342.3160140464699</v>
      </c>
      <c r="BQ50" s="86">
        <v>1330.5</v>
      </c>
      <c r="BR50" s="65">
        <v>0.98112048693421861</v>
      </c>
      <c r="BS50" s="66">
        <f t="shared" si="1"/>
        <v>0.97402597402597402</v>
      </c>
      <c r="BT50" s="66">
        <f t="shared" si="2"/>
        <v>1.0000000000000004</v>
      </c>
      <c r="BU50" s="66">
        <f t="shared" si="3"/>
        <v>1.0236076418021283</v>
      </c>
      <c r="BV50" s="61">
        <f t="shared" si="4"/>
        <v>0.97927759651572854</v>
      </c>
      <c r="BW50" s="34">
        <v>1140</v>
      </c>
      <c r="BX50" s="34">
        <v>400</v>
      </c>
      <c r="BY50" s="34">
        <v>90</v>
      </c>
      <c r="BZ50" s="34">
        <v>1350</v>
      </c>
      <c r="CA50" s="34">
        <v>1820</v>
      </c>
      <c r="CB50" s="34">
        <v>740</v>
      </c>
      <c r="CC50" s="54">
        <v>1285.054265553717</v>
      </c>
      <c r="CD50" s="54">
        <v>486.78877741104611</v>
      </c>
      <c r="CE50" s="66">
        <v>91.954547918545572</v>
      </c>
      <c r="CF50" s="61">
        <v>1496.2710141531411</v>
      </c>
      <c r="CG50" s="23"/>
    </row>
    <row r="51" spans="1:85" x14ac:dyDescent="0.3">
      <c r="A51" s="23">
        <v>46</v>
      </c>
      <c r="B51" t="s">
        <v>493</v>
      </c>
      <c r="C51" s="23" t="s">
        <v>66</v>
      </c>
      <c r="D51">
        <v>1</v>
      </c>
      <c r="F51" s="59">
        <v>2.6587000000000001</v>
      </c>
      <c r="G51" s="60">
        <v>14.537599999999999</v>
      </c>
      <c r="H51" s="60">
        <v>0.27510000000000001</v>
      </c>
      <c r="I51" s="60">
        <v>11.751300000000001</v>
      </c>
      <c r="J51" s="60">
        <v>0.54039999999999999</v>
      </c>
      <c r="K51" s="60">
        <v>2.5842000000000001</v>
      </c>
      <c r="L51" s="60">
        <v>50.717199999999998</v>
      </c>
      <c r="M51" s="60">
        <v>6.4622999999999999</v>
      </c>
      <c r="N51" s="60">
        <v>8.5229999999999997</v>
      </c>
      <c r="O51" s="60">
        <v>0.10150000000000001</v>
      </c>
      <c r="P51" s="60">
        <f t="shared" si="0"/>
        <v>98.151300000000006</v>
      </c>
      <c r="Q51" s="60">
        <v>0.22250645282138001</v>
      </c>
      <c r="R51" s="79">
        <v>18.5098206148398</v>
      </c>
      <c r="S51" s="52">
        <v>13.75</v>
      </c>
      <c r="T51" s="54">
        <v>2.3479999999999999</v>
      </c>
      <c r="U51" s="54">
        <v>12.839</v>
      </c>
      <c r="V51" s="54">
        <v>0.24299999999999999</v>
      </c>
      <c r="W51" s="54">
        <v>10.462999999999999</v>
      </c>
      <c r="X51" s="54">
        <v>0.47699999999999998</v>
      </c>
      <c r="Y51" s="54">
        <v>2.282</v>
      </c>
      <c r="Z51" s="54">
        <v>49.585000000000001</v>
      </c>
      <c r="AA51" s="54">
        <v>9.9060000000000006</v>
      </c>
      <c r="AB51" s="54">
        <v>11.343999999999999</v>
      </c>
      <c r="AC51" s="54">
        <v>0.14399999999999999</v>
      </c>
      <c r="AD51" s="54">
        <v>0.19561006841440001</v>
      </c>
      <c r="AE51" s="82">
        <v>16.2723697712877</v>
      </c>
      <c r="AF51" s="64">
        <v>0.85160449172768005</v>
      </c>
      <c r="AG51" s="60">
        <v>44.81915</v>
      </c>
      <c r="AH51" s="60">
        <v>39.147100000000002</v>
      </c>
      <c r="AI51" s="60">
        <v>13.92145</v>
      </c>
      <c r="AJ51" s="60">
        <v>5.1900000000000002E-2</v>
      </c>
      <c r="AK51" s="60">
        <v>0.23630000000000001</v>
      </c>
      <c r="AL51" s="60">
        <v>0.17344999999999999</v>
      </c>
      <c r="AM51" s="65">
        <v>0.32005</v>
      </c>
      <c r="AN51" s="66">
        <v>2.7480676559077302</v>
      </c>
      <c r="AO51" s="66">
        <v>2.79957058908305</v>
      </c>
      <c r="AP51" s="54">
        <v>102.644484484484</v>
      </c>
      <c r="AQ51" s="54">
        <v>1</v>
      </c>
      <c r="AR51" s="54">
        <v>3.16000695709691E-2</v>
      </c>
      <c r="AS51" s="54">
        <v>2.52256675352669E-2</v>
      </c>
      <c r="AT51" s="84">
        <v>256.98434596361199</v>
      </c>
      <c r="AU51" s="84">
        <v>493.94922936048198</v>
      </c>
      <c r="AV51" s="84">
        <v>79.779340774857502</v>
      </c>
      <c r="AW51" s="84">
        <v>275.49416657845097</v>
      </c>
      <c r="AX51" s="84">
        <v>242.19267391512199</v>
      </c>
      <c r="AY51" s="87">
        <v>44</v>
      </c>
      <c r="AZ51" s="64">
        <v>0.91328381914343204</v>
      </c>
      <c r="BA51" s="78">
        <v>2.3124741983207998E-2</v>
      </c>
      <c r="BB51" s="78">
        <v>2.1001574732270101E-2</v>
      </c>
      <c r="BC51" s="78">
        <v>2.4230642167661201E-2</v>
      </c>
      <c r="BD51" s="86">
        <v>215.15263075754601</v>
      </c>
      <c r="BE51" s="35">
        <v>340</v>
      </c>
      <c r="BF51" s="54">
        <v>0.96722396253405341</v>
      </c>
      <c r="BG51" s="84">
        <v>437.24797712583057</v>
      </c>
      <c r="BH51" s="84">
        <v>515.44039204648914</v>
      </c>
      <c r="BI51" s="84">
        <v>523</v>
      </c>
      <c r="BJ51" s="84">
        <v>522.5</v>
      </c>
      <c r="BK51" s="61">
        <v>0.99265604373768401</v>
      </c>
      <c r="BL51" s="34">
        <v>360</v>
      </c>
      <c r="BM51" s="60">
        <v>0.85799480831584596</v>
      </c>
      <c r="BN51" s="86">
        <v>437.24797712583103</v>
      </c>
      <c r="BO51" s="86">
        <v>519.07484199057205</v>
      </c>
      <c r="BP51" s="86">
        <v>540.94127972766205</v>
      </c>
      <c r="BQ51" s="86">
        <v>540.5</v>
      </c>
      <c r="BR51" s="65">
        <v>0.95726946107543254</v>
      </c>
      <c r="BS51" s="66">
        <f t="shared" si="1"/>
        <v>0.94444444444444442</v>
      </c>
      <c r="BT51" s="66">
        <f t="shared" si="2"/>
        <v>0.999999999999999</v>
      </c>
      <c r="BU51" s="66">
        <f t="shared" si="3"/>
        <v>0.99299821596025462</v>
      </c>
      <c r="BV51" s="61">
        <f t="shared" si="4"/>
        <v>0.9668332212755244</v>
      </c>
      <c r="BW51" s="34">
        <v>650</v>
      </c>
      <c r="BX51" s="34">
        <v>160</v>
      </c>
      <c r="BY51" s="34">
        <v>60</v>
      </c>
      <c r="BZ51" s="34">
        <v>310</v>
      </c>
      <c r="CA51" s="34">
        <v>410</v>
      </c>
      <c r="CB51" s="34">
        <v>190</v>
      </c>
      <c r="CC51" s="54">
        <v>750.09504345210428</v>
      </c>
      <c r="CD51" s="54">
        <v>178.44505767879369</v>
      </c>
      <c r="CE51" s="66">
        <v>41.781094358636572</v>
      </c>
      <c r="CF51" s="61">
        <v>378.90774246787498</v>
      </c>
      <c r="CG51" s="23"/>
    </row>
    <row r="52" spans="1:85" x14ac:dyDescent="0.3">
      <c r="A52" s="23">
        <v>47</v>
      </c>
      <c r="B52" t="s">
        <v>494</v>
      </c>
      <c r="C52" s="23" t="s">
        <v>66</v>
      </c>
      <c r="D52">
        <v>1</v>
      </c>
      <c r="F52" s="59">
        <v>2.8412999999999999</v>
      </c>
      <c r="G52" s="60">
        <v>14.468</v>
      </c>
      <c r="H52" s="60">
        <v>0.41399999999999998</v>
      </c>
      <c r="I52" s="60">
        <v>12.0136</v>
      </c>
      <c r="J52" s="60">
        <v>0.49309999999999998</v>
      </c>
      <c r="K52" s="60">
        <v>2.4594</v>
      </c>
      <c r="L52" s="60">
        <v>51.5974</v>
      </c>
      <c r="M52" s="60">
        <v>6.3399000000000001</v>
      </c>
      <c r="N52" s="60">
        <v>7.5423999999999998</v>
      </c>
      <c r="O52" s="60">
        <v>0.1101</v>
      </c>
      <c r="P52" s="60">
        <f t="shared" si="0"/>
        <v>98.279200000000003</v>
      </c>
      <c r="Q52" s="60">
        <v>0.23067587746024301</v>
      </c>
      <c r="R52" s="79">
        <v>74.849330843380301</v>
      </c>
      <c r="S52" s="52">
        <v>25.36</v>
      </c>
      <c r="T52" s="54">
        <v>2.2629999999999999</v>
      </c>
      <c r="U52" s="54">
        <v>11.521000000000001</v>
      </c>
      <c r="V52" s="54">
        <v>0.33</v>
      </c>
      <c r="W52" s="54">
        <v>9.7029999999999994</v>
      </c>
      <c r="X52" s="54">
        <v>0.39300000000000002</v>
      </c>
      <c r="Y52" s="54">
        <v>1.958</v>
      </c>
      <c r="Z52" s="54">
        <v>49.191000000000003</v>
      </c>
      <c r="AA52" s="54">
        <v>12.795999999999999</v>
      </c>
      <c r="AB52" s="54">
        <v>11.333</v>
      </c>
      <c r="AC52" s="54">
        <v>0.156</v>
      </c>
      <c r="AD52" s="54">
        <v>0.18401075100529901</v>
      </c>
      <c r="AE52" s="82">
        <v>59.707507054387598</v>
      </c>
      <c r="AF52" s="64">
        <v>0.88236885572804202</v>
      </c>
      <c r="AG52" s="60">
        <v>47.2256</v>
      </c>
      <c r="AH52" s="60">
        <v>40.121749999999999</v>
      </c>
      <c r="AI52" s="60">
        <v>11.22245</v>
      </c>
      <c r="AJ52" s="60">
        <v>5.7799999999999997E-2</v>
      </c>
      <c r="AK52" s="60">
        <v>0.23055</v>
      </c>
      <c r="AL52" s="60">
        <v>0.15175</v>
      </c>
      <c r="AM52" s="65">
        <v>0.40434999999999999</v>
      </c>
      <c r="AN52" s="66">
        <v>2.7299203144904198</v>
      </c>
      <c r="AO52" s="66">
        <v>6.6732109732790903</v>
      </c>
      <c r="AP52" s="54">
        <v>102.64155822489199</v>
      </c>
      <c r="AQ52" s="54">
        <v>1</v>
      </c>
      <c r="AR52" s="54">
        <v>1.7949505179131998E-2</v>
      </c>
      <c r="AS52" s="54">
        <v>2.42842907379099E-2</v>
      </c>
      <c r="AT52" s="84">
        <v>593.62243861235299</v>
      </c>
      <c r="AU52" s="84">
        <v>1006.64141238872</v>
      </c>
      <c r="AV52" s="84">
        <v>235.28446430118501</v>
      </c>
      <c r="AW52" s="84">
        <v>668.47176945573403</v>
      </c>
      <c r="AX52" s="84">
        <v>533.24167952754794</v>
      </c>
      <c r="AY52" s="87">
        <v>166</v>
      </c>
      <c r="AZ52" s="64">
        <v>0.97603106667013195</v>
      </c>
      <c r="BA52" s="78">
        <v>8.4897631836100093E-2</v>
      </c>
      <c r="BB52" s="78">
        <v>7.7003516577060296E-2</v>
      </c>
      <c r="BC52" s="78">
        <v>8.9047517962011602E-2</v>
      </c>
      <c r="BD52" s="86">
        <v>2025.5552901794299</v>
      </c>
      <c r="BE52" s="35">
        <v>650</v>
      </c>
      <c r="BF52" s="54">
        <v>0.97969071334841096</v>
      </c>
      <c r="BG52" s="84">
        <v>760.59852926756275</v>
      </c>
      <c r="BH52" s="84">
        <v>982.51361034718184</v>
      </c>
      <c r="BI52" s="84">
        <v>1124.5</v>
      </c>
      <c r="BJ52" s="84">
        <v>1123.5</v>
      </c>
      <c r="BK52" s="61">
        <v>0.99589933449453716</v>
      </c>
      <c r="BL52" s="34">
        <v>660</v>
      </c>
      <c r="BM52" s="60">
        <v>0.91434115304386299</v>
      </c>
      <c r="BN52" s="86">
        <v>760.59852926756196</v>
      </c>
      <c r="BO52" s="86">
        <v>962.83044906158796</v>
      </c>
      <c r="BP52" s="86">
        <v>1149.8480680202299</v>
      </c>
      <c r="BQ52" s="86">
        <v>1140.5</v>
      </c>
      <c r="BR52" s="65">
        <v>0.97863435813338651</v>
      </c>
      <c r="BS52" s="66">
        <f t="shared" si="1"/>
        <v>0.98484848484848486</v>
      </c>
      <c r="BT52" s="66">
        <f t="shared" si="2"/>
        <v>1.0000000000000011</v>
      </c>
      <c r="BU52" s="66">
        <f t="shared" si="3"/>
        <v>1.0204430191263456</v>
      </c>
      <c r="BV52" s="61">
        <f t="shared" si="4"/>
        <v>0.97795528928976383</v>
      </c>
      <c r="BW52" s="34">
        <v>1050</v>
      </c>
      <c r="BX52" s="34">
        <v>330</v>
      </c>
      <c r="BY52" s="34">
        <v>110</v>
      </c>
      <c r="BZ52" s="34">
        <v>2020</v>
      </c>
      <c r="CA52" s="34">
        <v>2720</v>
      </c>
      <c r="CB52" s="34">
        <v>1100</v>
      </c>
      <c r="CC52" s="54">
        <v>1155.6922682320801</v>
      </c>
      <c r="CD52" s="54">
        <v>390.05507757665799</v>
      </c>
      <c r="CE52" s="66">
        <v>113.3157126244804</v>
      </c>
      <c r="CF52" s="61">
        <v>2058.3565536707529</v>
      </c>
      <c r="CG52" s="23"/>
    </row>
    <row r="53" spans="1:85" x14ac:dyDescent="0.3">
      <c r="A53" s="23">
        <v>48</v>
      </c>
      <c r="B53" t="s">
        <v>495</v>
      </c>
      <c r="C53" s="23" t="s">
        <v>66</v>
      </c>
      <c r="D53">
        <v>1</v>
      </c>
      <c r="F53" s="59">
        <v>2.7139000000000002</v>
      </c>
      <c r="G53" s="60">
        <v>14.560499999999999</v>
      </c>
      <c r="H53" s="60">
        <v>0.27029999999999998</v>
      </c>
      <c r="I53" s="60">
        <v>11.9978</v>
      </c>
      <c r="J53" s="60">
        <v>0.50029999999999997</v>
      </c>
      <c r="K53" s="60">
        <v>2.6480999999999999</v>
      </c>
      <c r="L53" s="60">
        <v>51.478900000000003</v>
      </c>
      <c r="M53" s="60">
        <v>6.4527000000000001</v>
      </c>
      <c r="N53" s="60">
        <v>6.7904</v>
      </c>
      <c r="O53" s="60">
        <v>0.1487</v>
      </c>
      <c r="P53" s="60">
        <f t="shared" si="0"/>
        <v>97.561600000000013</v>
      </c>
      <c r="Q53" s="60">
        <v>0.22473539075076701</v>
      </c>
      <c r="R53" s="79">
        <v>47.705720796572997</v>
      </c>
      <c r="S53" s="52">
        <v>24.16</v>
      </c>
      <c r="T53" s="54">
        <v>2.1920000000000002</v>
      </c>
      <c r="U53" s="54">
        <v>11.760999999999999</v>
      </c>
      <c r="V53" s="54">
        <v>0.218</v>
      </c>
      <c r="W53" s="54">
        <v>9.8249999999999993</v>
      </c>
      <c r="X53" s="54">
        <v>0.40400000000000003</v>
      </c>
      <c r="Y53" s="54">
        <v>2.1389999999999998</v>
      </c>
      <c r="Z53" s="54">
        <v>49.356999999999999</v>
      </c>
      <c r="AA53" s="54">
        <v>12.228999999999999</v>
      </c>
      <c r="AB53" s="54">
        <v>11.33</v>
      </c>
      <c r="AC53" s="54">
        <v>0.19</v>
      </c>
      <c r="AD53" s="54">
        <v>0.18100466394230599</v>
      </c>
      <c r="AE53" s="82">
        <v>38.422777703425403</v>
      </c>
      <c r="AF53" s="64">
        <v>0.87712663784903599</v>
      </c>
      <c r="AG53" s="60">
        <v>46.755699999999997</v>
      </c>
      <c r="AH53" s="60">
        <v>39.88035</v>
      </c>
      <c r="AI53" s="60">
        <v>11.6753</v>
      </c>
      <c r="AJ53" s="60">
        <v>5.11E-2</v>
      </c>
      <c r="AK53" s="60">
        <v>0.23365</v>
      </c>
      <c r="AL53" s="60">
        <v>0.15135000000000001</v>
      </c>
      <c r="AM53" s="65">
        <v>0.36</v>
      </c>
      <c r="AN53" s="66">
        <v>2.7214627607417898</v>
      </c>
      <c r="AO53" s="66">
        <v>4.3256982117243199</v>
      </c>
      <c r="AP53" s="54">
        <v>102.65416750083401</v>
      </c>
      <c r="AQ53" s="54">
        <v>1</v>
      </c>
      <c r="AR53" s="54">
        <v>4.7478841414780398E-2</v>
      </c>
      <c r="AS53" s="54">
        <v>2.83406908722981E-2</v>
      </c>
      <c r="AT53" s="84">
        <v>450.46832017615401</v>
      </c>
      <c r="AU53" s="84">
        <v>949.74381609597106</v>
      </c>
      <c r="AV53" s="84">
        <v>108.000349063621</v>
      </c>
      <c r="AW53" s="84">
        <v>498.17404097272703</v>
      </c>
      <c r="AX53" s="84">
        <v>401.23553557726098</v>
      </c>
      <c r="AY53" s="87">
        <v>107.5</v>
      </c>
      <c r="AZ53" s="64">
        <v>0.96201392576696498</v>
      </c>
      <c r="BA53" s="78">
        <v>5.5723851735546899E-2</v>
      </c>
      <c r="BB53" s="78">
        <v>5.0565138484088799E-2</v>
      </c>
      <c r="BC53" s="78">
        <v>5.8425486263123702E-2</v>
      </c>
      <c r="BD53" s="86">
        <v>852.07202677130795</v>
      </c>
      <c r="BE53" s="35">
        <v>500</v>
      </c>
      <c r="BF53" s="54">
        <v>0.97562825154206878</v>
      </c>
      <c r="BG53" s="84">
        <v>620.28066671805971</v>
      </c>
      <c r="BH53" s="84">
        <v>793.74954993688027</v>
      </c>
      <c r="BI53" s="84">
        <v>855</v>
      </c>
      <c r="BJ53" s="84">
        <v>854</v>
      </c>
      <c r="BK53" s="61">
        <v>0.99513988579929702</v>
      </c>
      <c r="BL53" s="34">
        <v>520</v>
      </c>
      <c r="BM53" s="60">
        <v>0.89442273539317196</v>
      </c>
      <c r="BN53" s="86">
        <v>620.28066671805902</v>
      </c>
      <c r="BO53" s="86">
        <v>781.85408518036797</v>
      </c>
      <c r="BP53" s="86">
        <v>876.16364911333096</v>
      </c>
      <c r="BQ53" s="86">
        <v>872</v>
      </c>
      <c r="BR53" s="65">
        <v>0.97241249171800181</v>
      </c>
      <c r="BS53" s="66">
        <f t="shared" si="1"/>
        <v>0.96153846153846156</v>
      </c>
      <c r="BT53" s="66">
        <f t="shared" si="2"/>
        <v>1.0000000000000011</v>
      </c>
      <c r="BU53" s="66">
        <f t="shared" si="3"/>
        <v>1.01521443064887</v>
      </c>
      <c r="BV53" s="61">
        <f t="shared" si="4"/>
        <v>0.97584509567961608</v>
      </c>
      <c r="BW53" s="34">
        <v>1010</v>
      </c>
      <c r="BX53" s="34">
        <v>190</v>
      </c>
      <c r="BY53" s="34">
        <v>90</v>
      </c>
      <c r="BZ53" s="34">
        <v>910</v>
      </c>
      <c r="CA53" s="34">
        <v>1230</v>
      </c>
      <c r="CB53" s="34">
        <v>510</v>
      </c>
      <c r="CC53" s="54">
        <v>1134.411744911959</v>
      </c>
      <c r="CD53" s="54">
        <v>225.62754301705871</v>
      </c>
      <c r="CE53" s="66">
        <v>80.661437394230134</v>
      </c>
      <c r="CF53" s="61">
        <v>1037.1766421330501</v>
      </c>
      <c r="CG53" s="23"/>
    </row>
    <row r="54" spans="1:85" x14ac:dyDescent="0.3">
      <c r="A54" s="23">
        <v>49</v>
      </c>
      <c r="B54" t="s">
        <v>496</v>
      </c>
      <c r="C54" s="23" t="s">
        <v>66</v>
      </c>
      <c r="D54">
        <v>1</v>
      </c>
      <c r="F54" s="59">
        <v>2.6494</v>
      </c>
      <c r="G54" s="60">
        <v>13.6052</v>
      </c>
      <c r="H54" s="60">
        <v>0.26950000000000002</v>
      </c>
      <c r="I54" s="60">
        <v>11.6229</v>
      </c>
      <c r="J54" s="60">
        <v>0.54179999999999995</v>
      </c>
      <c r="K54" s="60">
        <v>2.8744999999999998</v>
      </c>
      <c r="L54" s="60">
        <v>51.197600000000001</v>
      </c>
      <c r="M54" s="60">
        <v>6.5464000000000002</v>
      </c>
      <c r="N54" s="60">
        <v>8.5594000000000001</v>
      </c>
      <c r="O54" s="60">
        <v>0.12720000000000001</v>
      </c>
      <c r="P54" s="60">
        <f t="shared" si="0"/>
        <v>97.993899999999996</v>
      </c>
      <c r="Q54" s="60">
        <v>0.21605998279274299</v>
      </c>
      <c r="R54" s="79">
        <v>48.817512599736503</v>
      </c>
      <c r="S54" s="52">
        <v>14.55</v>
      </c>
      <c r="T54" s="54">
        <v>2.3279999999999998</v>
      </c>
      <c r="U54" s="54">
        <v>11.952999999999999</v>
      </c>
      <c r="V54" s="54">
        <v>0.23699999999999999</v>
      </c>
      <c r="W54" s="54">
        <v>10.301</v>
      </c>
      <c r="X54" s="54">
        <v>0.47599999999999998</v>
      </c>
      <c r="Y54" s="54">
        <v>2.5249999999999999</v>
      </c>
      <c r="Z54" s="54">
        <v>50.027999999999999</v>
      </c>
      <c r="AA54" s="54">
        <v>10.29</v>
      </c>
      <c r="AB54" s="54">
        <v>11.331</v>
      </c>
      <c r="AC54" s="54">
        <v>0.16700000000000001</v>
      </c>
      <c r="AD54" s="54">
        <v>0.18861630972740501</v>
      </c>
      <c r="AE54" s="82">
        <v>42.616772238966803</v>
      </c>
      <c r="AF54" s="64">
        <v>0.85639499457166002</v>
      </c>
      <c r="AG54" s="60">
        <v>45.716999999999999</v>
      </c>
      <c r="AH54" s="60">
        <v>40.303899999999999</v>
      </c>
      <c r="AI54" s="60">
        <v>13.665050000000001</v>
      </c>
      <c r="AJ54" s="60">
        <v>4.5650000000000003E-2</v>
      </c>
      <c r="AK54" s="60">
        <v>0.22839999999999999</v>
      </c>
      <c r="AL54" s="60">
        <v>0.1643</v>
      </c>
      <c r="AM54" s="65">
        <v>0.34279999999999999</v>
      </c>
      <c r="AN54" s="66">
        <v>2.7472545764022498</v>
      </c>
      <c r="AO54" s="66">
        <v>2.9656940541195</v>
      </c>
      <c r="AP54" s="54">
        <v>102.61325325325301</v>
      </c>
      <c r="AQ54" s="54">
        <v>1</v>
      </c>
      <c r="AR54" s="54">
        <v>3.1073002710871302E-2</v>
      </c>
      <c r="AS54" s="54">
        <v>1.5178590197862701E-2</v>
      </c>
      <c r="AT54" s="84">
        <v>163.85469001081401</v>
      </c>
      <c r="AU54" s="84">
        <v>372.31749283601698</v>
      </c>
      <c r="AV54" s="84">
        <v>29.091289089586599</v>
      </c>
      <c r="AW54" s="84">
        <v>212.67220261054999</v>
      </c>
      <c r="AX54" s="84">
        <v>185.65884121392401</v>
      </c>
      <c r="AY54" s="87">
        <v>109.5</v>
      </c>
      <c r="AZ54" s="64">
        <v>0.96649439083690503</v>
      </c>
      <c r="BA54" s="78">
        <v>5.6735095492461002E-2</v>
      </c>
      <c r="BB54" s="78">
        <v>5.1481720393879903E-2</v>
      </c>
      <c r="BC54" s="78">
        <v>5.9486711990612798E-2</v>
      </c>
      <c r="BD54" s="86">
        <v>591.94120061645503</v>
      </c>
      <c r="BE54" s="35">
        <v>250</v>
      </c>
      <c r="BF54" s="54">
        <v>0.95894677757110336</v>
      </c>
      <c r="BG54" s="84">
        <v>339.30645298316261</v>
      </c>
      <c r="BH54" s="84">
        <v>412.8591710223821</v>
      </c>
      <c r="BI54" s="84">
        <v>403</v>
      </c>
      <c r="BJ54" s="84">
        <v>402.5</v>
      </c>
      <c r="BK54" s="61">
        <v>0.99109763725719213</v>
      </c>
      <c r="BL54" s="34">
        <v>280</v>
      </c>
      <c r="BM54" s="60">
        <v>0.82154287923721003</v>
      </c>
      <c r="BN54" s="86">
        <v>339.30645298316199</v>
      </c>
      <c r="BO54" s="86">
        <v>419.12950962524599</v>
      </c>
      <c r="BP54" s="86">
        <v>421.12364194479898</v>
      </c>
      <c r="BQ54" s="86">
        <v>421</v>
      </c>
      <c r="BR54" s="65">
        <v>0.94546817637465685</v>
      </c>
      <c r="BS54" s="66">
        <f t="shared" si="1"/>
        <v>0.8928571428571429</v>
      </c>
      <c r="BT54" s="66">
        <f t="shared" si="2"/>
        <v>1.0000000000000018</v>
      </c>
      <c r="BU54" s="66">
        <f t="shared" si="3"/>
        <v>0.98503961553919128</v>
      </c>
      <c r="BV54" s="61">
        <f t="shared" si="4"/>
        <v>0.95696360845213568</v>
      </c>
      <c r="BW54" s="34">
        <v>510</v>
      </c>
      <c r="BX54" s="34">
        <v>130</v>
      </c>
      <c r="BY54" s="34">
        <v>90</v>
      </c>
      <c r="BZ54" s="34">
        <v>760</v>
      </c>
      <c r="CA54" s="34">
        <v>1010</v>
      </c>
      <c r="CB54" s="34">
        <v>440</v>
      </c>
      <c r="CC54" s="54">
        <v>614.61244248622711</v>
      </c>
      <c r="CD54" s="54">
        <v>141.69472430452669</v>
      </c>
      <c r="CE54" s="66">
        <v>94.367507148236015</v>
      </c>
      <c r="CF54" s="61">
        <v>885.31895765631998</v>
      </c>
      <c r="CG54" s="23"/>
    </row>
    <row r="55" spans="1:85" x14ac:dyDescent="0.3">
      <c r="A55" s="23">
        <v>50</v>
      </c>
      <c r="B55" t="s">
        <v>497</v>
      </c>
      <c r="C55" s="23" t="s">
        <v>66</v>
      </c>
      <c r="D55">
        <v>1</v>
      </c>
      <c r="F55" s="59">
        <v>2.5163000000000002</v>
      </c>
      <c r="G55" s="60">
        <v>14.46</v>
      </c>
      <c r="H55" s="60">
        <v>0.31080000000000002</v>
      </c>
      <c r="I55" s="60">
        <v>12.2516</v>
      </c>
      <c r="J55" s="60">
        <v>0.42759999999999998</v>
      </c>
      <c r="K55" s="60">
        <v>2.6038999999999999</v>
      </c>
      <c r="L55" s="60">
        <v>51.651200000000003</v>
      </c>
      <c r="M55" s="60">
        <v>6.5163000000000002</v>
      </c>
      <c r="N55" s="60">
        <v>6.9850000000000003</v>
      </c>
      <c r="O55" s="60">
        <v>0.11509999999999999</v>
      </c>
      <c r="P55" s="60">
        <f t="shared" si="0"/>
        <v>97.837800000000016</v>
      </c>
      <c r="Q55" s="60">
        <v>0.22726367220485699</v>
      </c>
      <c r="R55" s="79">
        <v>32.560221306254803</v>
      </c>
      <c r="S55" s="52">
        <v>21.67</v>
      </c>
      <c r="T55" s="54">
        <v>2.0699999999999998</v>
      </c>
      <c r="U55" s="54">
        <v>11.897</v>
      </c>
      <c r="V55" s="54">
        <v>0.25600000000000001</v>
      </c>
      <c r="W55" s="54">
        <v>10.205</v>
      </c>
      <c r="X55" s="54">
        <v>0.35199999999999998</v>
      </c>
      <c r="Y55" s="54">
        <v>2.1419999999999999</v>
      </c>
      <c r="Z55" s="54">
        <v>49.597999999999999</v>
      </c>
      <c r="AA55" s="54">
        <v>11.625</v>
      </c>
      <c r="AB55" s="54">
        <v>11.334</v>
      </c>
      <c r="AC55" s="54">
        <v>0.16300000000000001</v>
      </c>
      <c r="AD55" s="54">
        <v>0.18678694189599501</v>
      </c>
      <c r="AE55" s="82">
        <v>26.761092550550501</v>
      </c>
      <c r="AF55" s="64">
        <v>0.87029554999478198</v>
      </c>
      <c r="AG55" s="60">
        <v>46.973199999999999</v>
      </c>
      <c r="AH55" s="60">
        <v>40.556100000000001</v>
      </c>
      <c r="AI55" s="60">
        <v>12.478899999999999</v>
      </c>
      <c r="AJ55" s="60">
        <v>3.705E-2</v>
      </c>
      <c r="AK55" s="60">
        <v>0.2422</v>
      </c>
      <c r="AL55" s="60">
        <v>0.15770000000000001</v>
      </c>
      <c r="AM55" s="65">
        <v>0.32815</v>
      </c>
      <c r="AN55" s="66">
        <v>2.72546038078992</v>
      </c>
      <c r="AO55" s="66">
        <v>4.1036853059637703</v>
      </c>
      <c r="AP55" s="54">
        <v>102.61357691024401</v>
      </c>
      <c r="AQ55" s="54">
        <v>1</v>
      </c>
      <c r="AR55" s="54">
        <v>2.1786323739000999E-2</v>
      </c>
      <c r="AS55" s="54">
        <v>1.52827105506219E-2</v>
      </c>
      <c r="AT55" s="84">
        <v>230.10950797130201</v>
      </c>
      <c r="AU55" s="84">
        <v>459.82373911467198</v>
      </c>
      <c r="AV55" s="84">
        <v>64.782250086045494</v>
      </c>
      <c r="AW55" s="84">
        <v>262.669729277557</v>
      </c>
      <c r="AX55" s="84">
        <v>215.88701346063701</v>
      </c>
      <c r="AY55" s="87">
        <v>74.5</v>
      </c>
      <c r="AZ55" s="64">
        <v>0.94813353440041004</v>
      </c>
      <c r="BA55" s="78">
        <v>3.8900281452608002E-2</v>
      </c>
      <c r="BB55" s="78">
        <v>3.53127312979045E-2</v>
      </c>
      <c r="BC55" s="78">
        <v>4.0774142901869898E-2</v>
      </c>
      <c r="BD55" s="86">
        <v>555.33676608995597</v>
      </c>
      <c r="BE55" s="35">
        <v>280</v>
      </c>
      <c r="BF55" s="54">
        <v>0.95822677499988951</v>
      </c>
      <c r="BG55" s="84">
        <v>372.81493229982561</v>
      </c>
      <c r="BH55" s="84">
        <v>472.08914118671481</v>
      </c>
      <c r="BI55" s="84">
        <v>467.5</v>
      </c>
      <c r="BJ55" s="84">
        <v>466.5</v>
      </c>
      <c r="BK55" s="61">
        <v>0.99148362179781557</v>
      </c>
      <c r="BL55" s="34">
        <v>310</v>
      </c>
      <c r="BM55" s="60">
        <v>0.83336343977155403</v>
      </c>
      <c r="BN55" s="86">
        <v>372.81493229982499</v>
      </c>
      <c r="BO55" s="86">
        <v>473.50432837822399</v>
      </c>
      <c r="BP55" s="86">
        <v>485.621554578526</v>
      </c>
      <c r="BQ55" s="86">
        <v>485</v>
      </c>
      <c r="BR55" s="65">
        <v>0.95253739062101772</v>
      </c>
      <c r="BS55" s="66">
        <f t="shared" si="1"/>
        <v>0.90322580645161288</v>
      </c>
      <c r="BT55" s="66">
        <f t="shared" si="2"/>
        <v>1.0000000000000018</v>
      </c>
      <c r="BU55" s="66">
        <f t="shared" si="3"/>
        <v>0.99701124761339299</v>
      </c>
      <c r="BV55" s="61">
        <f t="shared" si="4"/>
        <v>0.96268379274422078</v>
      </c>
      <c r="BW55" s="34">
        <v>540</v>
      </c>
      <c r="BX55" s="34">
        <v>140</v>
      </c>
      <c r="BY55" s="34">
        <v>70</v>
      </c>
      <c r="BZ55" s="34">
        <v>640</v>
      </c>
      <c r="CA55" s="34">
        <v>860</v>
      </c>
      <c r="CB55" s="34">
        <v>370</v>
      </c>
      <c r="CC55" s="54">
        <v>643.86129207333681</v>
      </c>
      <c r="CD55" s="54">
        <v>157.25956650121449</v>
      </c>
      <c r="CE55" s="66">
        <v>60.679053212435022</v>
      </c>
      <c r="CF55" s="61">
        <v>751.18433607070119</v>
      </c>
      <c r="CG55" s="23"/>
    </row>
    <row r="56" spans="1:85" x14ac:dyDescent="0.3">
      <c r="A56" s="23">
        <v>51</v>
      </c>
      <c r="B56" t="s">
        <v>498</v>
      </c>
      <c r="C56" s="23" t="s">
        <v>66</v>
      </c>
      <c r="D56">
        <v>1</v>
      </c>
      <c r="F56" s="59">
        <v>2.5960000000000001</v>
      </c>
      <c r="G56" s="60">
        <v>14.595599999999999</v>
      </c>
      <c r="H56" s="60">
        <v>0.2646</v>
      </c>
      <c r="I56" s="60">
        <v>12.2492</v>
      </c>
      <c r="J56" s="60">
        <v>0.48320000000000002</v>
      </c>
      <c r="K56" s="60">
        <v>2.6454</v>
      </c>
      <c r="L56" s="60">
        <v>51.254800000000003</v>
      </c>
      <c r="M56" s="60">
        <v>6.7022000000000004</v>
      </c>
      <c r="N56" s="60">
        <v>7.4848999999999997</v>
      </c>
      <c r="O56" s="60">
        <v>0.1258</v>
      </c>
      <c r="P56" s="60">
        <f t="shared" si="0"/>
        <v>98.401700000000005</v>
      </c>
      <c r="Q56" s="60">
        <v>0.22724336112002599</v>
      </c>
      <c r="R56" s="79">
        <v>25.877897733501602</v>
      </c>
      <c r="S56" s="52">
        <v>18.940000000000001</v>
      </c>
      <c r="T56" s="54">
        <v>2.1760000000000002</v>
      </c>
      <c r="U56" s="54">
        <v>12.237</v>
      </c>
      <c r="V56" s="54">
        <v>0.222</v>
      </c>
      <c r="W56" s="54">
        <v>10.382</v>
      </c>
      <c r="X56" s="54">
        <v>0.40500000000000003</v>
      </c>
      <c r="Y56" s="54">
        <v>2.218</v>
      </c>
      <c r="Z56" s="54">
        <v>49.316000000000003</v>
      </c>
      <c r="AA56" s="54">
        <v>11.173</v>
      </c>
      <c r="AB56" s="54">
        <v>11.34</v>
      </c>
      <c r="AC56" s="54">
        <v>0.16900000000000001</v>
      </c>
      <c r="AD56" s="54">
        <v>0.19105713899447299</v>
      </c>
      <c r="AE56" s="82">
        <v>21.757102516816602</v>
      </c>
      <c r="AF56" s="64">
        <v>0.866807480351097</v>
      </c>
      <c r="AG56" s="60">
        <v>46.246099999999998</v>
      </c>
      <c r="AH56" s="60">
        <v>40.040300000000002</v>
      </c>
      <c r="AI56" s="60">
        <v>12.6669</v>
      </c>
      <c r="AJ56" s="60">
        <v>4.2450000000000002E-2</v>
      </c>
      <c r="AK56" s="60">
        <v>0.23830000000000001</v>
      </c>
      <c r="AL56" s="60">
        <v>0.16339999999999999</v>
      </c>
      <c r="AM56" s="65">
        <v>0.33115</v>
      </c>
      <c r="AN56" s="66">
        <v>2.7369576335544301</v>
      </c>
      <c r="AO56" s="66">
        <v>3.2259324294001899</v>
      </c>
      <c r="AP56" s="54">
        <v>102.66965965966</v>
      </c>
      <c r="AQ56" s="54">
        <v>1</v>
      </c>
      <c r="AR56" s="54">
        <v>1.2219679147581101E-2</v>
      </c>
      <c r="AS56" s="54">
        <v>3.3324513530310199E-2</v>
      </c>
      <c r="AT56" s="84">
        <v>392.78148690888497</v>
      </c>
      <c r="AU56" s="84">
        <v>601.58790127519603</v>
      </c>
      <c r="AV56" s="84">
        <v>180.15281305450901</v>
      </c>
      <c r="AW56" s="84">
        <v>418.65938464238599</v>
      </c>
      <c r="AX56" s="84">
        <v>351.99208394348898</v>
      </c>
      <c r="AY56" s="87">
        <v>60</v>
      </c>
      <c r="AZ56" s="64">
        <v>0.93596220643422501</v>
      </c>
      <c r="BA56" s="78">
        <v>3.1427095329191898E-2</v>
      </c>
      <c r="BB56" s="78">
        <v>2.8534555932764799E-2</v>
      </c>
      <c r="BC56" s="78">
        <v>3.2936004345077798E-2</v>
      </c>
      <c r="BD56" s="86">
        <v>346.69673122652</v>
      </c>
      <c r="BE56" s="35">
        <v>460</v>
      </c>
      <c r="BF56" s="54">
        <v>0.9733455650720354</v>
      </c>
      <c r="BG56" s="84">
        <v>566.4284073418662</v>
      </c>
      <c r="BH56" s="84">
        <v>725.39880176567806</v>
      </c>
      <c r="BI56" s="84">
        <v>753.5</v>
      </c>
      <c r="BJ56" s="84">
        <v>752</v>
      </c>
      <c r="BK56" s="61">
        <v>0.99398413827243393</v>
      </c>
      <c r="BL56" s="34">
        <v>490</v>
      </c>
      <c r="BM56" s="60">
        <v>0.88942904035248305</v>
      </c>
      <c r="BN56" s="86">
        <v>566.42840734186598</v>
      </c>
      <c r="BO56" s="86">
        <v>718.34712561801803</v>
      </c>
      <c r="BP56" s="86">
        <v>772.85904239905005</v>
      </c>
      <c r="BQ56" s="86">
        <v>770</v>
      </c>
      <c r="BR56" s="65">
        <v>0.96942750861656113</v>
      </c>
      <c r="BS56" s="66">
        <f t="shared" si="1"/>
        <v>0.93877551020408168</v>
      </c>
      <c r="BT56" s="66">
        <f t="shared" si="2"/>
        <v>1.0000000000000004</v>
      </c>
      <c r="BU56" s="66">
        <f t="shared" si="3"/>
        <v>1.009816530053758</v>
      </c>
      <c r="BV56" s="61">
        <f t="shared" si="4"/>
        <v>0.97495139302639566</v>
      </c>
      <c r="BW56" s="34">
        <v>710</v>
      </c>
      <c r="BX56" s="34">
        <v>260</v>
      </c>
      <c r="BY56" s="34">
        <v>70</v>
      </c>
      <c r="BZ56" s="34">
        <v>440</v>
      </c>
      <c r="CA56" s="34">
        <v>580</v>
      </c>
      <c r="CB56" s="34">
        <v>260</v>
      </c>
      <c r="CC56" s="54">
        <v>805.29137991504024</v>
      </c>
      <c r="CD56" s="54">
        <v>305.76008545194838</v>
      </c>
      <c r="CE56" s="66">
        <v>50.338462755433262</v>
      </c>
      <c r="CF56" s="61">
        <v>511.80399937986277</v>
      </c>
      <c r="CG56" s="23"/>
    </row>
    <row r="57" spans="1:85" x14ac:dyDescent="0.3">
      <c r="A57" s="23">
        <v>52</v>
      </c>
      <c r="B57" t="s">
        <v>499</v>
      </c>
      <c r="C57" s="23" t="s">
        <v>66</v>
      </c>
      <c r="D57">
        <v>1</v>
      </c>
      <c r="F57" s="59">
        <v>2.7812000000000001</v>
      </c>
      <c r="G57" s="60">
        <v>14.740600000000001</v>
      </c>
      <c r="H57" s="60">
        <v>0.2787</v>
      </c>
      <c r="I57" s="60">
        <v>11.8886</v>
      </c>
      <c r="J57" s="60">
        <v>0.3931</v>
      </c>
      <c r="K57" s="60">
        <v>2.4506000000000001</v>
      </c>
      <c r="L57" s="60">
        <v>52.121200000000002</v>
      </c>
      <c r="M57" s="60">
        <v>6.5317999999999996</v>
      </c>
      <c r="N57" s="60">
        <v>6.5201000000000002</v>
      </c>
      <c r="O57" s="60">
        <v>8.0299999999999996E-2</v>
      </c>
      <c r="P57" s="60">
        <f t="shared" si="0"/>
        <v>97.786199999999994</v>
      </c>
      <c r="Q57" s="60">
        <v>0.25021877946718502</v>
      </c>
      <c r="R57" s="79">
        <v>56.863120604697897</v>
      </c>
      <c r="S57" s="52">
        <v>27.8</v>
      </c>
      <c r="T57" s="54">
        <v>2.1739999999999999</v>
      </c>
      <c r="U57" s="54">
        <v>11.52</v>
      </c>
      <c r="V57" s="54">
        <v>0.218</v>
      </c>
      <c r="W57" s="54">
        <v>9.4369999999999994</v>
      </c>
      <c r="X57" s="54">
        <v>0.307</v>
      </c>
      <c r="Y57" s="54">
        <v>1.915</v>
      </c>
      <c r="Z57" s="54">
        <v>49.445999999999998</v>
      </c>
      <c r="AA57" s="54">
        <v>13.147</v>
      </c>
      <c r="AB57" s="54">
        <v>11.335000000000001</v>
      </c>
      <c r="AC57" s="54">
        <v>0.13500000000000001</v>
      </c>
      <c r="AD57" s="54">
        <v>0.19578934230609099</v>
      </c>
      <c r="AE57" s="82">
        <v>44.493834588965498</v>
      </c>
      <c r="AF57" s="64">
        <v>0.8841741634493</v>
      </c>
      <c r="AG57" s="60">
        <v>47.058349999999997</v>
      </c>
      <c r="AH57" s="60">
        <v>40.036949999999997</v>
      </c>
      <c r="AI57" s="60">
        <v>10.9886</v>
      </c>
      <c r="AJ57" s="60">
        <v>5.6149999999999999E-2</v>
      </c>
      <c r="AK57" s="60">
        <v>0.2291</v>
      </c>
      <c r="AL57" s="60">
        <v>0.1492</v>
      </c>
      <c r="AM57" s="65">
        <v>0.38834999999999997</v>
      </c>
      <c r="AN57" s="66">
        <v>2.7116883781102699</v>
      </c>
      <c r="AO57" s="66">
        <v>5.0616042430743002</v>
      </c>
      <c r="AP57" s="54">
        <v>102.71466466466499</v>
      </c>
      <c r="AQ57" s="54">
        <v>1.0001012499999999</v>
      </c>
      <c r="AR57" s="54">
        <v>1.82540777955498E-2</v>
      </c>
      <c r="AS57" s="54">
        <v>5.11482412413784E-2</v>
      </c>
      <c r="AT57" s="84">
        <v>954.72679303056998</v>
      </c>
      <c r="AU57" s="84">
        <v>1458.1596415691499</v>
      </c>
      <c r="AV57" s="84">
        <v>439.453811017585</v>
      </c>
      <c r="AW57" s="84">
        <v>1011.58991363527</v>
      </c>
      <c r="AX57" s="84">
        <v>791.54140347047598</v>
      </c>
      <c r="AY57" s="87">
        <v>128</v>
      </c>
      <c r="AZ57" s="64">
        <v>0.96231249641946803</v>
      </c>
      <c r="BA57" s="78">
        <v>6.6043064830502499E-2</v>
      </c>
      <c r="BB57" s="78">
        <v>5.99175859005169E-2</v>
      </c>
      <c r="BC57" s="78">
        <v>6.9255667550304004E-2</v>
      </c>
      <c r="BD57" s="86">
        <v>1186.29240625284</v>
      </c>
      <c r="BE57" s="35">
        <v>960</v>
      </c>
      <c r="BF57" s="54">
        <v>0.98315462485549832</v>
      </c>
      <c r="BG57" s="84">
        <v>1111.10554213619</v>
      </c>
      <c r="BH57" s="84">
        <v>1448.9708591786721</v>
      </c>
      <c r="BI57" s="84">
        <v>1635</v>
      </c>
      <c r="BJ57" s="84">
        <v>1634</v>
      </c>
      <c r="BK57" s="61">
        <v>0.9966010334134664</v>
      </c>
      <c r="BL57" s="34">
        <v>970</v>
      </c>
      <c r="BM57" s="60">
        <v>0.93871275229242901</v>
      </c>
      <c r="BN57" s="86">
        <v>1111.10554213619</v>
      </c>
      <c r="BO57" s="86">
        <v>1414.97090188882</v>
      </c>
      <c r="BP57" s="86">
        <v>1668.6592902728401</v>
      </c>
      <c r="BQ57" s="86">
        <v>1650</v>
      </c>
      <c r="BR57" s="65">
        <v>0.98441019047218603</v>
      </c>
      <c r="BS57" s="66">
        <f t="shared" si="1"/>
        <v>0.98969072164948457</v>
      </c>
      <c r="BT57" s="66">
        <f t="shared" si="2"/>
        <v>1</v>
      </c>
      <c r="BU57" s="66">
        <f t="shared" si="3"/>
        <v>1.0240287324951107</v>
      </c>
      <c r="BV57" s="61">
        <f t="shared" si="4"/>
        <v>0.97982854230995442</v>
      </c>
      <c r="BW57" s="34">
        <v>1440</v>
      </c>
      <c r="BX57" s="34">
        <v>490</v>
      </c>
      <c r="BY57" s="34">
        <v>90</v>
      </c>
      <c r="BZ57" s="34">
        <v>1180</v>
      </c>
      <c r="CA57" s="34">
        <v>1590</v>
      </c>
      <c r="CB57" s="34">
        <v>650</v>
      </c>
      <c r="CC57" s="54">
        <v>1578.6643702967419</v>
      </c>
      <c r="CD57" s="54">
        <v>598.19981038515368</v>
      </c>
      <c r="CE57" s="66">
        <v>90.91753681490367</v>
      </c>
      <c r="CF57" s="61">
        <v>1329.228485398947</v>
      </c>
      <c r="CG57" s="23"/>
    </row>
    <row r="58" spans="1:85" x14ac:dyDescent="0.3">
      <c r="A58" s="23">
        <v>53</v>
      </c>
      <c r="B58" t="s">
        <v>501</v>
      </c>
      <c r="C58" s="23" t="s">
        <v>62</v>
      </c>
      <c r="D58">
        <v>1</v>
      </c>
      <c r="F58" s="59">
        <v>2.7155</v>
      </c>
      <c r="G58" s="60">
        <v>13.900399999999999</v>
      </c>
      <c r="H58" s="60">
        <v>0.16869999999999999</v>
      </c>
      <c r="I58" s="60">
        <v>10.561</v>
      </c>
      <c r="J58" s="60">
        <v>0.5081</v>
      </c>
      <c r="K58" s="60">
        <v>3.0447000000000002</v>
      </c>
      <c r="L58" s="60">
        <v>49.582500000000003</v>
      </c>
      <c r="M58" s="60">
        <v>5.9863</v>
      </c>
      <c r="N58" s="60">
        <v>10.821199999999999</v>
      </c>
      <c r="O58" s="60">
        <v>0.2026</v>
      </c>
      <c r="P58" s="60">
        <f t="shared" si="0"/>
        <v>97.491000000000014</v>
      </c>
      <c r="Q58" s="60">
        <v>0.28462596492535902</v>
      </c>
      <c r="R58" s="79">
        <v>192.76644083513099</v>
      </c>
      <c r="S58" s="52">
        <v>4.7699999999999996</v>
      </c>
      <c r="T58" s="54">
        <v>2.6459999999999999</v>
      </c>
      <c r="U58" s="54">
        <v>13.542999999999999</v>
      </c>
      <c r="V58" s="54">
        <v>0.16400000000000001</v>
      </c>
      <c r="W58" s="54">
        <v>10.32</v>
      </c>
      <c r="X58" s="54">
        <v>0.495</v>
      </c>
      <c r="Y58" s="54">
        <v>2.9660000000000002</v>
      </c>
      <c r="Z58" s="54">
        <v>50.100999999999999</v>
      </c>
      <c r="AA58" s="54">
        <v>7.7539999999999996</v>
      </c>
      <c r="AB58" s="54">
        <v>11.340999999999999</v>
      </c>
      <c r="AC58" s="54">
        <v>0.222</v>
      </c>
      <c r="AD58" s="54">
        <v>0.27166742858199799</v>
      </c>
      <c r="AE58" s="82">
        <v>183.99011247029799</v>
      </c>
      <c r="AF58" s="64">
        <v>0.81626784158183896</v>
      </c>
      <c r="AG58" s="60">
        <v>42.571249999999999</v>
      </c>
      <c r="AH58" s="60">
        <v>39.257800000000003</v>
      </c>
      <c r="AI58" s="60">
        <v>17.080749999999998</v>
      </c>
      <c r="AJ58" s="60">
        <v>2.9899999999999999E-2</v>
      </c>
      <c r="AK58" s="60">
        <v>0.24475</v>
      </c>
      <c r="AL58" s="60">
        <v>0.22555</v>
      </c>
      <c r="AM58" s="65">
        <v>0.25445000000000001</v>
      </c>
      <c r="AN58" s="66">
        <v>2.77896408011074</v>
      </c>
      <c r="AO58" s="66">
        <v>3.9015610689372902</v>
      </c>
      <c r="AP58" s="54">
        <v>102.849289289289</v>
      </c>
      <c r="AQ58" s="54">
        <v>1</v>
      </c>
      <c r="AR58" s="54">
        <v>1.1070220277810201E-2</v>
      </c>
      <c r="AS58" s="54">
        <v>9.1111309306910498E-2</v>
      </c>
      <c r="AT58" s="84">
        <v>1279.1685213778701</v>
      </c>
      <c r="AU58" s="84">
        <v>1820.9596714059501</v>
      </c>
      <c r="AV58" s="84">
        <v>639.16808768473697</v>
      </c>
      <c r="AW58" s="84">
        <v>1471.9349622130001</v>
      </c>
      <c r="AX58" s="84">
        <v>1404.9202655464301</v>
      </c>
      <c r="AY58" s="87">
        <v>421</v>
      </c>
      <c r="AZ58" s="64">
        <v>0.98383894847642395</v>
      </c>
      <c r="BA58" s="78">
        <v>0.20169664334683901</v>
      </c>
      <c r="BB58" s="78">
        <v>0.18314234692015899</v>
      </c>
      <c r="BC58" s="78">
        <v>0.21150070760481601</v>
      </c>
      <c r="BD58" s="86">
        <v>2785.9810497553699</v>
      </c>
      <c r="BE58" s="35">
        <v>2110</v>
      </c>
      <c r="BF58" s="54">
        <v>0.99009416433204345</v>
      </c>
      <c r="BG58" s="84">
        <v>2305.1700798541542</v>
      </c>
      <c r="BH58" s="84">
        <v>2600.742183317941</v>
      </c>
      <c r="BI58" s="84">
        <v>2762.5</v>
      </c>
      <c r="BJ58" s="84">
        <v>2762</v>
      </c>
      <c r="BK58" s="61">
        <v>0.99692578276678034</v>
      </c>
      <c r="BL58" s="34">
        <v>2070</v>
      </c>
      <c r="BM58" s="60">
        <v>0.97096787783355198</v>
      </c>
      <c r="BN58" s="86">
        <v>2305.1700798541501</v>
      </c>
      <c r="BO58" s="86">
        <v>2563.0441169031301</v>
      </c>
      <c r="BP58" s="86">
        <v>2741.78581603985</v>
      </c>
      <c r="BQ58" s="86">
        <v>2774</v>
      </c>
      <c r="BR58" s="65">
        <v>0.99008274349961178</v>
      </c>
      <c r="BS58" s="66">
        <f t="shared" si="1"/>
        <v>1.0193236714975846</v>
      </c>
      <c r="BT58" s="66">
        <f t="shared" si="2"/>
        <v>1.0000000000000018</v>
      </c>
      <c r="BU58" s="66">
        <f t="shared" si="3"/>
        <v>1.0147083174129521</v>
      </c>
      <c r="BV58" s="61">
        <f t="shared" si="4"/>
        <v>1.0075549971259494</v>
      </c>
      <c r="BW58" s="34">
        <v>2790</v>
      </c>
      <c r="BX58" s="34">
        <v>1190</v>
      </c>
      <c r="BY58" s="34">
        <v>300</v>
      </c>
      <c r="BZ58" s="34">
        <v>4000</v>
      </c>
      <c r="CA58" s="34">
        <v>5200</v>
      </c>
      <c r="CB58" s="34">
        <v>2300</v>
      </c>
      <c r="CC58" s="54">
        <v>3027.338918628122</v>
      </c>
      <c r="CD58" s="54">
        <v>1403.5412231210189</v>
      </c>
      <c r="CE58" s="66">
        <v>393.55104298786222</v>
      </c>
      <c r="CF58" s="61">
        <v>4255.1617850464863</v>
      </c>
      <c r="CG58" s="23"/>
    </row>
    <row r="59" spans="1:85" x14ac:dyDescent="0.3">
      <c r="A59" s="23">
        <v>54</v>
      </c>
      <c r="B59" t="s">
        <v>502</v>
      </c>
      <c r="C59" s="23" t="s">
        <v>62</v>
      </c>
      <c r="D59">
        <v>1</v>
      </c>
      <c r="F59" s="59">
        <v>2.6863000000000001</v>
      </c>
      <c r="G59" s="60">
        <v>13.913500000000001</v>
      </c>
      <c r="H59" s="60">
        <v>0.30059999999999998</v>
      </c>
      <c r="I59" s="60">
        <v>10.492599999999999</v>
      </c>
      <c r="J59" s="60">
        <v>0.35909999999999997</v>
      </c>
      <c r="K59" s="60">
        <v>2.1244999999999998</v>
      </c>
      <c r="L59" s="60">
        <v>51.0379</v>
      </c>
      <c r="M59" s="60">
        <v>5.4886999999999997</v>
      </c>
      <c r="N59" s="60">
        <v>11.401300000000001</v>
      </c>
      <c r="O59" s="60">
        <v>0.14369999999999999</v>
      </c>
      <c r="P59" s="60">
        <f t="shared" si="0"/>
        <v>97.9482</v>
      </c>
      <c r="Q59" s="60">
        <v>0.29032568242263801</v>
      </c>
      <c r="R59" s="79">
        <v>133.23069159808799</v>
      </c>
      <c r="S59" s="52">
        <v>3.17</v>
      </c>
      <c r="T59" s="54">
        <v>2.65</v>
      </c>
      <c r="U59" s="54">
        <v>13.725</v>
      </c>
      <c r="V59" s="54">
        <v>0.29699999999999999</v>
      </c>
      <c r="W59" s="54">
        <v>10.366</v>
      </c>
      <c r="X59" s="54">
        <v>0.35399999999999998</v>
      </c>
      <c r="Y59" s="54">
        <v>2.0960000000000001</v>
      </c>
      <c r="Z59" s="54">
        <v>51.545000000000002</v>
      </c>
      <c r="AA59" s="54">
        <v>6.867</v>
      </c>
      <c r="AB59" s="54">
        <v>11.484999999999999</v>
      </c>
      <c r="AC59" s="54">
        <v>0.16</v>
      </c>
      <c r="AD59" s="54">
        <v>0.28140513950047302</v>
      </c>
      <c r="AE59" s="82">
        <v>129.13704720179101</v>
      </c>
      <c r="AF59" s="64">
        <v>0.78786487965986096</v>
      </c>
      <c r="AG59" s="60">
        <v>40.669800000000002</v>
      </c>
      <c r="AH59" s="60">
        <v>38.522550000000003</v>
      </c>
      <c r="AI59" s="60">
        <v>19.519600000000001</v>
      </c>
      <c r="AJ59" s="60">
        <v>4.19E-2</v>
      </c>
      <c r="AK59" s="60">
        <v>0.25919999999999999</v>
      </c>
      <c r="AL59" s="60">
        <v>0.26305000000000001</v>
      </c>
      <c r="AM59" s="65">
        <v>0.1883</v>
      </c>
      <c r="AN59" s="66">
        <v>2.7649771117925201</v>
      </c>
      <c r="AO59" s="66">
        <v>2.3502112331004299</v>
      </c>
      <c r="AP59" s="54">
        <v>102.563873873874</v>
      </c>
      <c r="AQ59" s="54">
        <v>1</v>
      </c>
      <c r="AR59" s="54">
        <v>2.45065993745909E-2</v>
      </c>
      <c r="AS59" s="54">
        <v>-7.0674073374021895E-4</v>
      </c>
      <c r="AT59" s="84">
        <v>0</v>
      </c>
      <c r="AU59" s="84">
        <v>83.575765121814896</v>
      </c>
      <c r="AV59" s="84">
        <v>-37.969724971010102</v>
      </c>
      <c r="AW59" s="84">
        <v>133.23069159808799</v>
      </c>
      <c r="AX59" s="84">
        <v>129.13704720179101</v>
      </c>
      <c r="AY59" s="87">
        <v>294.5</v>
      </c>
      <c r="AZ59" s="64">
        <v>0.97544013079355996</v>
      </c>
      <c r="BA59" s="78">
        <v>0.145919178709668</v>
      </c>
      <c r="BB59" s="78">
        <v>0.13234851344531201</v>
      </c>
      <c r="BC59" s="78">
        <v>0.153086763466288</v>
      </c>
      <c r="BD59" s="86">
        <v>1209.8411521226899</v>
      </c>
      <c r="BE59" s="35">
        <v>210</v>
      </c>
      <c r="BF59" s="54">
        <v>0.92252085179984156</v>
      </c>
      <c r="BG59" s="84">
        <v>319.53313005994812</v>
      </c>
      <c r="BH59" s="84">
        <v>327.11650568520321</v>
      </c>
      <c r="BI59" s="84">
        <v>285.5</v>
      </c>
      <c r="BJ59" s="84">
        <v>285</v>
      </c>
      <c r="BK59" s="61">
        <v>0.97550853103077051</v>
      </c>
      <c r="BL59" s="34">
        <v>240</v>
      </c>
      <c r="BM59" s="60">
        <v>0.81174585666644306</v>
      </c>
      <c r="BN59" s="86">
        <v>319.53313005994801</v>
      </c>
      <c r="BO59" s="86">
        <v>342.78928890793702</v>
      </c>
      <c r="BP59" s="86">
        <v>297.892377910356</v>
      </c>
      <c r="BQ59" s="86">
        <v>300.5</v>
      </c>
      <c r="BR59" s="65">
        <v>0.92444709504372125</v>
      </c>
      <c r="BS59" s="66">
        <f t="shared" si="1"/>
        <v>0.875</v>
      </c>
      <c r="BT59" s="66">
        <f t="shared" si="2"/>
        <v>1.0000000000000004</v>
      </c>
      <c r="BU59" s="66">
        <f t="shared" si="3"/>
        <v>0.95427866701242503</v>
      </c>
      <c r="BV59" s="61">
        <f t="shared" si="4"/>
        <v>0.95839981540553143</v>
      </c>
      <c r="BW59" s="34">
        <v>360</v>
      </c>
      <c r="BX59" s="34">
        <v>240</v>
      </c>
      <c r="BY59" s="34">
        <v>240</v>
      </c>
      <c r="BZ59" s="34">
        <v>2090</v>
      </c>
      <c r="CA59" s="34">
        <v>2760</v>
      </c>
      <c r="CB59" s="34">
        <v>1200</v>
      </c>
      <c r="CC59" s="54">
        <v>487.97890677347232</v>
      </c>
      <c r="CD59" s="54">
        <v>319.53313005994812</v>
      </c>
      <c r="CE59" s="66">
        <v>319.53313005994812</v>
      </c>
      <c r="CF59" s="61">
        <v>2382.9789646243221</v>
      </c>
      <c r="CG59" s="23"/>
    </row>
    <row r="60" spans="1:85" x14ac:dyDescent="0.3">
      <c r="A60" s="23">
        <v>55</v>
      </c>
      <c r="B60" t="s">
        <v>503</v>
      </c>
      <c r="C60" s="23" t="s">
        <v>66</v>
      </c>
      <c r="D60">
        <v>1</v>
      </c>
      <c r="F60" s="59">
        <v>2.6423999999999999</v>
      </c>
      <c r="G60" s="60">
        <v>14.275399999999999</v>
      </c>
      <c r="H60" s="60">
        <v>0.32550000000000001</v>
      </c>
      <c r="I60" s="60">
        <v>12.229799999999999</v>
      </c>
      <c r="J60" s="60">
        <v>0.59109999999999996</v>
      </c>
      <c r="K60" s="60">
        <v>2.9973999999999998</v>
      </c>
      <c r="L60" s="60">
        <v>51.629199999999997</v>
      </c>
      <c r="M60" s="60">
        <v>6.2881</v>
      </c>
      <c r="N60" s="60">
        <v>7.1586999999999996</v>
      </c>
      <c r="O60" s="60">
        <v>0.1429</v>
      </c>
      <c r="P60" s="60">
        <f t="shared" si="0"/>
        <v>98.280499999999989</v>
      </c>
      <c r="Q60" s="60">
        <v>0.191784442522621</v>
      </c>
      <c r="R60" s="79">
        <v>49.769371144081397</v>
      </c>
      <c r="S60" s="52">
        <v>21.7</v>
      </c>
      <c r="T60" s="54">
        <v>2.1659999999999999</v>
      </c>
      <c r="U60" s="54">
        <v>11.701000000000001</v>
      </c>
      <c r="V60" s="54">
        <v>0.26700000000000002</v>
      </c>
      <c r="W60" s="54">
        <v>10.148999999999999</v>
      </c>
      <c r="X60" s="54">
        <v>0.48399999999999999</v>
      </c>
      <c r="Y60" s="54">
        <v>2.4569999999999999</v>
      </c>
      <c r="Z60" s="54">
        <v>49.427999999999997</v>
      </c>
      <c r="AA60" s="54">
        <v>11.497999999999999</v>
      </c>
      <c r="AB60" s="54">
        <v>11.334</v>
      </c>
      <c r="AC60" s="54">
        <v>0.186</v>
      </c>
      <c r="AD60" s="54">
        <v>0.15758787388876</v>
      </c>
      <c r="AE60" s="82">
        <v>40.895128302449798</v>
      </c>
      <c r="AF60" s="64">
        <v>0.87041892373569896</v>
      </c>
      <c r="AG60" s="60">
        <v>46.31765</v>
      </c>
      <c r="AH60" s="60">
        <v>39.876100000000001</v>
      </c>
      <c r="AI60" s="60">
        <v>12.2913</v>
      </c>
      <c r="AJ60" s="60">
        <v>4.9450000000000001E-2</v>
      </c>
      <c r="AK60" s="60">
        <v>0.22450000000000001</v>
      </c>
      <c r="AL60" s="60">
        <v>0.15379999999999999</v>
      </c>
      <c r="AM60" s="65">
        <v>0.37714999999999999</v>
      </c>
      <c r="AN60" s="66">
        <v>2.7298817980379702</v>
      </c>
      <c r="AO60" s="66">
        <v>6.4559986538636798</v>
      </c>
      <c r="AP60" s="54">
        <v>102.657964631298</v>
      </c>
      <c r="AQ60" s="54">
        <v>1</v>
      </c>
      <c r="AR60" s="54">
        <v>4.27324598212908E-2</v>
      </c>
      <c r="AS60" s="54">
        <v>2.95622265572177E-2</v>
      </c>
      <c r="AT60" s="84">
        <v>699.12805380724501</v>
      </c>
      <c r="AU60" s="84">
        <v>1403.2038699741499</v>
      </c>
      <c r="AV60" s="84">
        <v>194.490247210223</v>
      </c>
      <c r="AW60" s="84">
        <v>748.89742495132703</v>
      </c>
      <c r="AX60" s="84">
        <v>615.363537347023</v>
      </c>
      <c r="AY60" s="87">
        <v>110.5</v>
      </c>
      <c r="AZ60" s="64">
        <v>0.97664345057587398</v>
      </c>
      <c r="BA60" s="78">
        <v>5.7240354954034699E-2</v>
      </c>
      <c r="BB60" s="78">
        <v>5.1939675547267999E-2</v>
      </c>
      <c r="BC60" s="78">
        <v>6.00169526381528E-2</v>
      </c>
      <c r="BD60" s="86">
        <v>1322.0806489054701</v>
      </c>
      <c r="BE60" s="35">
        <v>780</v>
      </c>
      <c r="BF60" s="54">
        <v>0.98788756605422101</v>
      </c>
      <c r="BG60" s="84">
        <v>903.13461292814179</v>
      </c>
      <c r="BH60" s="84">
        <v>1220.4683794869879</v>
      </c>
      <c r="BI60" s="84">
        <v>1288</v>
      </c>
      <c r="BJ60" s="84">
        <v>1287.5</v>
      </c>
      <c r="BK60" s="61">
        <v>0.99764279502166553</v>
      </c>
      <c r="BL60" s="34">
        <v>790</v>
      </c>
      <c r="BM60" s="60">
        <v>0.92683526204248201</v>
      </c>
      <c r="BN60" s="86">
        <v>903.134612928141</v>
      </c>
      <c r="BO60" s="86">
        <v>1191.1083122943901</v>
      </c>
      <c r="BP60" s="86">
        <v>1313.5262628661401</v>
      </c>
      <c r="BQ60" s="86">
        <v>1305</v>
      </c>
      <c r="BR60" s="65">
        <v>0.98089334680270657</v>
      </c>
      <c r="BS60" s="66">
        <f t="shared" si="1"/>
        <v>0.98734177215189878</v>
      </c>
      <c r="BT60" s="66">
        <f t="shared" si="2"/>
        <v>1.0000000000000009</v>
      </c>
      <c r="BU60" s="66">
        <f t="shared" si="3"/>
        <v>1.024649368062962</v>
      </c>
      <c r="BV60" s="61">
        <f t="shared" si="4"/>
        <v>0.98056661401619694</v>
      </c>
      <c r="BW60" s="34">
        <v>1510</v>
      </c>
      <c r="BX60" s="34">
        <v>280</v>
      </c>
      <c r="BY60" s="34">
        <v>90</v>
      </c>
      <c r="BZ60" s="34">
        <v>1430</v>
      </c>
      <c r="CA60" s="34">
        <v>1920</v>
      </c>
      <c r="CB60" s="34">
        <v>780</v>
      </c>
      <c r="CC60" s="54">
        <v>1607.1041919093659</v>
      </c>
      <c r="CD60" s="54">
        <v>340.91614009268852</v>
      </c>
      <c r="CE60" s="66">
        <v>85.481880234135033</v>
      </c>
      <c r="CF60" s="61">
        <v>1528.788924108916</v>
      </c>
      <c r="CG60" s="23"/>
    </row>
    <row r="61" spans="1:85" s="103" customFormat="1" ht="15" thickBot="1" x14ac:dyDescent="0.35">
      <c r="A61" s="103">
        <v>56</v>
      </c>
      <c r="B61" s="103" t="s">
        <v>500</v>
      </c>
      <c r="C61" s="103" t="s">
        <v>66</v>
      </c>
      <c r="D61" s="103">
        <v>1</v>
      </c>
      <c r="F61" s="104">
        <v>2.6345999999999998</v>
      </c>
      <c r="G61" s="105">
        <v>14.551399999999999</v>
      </c>
      <c r="H61" s="105">
        <v>0.26550000000000001</v>
      </c>
      <c r="I61" s="105">
        <v>12.145300000000001</v>
      </c>
      <c r="J61" s="105">
        <v>0.38200000000000001</v>
      </c>
      <c r="K61" s="105">
        <v>2.5101</v>
      </c>
      <c r="L61" s="105">
        <v>51.938499999999998</v>
      </c>
      <c r="M61" s="105">
        <v>6.4770000000000003</v>
      </c>
      <c r="N61" s="105">
        <v>6.6477000000000004</v>
      </c>
      <c r="O61" s="105">
        <v>0.1033</v>
      </c>
      <c r="P61" s="105">
        <f t="shared" si="0"/>
        <v>97.655400000000014</v>
      </c>
      <c r="Q61" s="105">
        <v>0.220878873522729</v>
      </c>
      <c r="R61" s="106">
        <v>57.085905031179998</v>
      </c>
      <c r="S61" s="107">
        <v>28.17</v>
      </c>
      <c r="T61" s="108">
        <v>2.0579999999999998</v>
      </c>
      <c r="U61" s="108">
        <v>11.364000000000001</v>
      </c>
      <c r="V61" s="108">
        <v>0.20699999999999999</v>
      </c>
      <c r="W61" s="108">
        <v>9.6319999999999997</v>
      </c>
      <c r="X61" s="108">
        <v>0.29799999999999999</v>
      </c>
      <c r="Y61" s="108">
        <v>1.96</v>
      </c>
      <c r="Z61" s="108">
        <v>49.37</v>
      </c>
      <c r="AA61" s="108">
        <v>13.282999999999999</v>
      </c>
      <c r="AB61" s="108">
        <v>11.332000000000001</v>
      </c>
      <c r="AC61" s="108">
        <v>0.153</v>
      </c>
      <c r="AD61" s="108">
        <v>0.17233274051863101</v>
      </c>
      <c r="AE61" s="109">
        <v>44.539209667769398</v>
      </c>
      <c r="AF61" s="105">
        <v>0.88531088352899601</v>
      </c>
      <c r="AG61" s="105">
        <v>47.650599999999997</v>
      </c>
      <c r="AH61" s="105">
        <v>40.507750000000001</v>
      </c>
      <c r="AI61" s="105">
        <v>11.003550000000001</v>
      </c>
      <c r="AJ61" s="105">
        <v>5.1549999999999999E-2</v>
      </c>
      <c r="AK61" s="105">
        <v>0.23469999999999999</v>
      </c>
      <c r="AL61" s="105">
        <v>0.14194999999999999</v>
      </c>
      <c r="AM61" s="110">
        <v>0.38834999999999997</v>
      </c>
      <c r="AN61" s="108">
        <v>2.7182456913066999</v>
      </c>
      <c r="AO61" s="108">
        <v>5.4937762978581004</v>
      </c>
      <c r="AP61" s="108">
        <v>102.713957062373</v>
      </c>
      <c r="AQ61" s="108">
        <v>0.99971469392592605</v>
      </c>
      <c r="AR61" s="108">
        <v>3.5737260580887699E-2</v>
      </c>
      <c r="AS61" s="108">
        <v>3.8147591876459302E-2</v>
      </c>
      <c r="AT61" s="111">
        <v>770.991146022973</v>
      </c>
      <c r="AU61" s="111">
        <v>1374.49496694758</v>
      </c>
      <c r="AV61" s="111">
        <v>280.12467302247501</v>
      </c>
      <c r="AW61" s="111">
        <v>828.077051054153</v>
      </c>
      <c r="AX61" s="111">
        <v>646.07712495447697</v>
      </c>
      <c r="AY61" s="112">
        <v>127.5</v>
      </c>
      <c r="AZ61" s="105">
        <v>0.97017572808639696</v>
      </c>
      <c r="BA61" s="113">
        <v>6.5792596395627206E-2</v>
      </c>
      <c r="BB61" s="113">
        <v>5.9690600233363103E-2</v>
      </c>
      <c r="BC61" s="113">
        <v>6.8992774898469694E-2</v>
      </c>
      <c r="BD61" s="114">
        <v>1290.0593587165199</v>
      </c>
      <c r="BE61" s="115">
        <v>780</v>
      </c>
      <c r="BF61" s="108">
        <v>0.98390030333456713</v>
      </c>
      <c r="BG61" s="111">
        <v>912.12139880117843</v>
      </c>
      <c r="BH61" s="111">
        <v>1232.679390415341</v>
      </c>
      <c r="BI61" s="111">
        <v>1350</v>
      </c>
      <c r="BJ61" s="111">
        <v>1348.5</v>
      </c>
      <c r="BK61" s="116">
        <v>0.99665690018452258</v>
      </c>
      <c r="BL61" s="117">
        <v>790</v>
      </c>
      <c r="BM61" s="105">
        <v>0.92591121061843995</v>
      </c>
      <c r="BN61" s="114">
        <v>912.12139880117797</v>
      </c>
      <c r="BO61" s="114">
        <v>1201.3578311533199</v>
      </c>
      <c r="BP61" s="114">
        <v>1379.44025838477</v>
      </c>
      <c r="BQ61" s="114">
        <v>1366</v>
      </c>
      <c r="BR61" s="110">
        <v>0.98155287165128036</v>
      </c>
      <c r="BS61" s="108">
        <f t="shared" si="1"/>
        <v>0.98734177215189878</v>
      </c>
      <c r="BT61" s="108">
        <f t="shared" si="2"/>
        <v>1.0000000000000004</v>
      </c>
      <c r="BU61" s="108">
        <f t="shared" si="3"/>
        <v>1.0260717984681982</v>
      </c>
      <c r="BV61" s="116">
        <f t="shared" si="4"/>
        <v>0.97865782283370317</v>
      </c>
      <c r="BW61" s="117">
        <v>1350</v>
      </c>
      <c r="BX61" s="117">
        <v>340</v>
      </c>
      <c r="BY61" s="117">
        <v>90</v>
      </c>
      <c r="BZ61" s="117">
        <v>1270</v>
      </c>
      <c r="CA61" s="117">
        <v>1720</v>
      </c>
      <c r="CB61" s="117">
        <v>700</v>
      </c>
      <c r="CC61" s="108">
        <v>1468.2078683317479</v>
      </c>
      <c r="CD61" s="108">
        <v>417.61372836812922</v>
      </c>
      <c r="CE61" s="108">
        <v>89.128427867522888</v>
      </c>
      <c r="CF61" s="116">
        <v>1392.610794846363</v>
      </c>
    </row>
    <row r="62" spans="1:85" x14ac:dyDescent="0.3">
      <c r="A62" s="23">
        <v>57</v>
      </c>
      <c r="B62" t="s">
        <v>438</v>
      </c>
      <c r="C62" s="23" t="s">
        <v>62</v>
      </c>
      <c r="D62">
        <v>2</v>
      </c>
      <c r="F62" s="59">
        <v>2.5038999999999998</v>
      </c>
      <c r="G62" s="60">
        <v>13.8177</v>
      </c>
      <c r="H62" s="60">
        <v>0.28349999999999997</v>
      </c>
      <c r="I62" s="60">
        <v>10.4339</v>
      </c>
      <c r="J62" s="60">
        <v>0.39329999999999998</v>
      </c>
      <c r="K62" s="60">
        <v>2.5834999999999999</v>
      </c>
      <c r="L62" s="60">
        <v>50.9619</v>
      </c>
      <c r="M62" s="60">
        <v>5.9413</v>
      </c>
      <c r="N62" s="60">
        <v>11.170500000000001</v>
      </c>
      <c r="O62" s="60">
        <v>0.22220000000000001</v>
      </c>
      <c r="P62" s="60">
        <f t="shared" si="0"/>
        <v>98.311700000000002</v>
      </c>
      <c r="Q62" s="60">
        <v>0.31705279472544101</v>
      </c>
      <c r="R62" s="79">
        <v>237.66454750701999</v>
      </c>
      <c r="S62" s="52">
        <v>4.16</v>
      </c>
      <c r="T62" s="54">
        <v>2.4350000000000001</v>
      </c>
      <c r="U62" s="54">
        <v>13.435</v>
      </c>
      <c r="V62" s="54">
        <v>0.27600000000000002</v>
      </c>
      <c r="W62" s="54">
        <v>10.17</v>
      </c>
      <c r="X62" s="54">
        <v>0.38200000000000001</v>
      </c>
      <c r="Y62" s="54">
        <v>2.512</v>
      </c>
      <c r="Z62" s="54">
        <v>51.116999999999997</v>
      </c>
      <c r="AA62" s="54">
        <v>7.5259999999999998</v>
      </c>
      <c r="AB62" s="54">
        <v>11.433999999999999</v>
      </c>
      <c r="AC62" s="54">
        <v>0.23899999999999999</v>
      </c>
      <c r="AD62" s="54">
        <v>0.30439016390691398</v>
      </c>
      <c r="AE62" s="82">
        <v>228.17256865113299</v>
      </c>
      <c r="AF62" s="64">
        <v>0.80445985480275695</v>
      </c>
      <c r="AG62" s="60">
        <v>41.939300000000003</v>
      </c>
      <c r="AH62" s="60">
        <v>39.273049999999998</v>
      </c>
      <c r="AI62" s="60">
        <v>18.171500000000002</v>
      </c>
      <c r="AJ62" s="60">
        <v>3.3550000000000003E-2</v>
      </c>
      <c r="AK62" s="60">
        <v>0.22475000000000001</v>
      </c>
      <c r="AL62" s="60">
        <v>0.26455000000000001</v>
      </c>
      <c r="AM62" s="65">
        <v>0.24030000000000001</v>
      </c>
      <c r="AN62" s="66">
        <v>2.7709578848951999</v>
      </c>
      <c r="AO62" s="66" t="s">
        <v>12</v>
      </c>
      <c r="AP62" s="54" t="s">
        <v>12</v>
      </c>
      <c r="AQ62" s="54" t="s">
        <v>12</v>
      </c>
      <c r="AR62" s="54" t="s">
        <v>12</v>
      </c>
      <c r="AS62" s="54" t="s">
        <v>12</v>
      </c>
      <c r="AT62" s="54" t="s">
        <v>12</v>
      </c>
      <c r="AU62" s="54" t="s">
        <v>12</v>
      </c>
      <c r="AV62" s="54" t="s">
        <v>12</v>
      </c>
      <c r="AW62" s="84">
        <v>237.66454750701999</v>
      </c>
      <c r="AX62" s="84">
        <v>228.17256865113299</v>
      </c>
      <c r="AY62" s="87">
        <v>517.5</v>
      </c>
      <c r="AZ62" s="64">
        <v>0.98365660106532604</v>
      </c>
      <c r="BA62" s="78">
        <v>0.24132699671864299</v>
      </c>
      <c r="BB62" s="78">
        <v>0.21944413937152499</v>
      </c>
      <c r="BC62" s="78">
        <v>0.25287027205828799</v>
      </c>
      <c r="BD62" s="86"/>
      <c r="BE62" s="35">
        <v>350</v>
      </c>
      <c r="BF62" s="54">
        <v>0.94045156787684991</v>
      </c>
      <c r="BG62" s="84">
        <v>516.91857432400377</v>
      </c>
      <c r="BH62" s="84">
        <v>571.10978623356004</v>
      </c>
      <c r="BI62" s="84">
        <v>497.5</v>
      </c>
      <c r="BJ62" s="84">
        <v>497</v>
      </c>
      <c r="BK62" s="61">
        <v>0.98292787288763483</v>
      </c>
      <c r="BL62" s="34">
        <v>370</v>
      </c>
      <c r="BM62" s="60">
        <v>0.868106999714501</v>
      </c>
      <c r="BN62" s="86">
        <v>516.91857432400298</v>
      </c>
      <c r="BO62" s="86">
        <v>578.76117691918296</v>
      </c>
      <c r="BP62" s="86">
        <v>507.10741285071498</v>
      </c>
      <c r="BQ62" s="86">
        <v>511</v>
      </c>
      <c r="BR62" s="65">
        <v>0.95477468047258351</v>
      </c>
      <c r="BS62" s="66">
        <f t="shared" si="1"/>
        <v>0.94594594594594594</v>
      </c>
      <c r="BT62" s="66">
        <f t="shared" si="2"/>
        <v>1.0000000000000016</v>
      </c>
      <c r="BU62" s="66">
        <f t="shared" si="3"/>
        <v>0.98677970985138941</v>
      </c>
      <c r="BV62" s="61">
        <f t="shared" si="4"/>
        <v>0.98105448154128394</v>
      </c>
      <c r="BW62" s="34">
        <v>370</v>
      </c>
      <c r="BX62" s="34">
        <v>370</v>
      </c>
      <c r="BY62" s="34">
        <v>370</v>
      </c>
      <c r="BZ62" s="34">
        <v>370</v>
      </c>
      <c r="CA62" s="34">
        <v>370</v>
      </c>
      <c r="CB62" s="34">
        <v>370</v>
      </c>
      <c r="CC62" s="54"/>
      <c r="CD62" s="54"/>
      <c r="CE62" s="54">
        <v>516.91857432400377</v>
      </c>
      <c r="CF62" s="61">
        <v>516.91857432400377</v>
      </c>
      <c r="CG62" s="23"/>
    </row>
    <row r="63" spans="1:85" x14ac:dyDescent="0.3">
      <c r="A63" s="23">
        <v>58</v>
      </c>
      <c r="B63" t="s">
        <v>439</v>
      </c>
      <c r="C63" s="23" t="s">
        <v>62</v>
      </c>
      <c r="D63">
        <v>2</v>
      </c>
      <c r="F63" s="59">
        <v>2.7544</v>
      </c>
      <c r="G63" s="60">
        <v>13.1508</v>
      </c>
      <c r="H63" s="60">
        <v>0.38929999999999998</v>
      </c>
      <c r="I63" s="60">
        <v>9.4608000000000008</v>
      </c>
      <c r="J63" s="60">
        <v>0.72230000000000005</v>
      </c>
      <c r="K63" s="60">
        <v>3.3875000000000002</v>
      </c>
      <c r="L63" s="60">
        <v>50.401299999999999</v>
      </c>
      <c r="M63" s="60">
        <v>5.8113999999999999</v>
      </c>
      <c r="N63" s="60">
        <v>11.9817</v>
      </c>
      <c r="O63" s="60">
        <v>0.192</v>
      </c>
      <c r="P63" s="60">
        <f t="shared" si="0"/>
        <v>98.251500000000007</v>
      </c>
      <c r="Q63" s="60">
        <v>0.29130206511170997</v>
      </c>
      <c r="R63" s="79">
        <v>268.47359173255199</v>
      </c>
      <c r="S63" s="52">
        <v>1.02</v>
      </c>
      <c r="T63" s="54">
        <v>2.766</v>
      </c>
      <c r="U63" s="54">
        <v>13.206</v>
      </c>
      <c r="V63" s="54">
        <v>0.39100000000000001</v>
      </c>
      <c r="W63" s="54">
        <v>9.5039999999999996</v>
      </c>
      <c r="X63" s="54">
        <v>0.72499999999999998</v>
      </c>
      <c r="Y63" s="54">
        <v>3.4020000000000001</v>
      </c>
      <c r="Z63" s="54">
        <v>51.005000000000003</v>
      </c>
      <c r="AA63" s="54">
        <v>6.4240000000000004</v>
      </c>
      <c r="AB63" s="54">
        <v>11.909000000000001</v>
      </c>
      <c r="AC63" s="54">
        <v>0.19900000000000001</v>
      </c>
      <c r="AD63" s="54">
        <v>0.28836078510365298</v>
      </c>
      <c r="AE63" s="82">
        <v>265.76281105974198</v>
      </c>
      <c r="AF63" s="64">
        <v>0.77308737318474297</v>
      </c>
      <c r="AG63" s="60">
        <v>39.6479</v>
      </c>
      <c r="AH63" s="60">
        <v>39.1355</v>
      </c>
      <c r="AI63" s="60">
        <v>20.7438</v>
      </c>
      <c r="AJ63" s="60">
        <v>2.6700000000000002E-2</v>
      </c>
      <c r="AK63" s="60">
        <v>0.2394</v>
      </c>
      <c r="AL63" s="60">
        <v>0.30509999999999998</v>
      </c>
      <c r="AM63" s="65">
        <v>0.19139999999999999</v>
      </c>
      <c r="AN63" s="66">
        <v>2.7829961310185198</v>
      </c>
      <c r="AO63" s="66" t="s">
        <v>12</v>
      </c>
      <c r="AP63" s="54" t="s">
        <v>12</v>
      </c>
      <c r="AQ63" s="54" t="s">
        <v>12</v>
      </c>
      <c r="AR63" s="54" t="s">
        <v>12</v>
      </c>
      <c r="AS63" s="54" t="s">
        <v>12</v>
      </c>
      <c r="AT63" s="54" t="s">
        <v>12</v>
      </c>
      <c r="AU63" s="54" t="s">
        <v>12</v>
      </c>
      <c r="AV63" s="54" t="s">
        <v>12</v>
      </c>
      <c r="AW63" s="84">
        <v>268.47359173255199</v>
      </c>
      <c r="AX63" s="84">
        <v>265.76281105974198</v>
      </c>
      <c r="AY63" s="87">
        <v>581.5</v>
      </c>
      <c r="AZ63" s="64">
        <v>0.98719384358225604</v>
      </c>
      <c r="BA63" s="78">
        <v>0.26623419216114402</v>
      </c>
      <c r="BB63" s="78">
        <v>0.24237574794637301</v>
      </c>
      <c r="BC63" s="78">
        <v>0.27879760683703497</v>
      </c>
      <c r="BD63" s="86"/>
      <c r="BE63" s="35">
        <v>390</v>
      </c>
      <c r="BF63" s="54">
        <v>0.95320191708934821</v>
      </c>
      <c r="BG63" s="84">
        <v>606.42318015825617</v>
      </c>
      <c r="BH63" s="84">
        <v>620.8504103090529</v>
      </c>
      <c r="BI63" s="84">
        <v>575.5</v>
      </c>
      <c r="BJ63" s="84">
        <v>575.5</v>
      </c>
      <c r="BK63" s="61">
        <v>0.98759876754920906</v>
      </c>
      <c r="BL63" s="34">
        <v>410</v>
      </c>
      <c r="BM63" s="60">
        <v>0.877751614029877</v>
      </c>
      <c r="BN63" s="86">
        <v>606.42318015825595</v>
      </c>
      <c r="BO63" s="86">
        <v>630.073862549041</v>
      </c>
      <c r="BP63" s="86">
        <v>586.74888270440397</v>
      </c>
      <c r="BQ63" s="86">
        <v>590</v>
      </c>
      <c r="BR63" s="65">
        <v>0.96082902774529455</v>
      </c>
      <c r="BS63" s="66">
        <f t="shared" si="1"/>
        <v>0.95121951219512191</v>
      </c>
      <c r="BT63" s="66">
        <f t="shared" si="2"/>
        <v>1.0000000000000004</v>
      </c>
      <c r="BU63" s="66">
        <f t="shared" si="3"/>
        <v>0.98536131588973797</v>
      </c>
      <c r="BV63" s="61">
        <f t="shared" si="4"/>
        <v>0.98082845483649439</v>
      </c>
      <c r="BW63" s="58">
        <v>410</v>
      </c>
      <c r="BX63" s="58">
        <v>410</v>
      </c>
      <c r="BY63" s="58">
        <v>410</v>
      </c>
      <c r="BZ63" s="58">
        <v>410</v>
      </c>
      <c r="CA63" s="58">
        <v>410</v>
      </c>
      <c r="CB63" s="58">
        <v>410</v>
      </c>
      <c r="CC63" s="54"/>
      <c r="CD63" s="54"/>
      <c r="CE63" s="54">
        <v>606.42318015825617</v>
      </c>
      <c r="CF63" s="61">
        <v>606.42318015825617</v>
      </c>
      <c r="CG63" s="23"/>
    </row>
    <row r="64" spans="1:85" x14ac:dyDescent="0.3">
      <c r="A64" s="23">
        <v>59</v>
      </c>
      <c r="B64" t="s">
        <v>440</v>
      </c>
      <c r="C64" s="23" t="s">
        <v>62</v>
      </c>
      <c r="D64">
        <v>2</v>
      </c>
      <c r="F64" s="59">
        <v>2.6013999999999999</v>
      </c>
      <c r="G64" s="60">
        <v>12.8954</v>
      </c>
      <c r="H64" s="60">
        <v>0.37380000000000002</v>
      </c>
      <c r="I64" s="60">
        <v>9.4298000000000002</v>
      </c>
      <c r="J64" s="60">
        <v>0.65490000000000004</v>
      </c>
      <c r="K64" s="60">
        <v>3.3725000000000001</v>
      </c>
      <c r="L64" s="60">
        <v>50.617899999999999</v>
      </c>
      <c r="M64" s="60">
        <v>5.8411</v>
      </c>
      <c r="N64" s="60">
        <v>12.6313</v>
      </c>
      <c r="O64" s="60">
        <v>0.21990000000000001</v>
      </c>
      <c r="P64" s="60">
        <f t="shared" si="0"/>
        <v>98.637999999999991</v>
      </c>
      <c r="Q64" s="60">
        <v>0.284634155611591</v>
      </c>
      <c r="R64" s="79">
        <v>259.44388990201497</v>
      </c>
      <c r="S64" s="52">
        <v>0.46</v>
      </c>
      <c r="T64" s="54">
        <v>2.6219999999999999</v>
      </c>
      <c r="U64" s="54">
        <v>12.999000000000001</v>
      </c>
      <c r="V64" s="54">
        <v>0.377</v>
      </c>
      <c r="W64" s="54">
        <v>9.5079999999999991</v>
      </c>
      <c r="X64" s="54">
        <v>0.66</v>
      </c>
      <c r="Y64" s="54">
        <v>3.4</v>
      </c>
      <c r="Z64" s="54">
        <v>51.207000000000001</v>
      </c>
      <c r="AA64" s="54">
        <v>6.5410000000000004</v>
      </c>
      <c r="AB64" s="54">
        <v>12</v>
      </c>
      <c r="AC64" s="54">
        <v>0.223</v>
      </c>
      <c r="AD64" s="54">
        <v>0.28333083377622098</v>
      </c>
      <c r="AE64" s="82">
        <v>258.25591270357899</v>
      </c>
      <c r="AF64" s="64">
        <v>0.77308737318474297</v>
      </c>
      <c r="AG64" s="60">
        <v>39.6479</v>
      </c>
      <c r="AH64" s="60">
        <v>39.1355</v>
      </c>
      <c r="AI64" s="60">
        <v>20.7438</v>
      </c>
      <c r="AJ64" s="60">
        <v>2.6700000000000002E-2</v>
      </c>
      <c r="AK64" s="60">
        <v>0.2394</v>
      </c>
      <c r="AL64" s="60">
        <v>0.30509999999999998</v>
      </c>
      <c r="AM64" s="65">
        <v>0.19139999999999999</v>
      </c>
      <c r="AN64" s="66">
        <v>2.7914349561065799</v>
      </c>
      <c r="AO64" s="66" t="s">
        <v>12</v>
      </c>
      <c r="AP64" s="54" t="s">
        <v>12</v>
      </c>
      <c r="AQ64" s="54" t="s">
        <v>12</v>
      </c>
      <c r="AR64" s="54" t="s">
        <v>12</v>
      </c>
      <c r="AS64" s="54" t="s">
        <v>12</v>
      </c>
      <c r="AT64" s="54" t="s">
        <v>12</v>
      </c>
      <c r="AU64" s="54" t="s">
        <v>12</v>
      </c>
      <c r="AV64" s="54" t="s">
        <v>12</v>
      </c>
      <c r="AW64" s="84">
        <v>259.44388990201497</v>
      </c>
      <c r="AX64" s="84">
        <v>258.25591270357899</v>
      </c>
      <c r="AY64" s="87">
        <v>562</v>
      </c>
      <c r="AZ64" s="64">
        <v>0.98775722004185096</v>
      </c>
      <c r="BA64" s="78">
        <v>0.25875977081689699</v>
      </c>
      <c r="BB64" s="78">
        <v>0.23548393862238401</v>
      </c>
      <c r="BC64" s="78">
        <v>0.27102340366584399</v>
      </c>
      <c r="BD64" s="86"/>
      <c r="BE64" s="35">
        <v>380</v>
      </c>
      <c r="BF64" s="54">
        <v>0.95402499525141549</v>
      </c>
      <c r="BG64" s="84">
        <v>599.2306743778895</v>
      </c>
      <c r="BH64" s="84">
        <v>634.4860004594882</v>
      </c>
      <c r="BI64" s="84">
        <v>559.5</v>
      </c>
      <c r="BJ64" s="84">
        <v>559.5</v>
      </c>
      <c r="BK64" s="61">
        <v>0.98770393689305902</v>
      </c>
      <c r="BL64" s="34">
        <v>400</v>
      </c>
      <c r="BM64" s="60">
        <v>0.874673535108203</v>
      </c>
      <c r="BN64" s="86">
        <v>599.23067437788904</v>
      </c>
      <c r="BO64" s="86">
        <v>642.96980829347604</v>
      </c>
      <c r="BP64" s="86">
        <v>570.84274839494105</v>
      </c>
      <c r="BQ64" s="86">
        <v>574.5</v>
      </c>
      <c r="BR64" s="65">
        <v>0.95934296447782952</v>
      </c>
      <c r="BS64" s="66">
        <f t="shared" si="1"/>
        <v>0.95</v>
      </c>
      <c r="BT64" s="66">
        <f t="shared" si="2"/>
        <v>1.0000000000000007</v>
      </c>
      <c r="BU64" s="66">
        <f t="shared" si="3"/>
        <v>0.98680527806351448</v>
      </c>
      <c r="BV64" s="61">
        <f t="shared" si="4"/>
        <v>0.98012981959246415</v>
      </c>
      <c r="BW64" s="34">
        <v>400</v>
      </c>
      <c r="BX64" s="34">
        <v>400</v>
      </c>
      <c r="BY64" s="34">
        <v>400</v>
      </c>
      <c r="BZ64" s="34">
        <v>400</v>
      </c>
      <c r="CA64" s="34">
        <v>400</v>
      </c>
      <c r="CB64" s="34">
        <v>400</v>
      </c>
      <c r="CC64" s="54"/>
      <c r="CD64" s="54"/>
      <c r="CE64" s="54">
        <v>599.2306743778895</v>
      </c>
      <c r="CF64" s="61">
        <v>599.2306743778895</v>
      </c>
      <c r="CG64" s="23"/>
    </row>
    <row r="65" spans="1:85" x14ac:dyDescent="0.3">
      <c r="A65" s="23">
        <v>60</v>
      </c>
      <c r="B65" t="s">
        <v>441</v>
      </c>
      <c r="C65" s="23" t="s">
        <v>62</v>
      </c>
      <c r="D65">
        <v>2</v>
      </c>
      <c r="F65" s="59">
        <v>2.7265000000000001</v>
      </c>
      <c r="G65" s="60">
        <v>12.711499999999999</v>
      </c>
      <c r="H65" s="60">
        <v>0.3846</v>
      </c>
      <c r="I65" s="60">
        <v>9.3020999999999994</v>
      </c>
      <c r="J65" s="60">
        <v>0.71499999999999997</v>
      </c>
      <c r="K65" s="60">
        <v>3.3603000000000001</v>
      </c>
      <c r="L65" s="60">
        <v>49.438000000000002</v>
      </c>
      <c r="M65" s="60">
        <v>5.8464</v>
      </c>
      <c r="N65" s="60">
        <v>12.426399999999999</v>
      </c>
      <c r="O65" s="60">
        <v>0.16819999999999999</v>
      </c>
      <c r="P65" s="60">
        <f t="shared" si="0"/>
        <v>97.079000000000008</v>
      </c>
      <c r="Q65" s="60">
        <v>0.29147505725801798</v>
      </c>
      <c r="R65" s="79">
        <v>265.361398695677</v>
      </c>
      <c r="S65" s="52">
        <v>-0.25</v>
      </c>
      <c r="T65" s="54">
        <v>2.8130000000000002</v>
      </c>
      <c r="U65" s="54">
        <v>13.114000000000001</v>
      </c>
      <c r="V65" s="54">
        <v>0.39700000000000002</v>
      </c>
      <c r="W65" s="54">
        <v>9.5969999999999995</v>
      </c>
      <c r="X65" s="54">
        <v>0.73799999999999999</v>
      </c>
      <c r="Y65" s="54">
        <v>3.4670000000000001</v>
      </c>
      <c r="Z65" s="54">
        <v>50.91</v>
      </c>
      <c r="AA65" s="54">
        <v>6.4340000000000002</v>
      </c>
      <c r="AB65" s="54">
        <v>11.882999999999999</v>
      </c>
      <c r="AC65" s="54">
        <v>0.17100000000000001</v>
      </c>
      <c r="AD65" s="54">
        <v>0.292205571185983</v>
      </c>
      <c r="AE65" s="82">
        <v>266.026464857821</v>
      </c>
      <c r="AF65" s="64">
        <v>0.77481207422707499</v>
      </c>
      <c r="AG65" s="60">
        <v>40.134500000000003</v>
      </c>
      <c r="AH65" s="60">
        <v>39.671999999999997</v>
      </c>
      <c r="AI65" s="60">
        <v>20.792400000000001</v>
      </c>
      <c r="AJ65" s="60">
        <v>2.4400000000000002E-2</v>
      </c>
      <c r="AK65" s="60">
        <v>0.23419999999999999</v>
      </c>
      <c r="AL65" s="60">
        <v>0.2964</v>
      </c>
      <c r="AM65" s="65">
        <v>0.20080000000000001</v>
      </c>
      <c r="AN65" s="66">
        <v>2.7945423458589098</v>
      </c>
      <c r="AO65" s="66" t="s">
        <v>12</v>
      </c>
      <c r="AP65" s="54" t="s">
        <v>12</v>
      </c>
      <c r="AQ65" s="54" t="s">
        <v>12</v>
      </c>
      <c r="AR65" s="54" t="s">
        <v>12</v>
      </c>
      <c r="AS65" s="54" t="s">
        <v>12</v>
      </c>
      <c r="AT65" s="54" t="s">
        <v>12</v>
      </c>
      <c r="AU65" s="54" t="s">
        <v>12</v>
      </c>
      <c r="AV65" s="54" t="s">
        <v>12</v>
      </c>
      <c r="AW65" s="84">
        <v>265.361398695677</v>
      </c>
      <c r="AX65" s="84">
        <v>266.026464857821</v>
      </c>
      <c r="AY65" s="87">
        <v>575</v>
      </c>
      <c r="AZ65" s="64">
        <v>0.98697811524591195</v>
      </c>
      <c r="BA65" s="78">
        <v>0.26375377529607302</v>
      </c>
      <c r="BB65" s="78">
        <v>0.240087674080145</v>
      </c>
      <c r="BC65" s="78">
        <v>0.27621832256547002</v>
      </c>
      <c r="BD65" s="86"/>
      <c r="BE65" s="35">
        <v>390</v>
      </c>
      <c r="BF65" s="54">
        <v>0.95304122799372193</v>
      </c>
      <c r="BG65" s="84">
        <v>594.15986163412958</v>
      </c>
      <c r="BH65" s="84">
        <v>613.14818066175383</v>
      </c>
      <c r="BI65" s="84">
        <v>576</v>
      </c>
      <c r="BJ65" s="84">
        <v>576</v>
      </c>
      <c r="BK65" s="61">
        <v>0.98770328964039389</v>
      </c>
      <c r="BL65" s="34">
        <v>410</v>
      </c>
      <c r="BM65" s="60">
        <v>0.87748191820473798</v>
      </c>
      <c r="BN65" s="86">
        <v>594.15986163412902</v>
      </c>
      <c r="BO65" s="86">
        <v>622.39993809503198</v>
      </c>
      <c r="BP65" s="86">
        <v>587.69910311953004</v>
      </c>
      <c r="BQ65" s="86">
        <v>590.5</v>
      </c>
      <c r="BR65" s="65">
        <v>0.96095283515671015</v>
      </c>
      <c r="BS65" s="66">
        <f t="shared" si="1"/>
        <v>0.95121951219512191</v>
      </c>
      <c r="BT65" s="66">
        <f t="shared" si="2"/>
        <v>1.0000000000000009</v>
      </c>
      <c r="BU65" s="66">
        <f t="shared" si="3"/>
        <v>0.98513534968914873</v>
      </c>
      <c r="BV65" s="61">
        <f t="shared" si="4"/>
        <v>0.98009337932041973</v>
      </c>
      <c r="BW65" s="34">
        <v>410</v>
      </c>
      <c r="BX65" s="34">
        <v>410</v>
      </c>
      <c r="BY65" s="34">
        <v>410</v>
      </c>
      <c r="BZ65" s="34">
        <v>410</v>
      </c>
      <c r="CA65" s="34">
        <v>410</v>
      </c>
      <c r="CB65" s="34">
        <v>410</v>
      </c>
      <c r="CC65" s="54"/>
      <c r="CD65" s="54"/>
      <c r="CE65" s="54">
        <v>594.15986163412913</v>
      </c>
      <c r="CF65" s="61">
        <v>594.15986163412913</v>
      </c>
      <c r="CG65" s="23"/>
    </row>
    <row r="66" spans="1:85" x14ac:dyDescent="0.3">
      <c r="A66" s="23">
        <v>61</v>
      </c>
      <c r="B66" t="s">
        <v>442</v>
      </c>
      <c r="C66" s="23" t="s">
        <v>62</v>
      </c>
      <c r="D66">
        <v>2</v>
      </c>
      <c r="F66" s="59">
        <v>2.7988</v>
      </c>
      <c r="G66" s="60">
        <v>12.7531</v>
      </c>
      <c r="H66" s="60">
        <v>0.38169999999999998</v>
      </c>
      <c r="I66" s="60">
        <v>9.2790999999999997</v>
      </c>
      <c r="J66" s="60">
        <v>0.67010000000000003</v>
      </c>
      <c r="K66" s="60">
        <v>3.4022000000000001</v>
      </c>
      <c r="L66" s="60">
        <v>49.668900000000001</v>
      </c>
      <c r="M66" s="60">
        <v>5.8101000000000003</v>
      </c>
      <c r="N66" s="60">
        <v>12.404299999999999</v>
      </c>
      <c r="O66" s="60">
        <v>0.20649999999999999</v>
      </c>
      <c r="P66" s="60">
        <f t="shared" si="0"/>
        <v>97.374800000000022</v>
      </c>
      <c r="Q66" s="60">
        <v>0.29395578391055099</v>
      </c>
      <c r="R66" s="79">
        <v>281.02360296024</v>
      </c>
      <c r="S66" s="52">
        <v>-0.09</v>
      </c>
      <c r="T66" s="54">
        <v>2.8740000000000001</v>
      </c>
      <c r="U66" s="54">
        <v>13.093999999999999</v>
      </c>
      <c r="V66" s="54">
        <v>0.39200000000000002</v>
      </c>
      <c r="W66" s="54">
        <v>9.5280000000000005</v>
      </c>
      <c r="X66" s="54">
        <v>0.68799999999999994</v>
      </c>
      <c r="Y66" s="54">
        <v>3.4929999999999999</v>
      </c>
      <c r="Z66" s="54">
        <v>50.966999999999999</v>
      </c>
      <c r="AA66" s="54">
        <v>6.4189999999999996</v>
      </c>
      <c r="AB66" s="54">
        <v>11.856999999999999</v>
      </c>
      <c r="AC66" s="54">
        <v>0.21</v>
      </c>
      <c r="AD66" s="54">
        <v>0.29422058243474197</v>
      </c>
      <c r="AE66" s="82">
        <v>281.276752037074</v>
      </c>
      <c r="AF66" s="64">
        <v>0.77481207422707499</v>
      </c>
      <c r="AG66" s="60">
        <v>40.134500000000003</v>
      </c>
      <c r="AH66" s="60">
        <v>39.671999999999997</v>
      </c>
      <c r="AI66" s="60">
        <v>20.792400000000001</v>
      </c>
      <c r="AJ66" s="60">
        <v>2.4400000000000002E-2</v>
      </c>
      <c r="AK66" s="60">
        <v>0.23419999999999999</v>
      </c>
      <c r="AL66" s="60">
        <v>0.2964</v>
      </c>
      <c r="AM66" s="65">
        <v>0.20080000000000001</v>
      </c>
      <c r="AN66" s="66">
        <v>2.7927325622882</v>
      </c>
      <c r="AO66" s="66" t="s">
        <v>12</v>
      </c>
      <c r="AP66" s="54" t="s">
        <v>12</v>
      </c>
      <c r="AQ66" s="54" t="s">
        <v>12</v>
      </c>
      <c r="AR66" s="54" t="s">
        <v>12</v>
      </c>
      <c r="AS66" s="54" t="s">
        <v>12</v>
      </c>
      <c r="AT66" s="54" t="s">
        <v>12</v>
      </c>
      <c r="AU66" s="54" t="s">
        <v>12</v>
      </c>
      <c r="AV66" s="54" t="s">
        <v>12</v>
      </c>
      <c r="AW66" s="84">
        <v>281.02360296024</v>
      </c>
      <c r="AX66" s="84">
        <v>281.276752037074</v>
      </c>
      <c r="AY66" s="87">
        <v>608</v>
      </c>
      <c r="AZ66" s="64">
        <v>0.98745537369506697</v>
      </c>
      <c r="BA66" s="78">
        <v>0.27623308770421301</v>
      </c>
      <c r="BB66" s="78">
        <v>0.25160952278777299</v>
      </c>
      <c r="BC66" s="78">
        <v>0.28918876091793599</v>
      </c>
      <c r="BD66" s="86"/>
      <c r="BE66" s="35">
        <v>410</v>
      </c>
      <c r="BF66" s="54">
        <v>0.95453250613121587</v>
      </c>
      <c r="BG66" s="84">
        <v>627.49713542182963</v>
      </c>
      <c r="BH66" s="84">
        <v>644.6593743955915</v>
      </c>
      <c r="BI66" s="84">
        <v>608.5</v>
      </c>
      <c r="BJ66" s="84">
        <v>608.5</v>
      </c>
      <c r="BK66" s="61">
        <v>0.98751721946633719</v>
      </c>
      <c r="BL66" s="34">
        <v>430</v>
      </c>
      <c r="BM66" s="60">
        <v>0.88295799731855396</v>
      </c>
      <c r="BN66" s="86">
        <v>627.49713542182894</v>
      </c>
      <c r="BO66" s="86">
        <v>653.25498331784695</v>
      </c>
      <c r="BP66" s="86">
        <v>619.20704221417895</v>
      </c>
      <c r="BQ66" s="86">
        <v>622.5</v>
      </c>
      <c r="BR66" s="65">
        <v>0.96284021902727868</v>
      </c>
      <c r="BS66" s="66">
        <f t="shared" si="1"/>
        <v>0.95348837209302328</v>
      </c>
      <c r="BT66" s="66">
        <f t="shared" si="2"/>
        <v>1.0000000000000011</v>
      </c>
      <c r="BU66" s="66">
        <f t="shared" si="3"/>
        <v>0.98684187776326049</v>
      </c>
      <c r="BV66" s="61">
        <f t="shared" si="4"/>
        <v>0.98270846181611182</v>
      </c>
      <c r="BW66" s="34">
        <v>430</v>
      </c>
      <c r="BX66" s="34">
        <v>430</v>
      </c>
      <c r="BY66" s="34">
        <v>430</v>
      </c>
      <c r="BZ66" s="34">
        <v>430</v>
      </c>
      <c r="CA66" s="34">
        <v>430</v>
      </c>
      <c r="CB66" s="34">
        <v>430</v>
      </c>
      <c r="CC66" s="54"/>
      <c r="CD66" s="54"/>
      <c r="CE66" s="54">
        <v>627.49713542182997</v>
      </c>
      <c r="CF66" s="61">
        <v>627.49713542182997</v>
      </c>
      <c r="CG66" s="23"/>
    </row>
    <row r="67" spans="1:85" x14ac:dyDescent="0.3">
      <c r="A67" s="23">
        <v>62</v>
      </c>
      <c r="B67" t="s">
        <v>443</v>
      </c>
      <c r="C67" s="23" t="s">
        <v>62</v>
      </c>
      <c r="D67">
        <v>2</v>
      </c>
      <c r="F67" s="59">
        <v>2.3264</v>
      </c>
      <c r="G67" s="60">
        <v>13.0451</v>
      </c>
      <c r="H67" s="60">
        <v>0.27300000000000002</v>
      </c>
      <c r="I67" s="60">
        <v>10.479699999999999</v>
      </c>
      <c r="J67" s="60">
        <v>0.47149999999999997</v>
      </c>
      <c r="K67" s="60">
        <v>2.5508999999999999</v>
      </c>
      <c r="L67" s="60">
        <v>50.927799999999998</v>
      </c>
      <c r="M67" s="60">
        <v>5.9013</v>
      </c>
      <c r="N67" s="60">
        <v>11.4156</v>
      </c>
      <c r="O67" s="60">
        <v>9.2100000000000001E-2</v>
      </c>
      <c r="P67" s="60">
        <f t="shared" si="0"/>
        <v>97.483400000000003</v>
      </c>
      <c r="Q67" s="60">
        <v>0.27175660058441697</v>
      </c>
      <c r="R67" s="79">
        <v>82.736854052688997</v>
      </c>
      <c r="S67" s="52">
        <v>1.97</v>
      </c>
      <c r="T67" s="54">
        <v>2.3330000000000002</v>
      </c>
      <c r="U67" s="54">
        <v>13.082000000000001</v>
      </c>
      <c r="V67" s="54">
        <v>0.27400000000000002</v>
      </c>
      <c r="W67" s="54">
        <v>10.519</v>
      </c>
      <c r="X67" s="54">
        <v>0.47299999999999998</v>
      </c>
      <c r="Y67" s="54">
        <v>2.5579999999999998</v>
      </c>
      <c r="Z67" s="54">
        <v>51.825000000000003</v>
      </c>
      <c r="AA67" s="54">
        <v>6.88</v>
      </c>
      <c r="AB67" s="54">
        <v>11.510999999999999</v>
      </c>
      <c r="AC67" s="54">
        <v>0.104</v>
      </c>
      <c r="AD67" s="54">
        <v>0.26650642403100699</v>
      </c>
      <c r="AE67" s="82">
        <v>81.138427040000906</v>
      </c>
      <c r="AF67" s="64">
        <v>0.78682464934555596</v>
      </c>
      <c r="AG67" s="60">
        <v>41.053800000000003</v>
      </c>
      <c r="AH67" s="60">
        <v>39.542499999999997</v>
      </c>
      <c r="AI67" s="60">
        <v>19.826699999999999</v>
      </c>
      <c r="AJ67" s="60">
        <v>2.63E-2</v>
      </c>
      <c r="AK67" s="60">
        <v>0.27729999999999999</v>
      </c>
      <c r="AL67" s="60">
        <v>0.28210000000000002</v>
      </c>
      <c r="AM67" s="65">
        <v>0.1668</v>
      </c>
      <c r="AN67" s="66">
        <v>2.7709956227227299</v>
      </c>
      <c r="AO67" s="66" t="s">
        <v>12</v>
      </c>
      <c r="AP67" s="54" t="s">
        <v>12</v>
      </c>
      <c r="AQ67" s="54" t="s">
        <v>12</v>
      </c>
      <c r="AR67" s="54" t="s">
        <v>12</v>
      </c>
      <c r="AS67" s="54" t="s">
        <v>12</v>
      </c>
      <c r="AT67" s="54" t="s">
        <v>12</v>
      </c>
      <c r="AU67" s="54" t="s">
        <v>12</v>
      </c>
      <c r="AV67" s="54" t="s">
        <v>12</v>
      </c>
      <c r="AW67" s="84">
        <v>82.736854052688997</v>
      </c>
      <c r="AX67" s="84">
        <v>81.138427040000906</v>
      </c>
      <c r="AY67" s="87">
        <v>185</v>
      </c>
      <c r="AZ67" s="64">
        <v>0.967216031162215</v>
      </c>
      <c r="BA67" s="78">
        <v>9.4189173232617898E-2</v>
      </c>
      <c r="BB67" s="78">
        <v>8.5423922624890805E-2</v>
      </c>
      <c r="BC67" s="78">
        <v>9.8801620774788906E-2</v>
      </c>
      <c r="BD67" s="86"/>
      <c r="BE67" s="35">
        <v>130</v>
      </c>
      <c r="BF67" s="54">
        <v>0.89031875057141197</v>
      </c>
      <c r="BG67" s="84">
        <v>212.7853782986152</v>
      </c>
      <c r="BH67" s="84">
        <v>230.564730045565</v>
      </c>
      <c r="BI67" s="84">
        <v>181.5</v>
      </c>
      <c r="BJ67" s="84">
        <v>181</v>
      </c>
      <c r="BK67" s="61">
        <v>0.96690536697020579</v>
      </c>
      <c r="BL67" s="34">
        <v>160</v>
      </c>
      <c r="BM67" s="60">
        <v>0.71951048031245401</v>
      </c>
      <c r="BN67" s="86">
        <v>212.785378298615</v>
      </c>
      <c r="BO67" s="86">
        <v>249.28612933772001</v>
      </c>
      <c r="BP67" s="86">
        <v>195.75668166161401</v>
      </c>
      <c r="BQ67" s="86">
        <v>197.5</v>
      </c>
      <c r="BR67" s="65">
        <v>0.88613743798859124</v>
      </c>
      <c r="BS67" s="66">
        <f t="shared" si="1"/>
        <v>0.8125</v>
      </c>
      <c r="BT67" s="66">
        <f t="shared" si="2"/>
        <v>1.0000000000000009</v>
      </c>
      <c r="BU67" s="66">
        <f t="shared" si="3"/>
        <v>0.9248999559586718</v>
      </c>
      <c r="BV67" s="61">
        <f t="shared" si="4"/>
        <v>0.92717141739121745</v>
      </c>
      <c r="BW67" s="34">
        <v>160</v>
      </c>
      <c r="BX67" s="34">
        <v>160</v>
      </c>
      <c r="BY67" s="34">
        <v>160</v>
      </c>
      <c r="BZ67" s="34">
        <v>160</v>
      </c>
      <c r="CA67" s="34">
        <v>160</v>
      </c>
      <c r="CB67" s="34">
        <v>160</v>
      </c>
      <c r="CC67" s="54"/>
      <c r="CD67" s="54"/>
      <c r="CE67" s="54">
        <v>212.7853782986152</v>
      </c>
      <c r="CF67" s="61">
        <v>212.7853782986152</v>
      </c>
      <c r="CG67" s="23"/>
    </row>
    <row r="68" spans="1:85" x14ac:dyDescent="0.3">
      <c r="A68" s="23">
        <v>63</v>
      </c>
      <c r="B68" t="s">
        <v>444</v>
      </c>
      <c r="C68" s="23" t="s">
        <v>62</v>
      </c>
      <c r="D68">
        <v>2</v>
      </c>
      <c r="F68" s="59">
        <v>2.4615</v>
      </c>
      <c r="G68" s="60">
        <v>13.4781</v>
      </c>
      <c r="H68" s="60">
        <v>0.27479999999999999</v>
      </c>
      <c r="I68" s="60">
        <v>10.644</v>
      </c>
      <c r="J68" s="60">
        <v>0.4158</v>
      </c>
      <c r="K68" s="60">
        <v>2.5053000000000001</v>
      </c>
      <c r="L68" s="60">
        <v>50.960900000000002</v>
      </c>
      <c r="M68" s="60">
        <v>6.0494000000000003</v>
      </c>
      <c r="N68" s="60">
        <v>10.7936</v>
      </c>
      <c r="O68" s="60">
        <v>0.1754</v>
      </c>
      <c r="P68" s="60">
        <f t="shared" si="0"/>
        <v>97.758799999999994</v>
      </c>
      <c r="Q68" s="60">
        <v>0.28886468668497201</v>
      </c>
      <c r="R68" s="79">
        <v>120.531617190077</v>
      </c>
      <c r="S68" s="52">
        <v>3.96</v>
      </c>
      <c r="T68" s="54">
        <v>2.4089999999999998</v>
      </c>
      <c r="U68" s="54">
        <v>13.193</v>
      </c>
      <c r="V68" s="54">
        <v>0.26900000000000002</v>
      </c>
      <c r="W68" s="54">
        <v>10.44</v>
      </c>
      <c r="X68" s="54">
        <v>0.40699999999999997</v>
      </c>
      <c r="Y68" s="54">
        <v>2.452</v>
      </c>
      <c r="Z68" s="54">
        <v>51.372999999999998</v>
      </c>
      <c r="AA68" s="54">
        <v>7.4409999999999998</v>
      </c>
      <c r="AB68" s="54">
        <v>11.37</v>
      </c>
      <c r="AC68" s="54">
        <v>0.19400000000000001</v>
      </c>
      <c r="AD68" s="54">
        <v>0.27786137618793</v>
      </c>
      <c r="AE68" s="82">
        <v>115.940378212848</v>
      </c>
      <c r="AF68" s="64">
        <v>0.80356010817135404</v>
      </c>
      <c r="AG68" s="60">
        <v>41.9557</v>
      </c>
      <c r="AH68" s="60">
        <v>39.415900000000001</v>
      </c>
      <c r="AI68" s="60">
        <v>18.282699999999998</v>
      </c>
      <c r="AJ68" s="60">
        <v>3.0349999999999999E-2</v>
      </c>
      <c r="AK68" s="60">
        <v>0.26240000000000002</v>
      </c>
      <c r="AL68" s="60">
        <v>0.26365</v>
      </c>
      <c r="AM68" s="65">
        <v>0.19205</v>
      </c>
      <c r="AN68" s="66">
        <v>2.7648040423185298</v>
      </c>
      <c r="AO68" s="66" t="s">
        <v>12</v>
      </c>
      <c r="AP68" s="54" t="s">
        <v>12</v>
      </c>
      <c r="AQ68" s="54" t="s">
        <v>12</v>
      </c>
      <c r="AR68" s="54" t="s">
        <v>12</v>
      </c>
      <c r="AS68" s="54" t="s">
        <v>12</v>
      </c>
      <c r="AT68" s="54" t="s">
        <v>12</v>
      </c>
      <c r="AU68" s="54" t="s">
        <v>12</v>
      </c>
      <c r="AV68" s="54" t="s">
        <v>12</v>
      </c>
      <c r="AW68" s="84">
        <v>120.531617190077</v>
      </c>
      <c r="AX68" s="84">
        <v>115.940378212848</v>
      </c>
      <c r="AY68" s="87">
        <v>267</v>
      </c>
      <c r="AZ68" s="64">
        <v>0.974082806771149</v>
      </c>
      <c r="BA68" s="78">
        <v>0.133223684211563</v>
      </c>
      <c r="BB68" s="78">
        <v>0.12082153963744199</v>
      </c>
      <c r="BC68" s="78">
        <v>0.13977010040898599</v>
      </c>
      <c r="BD68" s="86"/>
      <c r="BE68" s="35">
        <v>180</v>
      </c>
      <c r="BF68" s="54">
        <v>0.90891326766959279</v>
      </c>
      <c r="BG68" s="84">
        <v>281.44935715100343</v>
      </c>
      <c r="BH68" s="84">
        <v>307.20488417408359</v>
      </c>
      <c r="BI68" s="84">
        <v>257</v>
      </c>
      <c r="BJ68" s="84">
        <v>256.5</v>
      </c>
      <c r="BK68" s="61">
        <v>0.97369282711661953</v>
      </c>
      <c r="BL68" s="34">
        <v>210</v>
      </c>
      <c r="BM68" s="60">
        <v>0.78122564992747501</v>
      </c>
      <c r="BN68" s="86">
        <v>281.44935715100303</v>
      </c>
      <c r="BO68" s="86">
        <v>322.07482010809798</v>
      </c>
      <c r="BP68" s="86">
        <v>270.17981843175698</v>
      </c>
      <c r="BQ68" s="86">
        <v>272</v>
      </c>
      <c r="BR68" s="65">
        <v>0.91763975687260879</v>
      </c>
      <c r="BS68" s="66">
        <f t="shared" si="1"/>
        <v>0.8571428571428571</v>
      </c>
      <c r="BT68" s="66">
        <f t="shared" si="2"/>
        <v>1.0000000000000013</v>
      </c>
      <c r="BU68" s="66">
        <f t="shared" si="3"/>
        <v>0.95383080264075415</v>
      </c>
      <c r="BV68" s="61">
        <f t="shared" si="4"/>
        <v>0.95121834595841215</v>
      </c>
      <c r="BW68" s="34">
        <v>210</v>
      </c>
      <c r="BX68" s="34">
        <v>210</v>
      </c>
      <c r="BY68" s="34">
        <v>210</v>
      </c>
      <c r="BZ68" s="34">
        <v>210</v>
      </c>
      <c r="CA68" s="34">
        <v>210</v>
      </c>
      <c r="CB68" s="34">
        <v>210</v>
      </c>
      <c r="CC68" s="54"/>
      <c r="CD68" s="54"/>
      <c r="CE68" s="54">
        <v>281.44935715100343</v>
      </c>
      <c r="CF68" s="61">
        <v>281.44935715100343</v>
      </c>
      <c r="CG68" s="23"/>
    </row>
    <row r="69" spans="1:85" x14ac:dyDescent="0.3">
      <c r="A69" s="23">
        <v>64</v>
      </c>
      <c r="B69" t="s">
        <v>445</v>
      </c>
      <c r="C69" s="23" t="s">
        <v>62</v>
      </c>
      <c r="D69">
        <v>2</v>
      </c>
      <c r="F69" s="59">
        <v>2.4864999999999999</v>
      </c>
      <c r="G69" s="60">
        <v>13.5793</v>
      </c>
      <c r="H69" s="60">
        <v>0.31380000000000002</v>
      </c>
      <c r="I69" s="60">
        <v>10.648099999999999</v>
      </c>
      <c r="J69" s="60">
        <v>0.4143</v>
      </c>
      <c r="K69" s="60">
        <v>2.4182999999999999</v>
      </c>
      <c r="L69" s="60">
        <v>50.905200000000001</v>
      </c>
      <c r="M69" s="60">
        <v>6.1132999999999997</v>
      </c>
      <c r="N69" s="60">
        <v>10.949</v>
      </c>
      <c r="O69" s="60">
        <v>0.16500000000000001</v>
      </c>
      <c r="P69" s="60">
        <f t="shared" si="0"/>
        <v>97.992800000000003</v>
      </c>
      <c r="Q69" s="60">
        <v>0.287303699139146</v>
      </c>
      <c r="R69" s="79">
        <v>123.240838424814</v>
      </c>
      <c r="S69" s="52">
        <v>3.47</v>
      </c>
      <c r="T69" s="54">
        <v>2.4409999999999998</v>
      </c>
      <c r="U69" s="54">
        <v>13.332000000000001</v>
      </c>
      <c r="V69" s="54">
        <v>0.308</v>
      </c>
      <c r="W69" s="54">
        <v>10.474</v>
      </c>
      <c r="X69" s="54">
        <v>0.40699999999999997</v>
      </c>
      <c r="Y69" s="54">
        <v>2.3740000000000001</v>
      </c>
      <c r="Z69" s="54">
        <v>51.29</v>
      </c>
      <c r="AA69" s="54">
        <v>7.41</v>
      </c>
      <c r="AB69" s="54">
        <v>11.333</v>
      </c>
      <c r="AC69" s="54">
        <v>0.182</v>
      </c>
      <c r="AD69" s="54">
        <v>0.27766859876210198</v>
      </c>
      <c r="AE69" s="82">
        <v>119.10779783977399</v>
      </c>
      <c r="AF69" s="64">
        <v>0.80356010817135404</v>
      </c>
      <c r="AG69" s="60">
        <v>41.9557</v>
      </c>
      <c r="AH69" s="60">
        <v>39.415900000000001</v>
      </c>
      <c r="AI69" s="60">
        <v>18.282699999999998</v>
      </c>
      <c r="AJ69" s="60">
        <v>3.0349999999999999E-2</v>
      </c>
      <c r="AK69" s="60">
        <v>0.26240000000000002</v>
      </c>
      <c r="AL69" s="60">
        <v>0.26365</v>
      </c>
      <c r="AM69" s="65">
        <v>0.19205</v>
      </c>
      <c r="AN69" s="66">
        <v>2.76782150442454</v>
      </c>
      <c r="AO69" s="66" t="s">
        <v>12</v>
      </c>
      <c r="AP69" s="54" t="s">
        <v>12</v>
      </c>
      <c r="AQ69" s="54" t="s">
        <v>12</v>
      </c>
      <c r="AR69" s="54" t="s">
        <v>12</v>
      </c>
      <c r="AS69" s="54" t="s">
        <v>12</v>
      </c>
      <c r="AT69" s="54" t="s">
        <v>12</v>
      </c>
      <c r="AU69" s="54" t="s">
        <v>12</v>
      </c>
      <c r="AV69" s="54" t="s">
        <v>12</v>
      </c>
      <c r="AW69" s="84">
        <v>123.240838424814</v>
      </c>
      <c r="AX69" s="84">
        <v>119.10779783977399</v>
      </c>
      <c r="AY69" s="87">
        <v>272.5</v>
      </c>
      <c r="AZ69" s="64">
        <v>0.975749035136944</v>
      </c>
      <c r="BA69" s="78">
        <v>0.135778857437475</v>
      </c>
      <c r="BB69" s="78">
        <v>0.123140788847001</v>
      </c>
      <c r="BC69" s="78">
        <v>0.14245072786462901</v>
      </c>
      <c r="BD69" s="86"/>
      <c r="BE69" s="35">
        <v>190</v>
      </c>
      <c r="BF69" s="54">
        <v>0.91451395472321717</v>
      </c>
      <c r="BG69" s="84">
        <v>287.53134964523628</v>
      </c>
      <c r="BH69" s="84">
        <v>310.50939301287531</v>
      </c>
      <c r="BI69" s="84">
        <v>264</v>
      </c>
      <c r="BJ69" s="84">
        <v>263.5</v>
      </c>
      <c r="BK69" s="61">
        <v>0.97360711474508677</v>
      </c>
      <c r="BL69" s="34">
        <v>210</v>
      </c>
      <c r="BM69" s="60">
        <v>0.78184266792213297</v>
      </c>
      <c r="BN69" s="86">
        <v>287.53134964523599</v>
      </c>
      <c r="BO69" s="86">
        <v>325.47723885543098</v>
      </c>
      <c r="BP69" s="86">
        <v>276.88264234987003</v>
      </c>
      <c r="BQ69" s="86">
        <v>279</v>
      </c>
      <c r="BR69" s="65">
        <v>0.91888619840250663</v>
      </c>
      <c r="BS69" s="66">
        <f t="shared" si="1"/>
        <v>0.90476190476190477</v>
      </c>
      <c r="BT69" s="66">
        <f t="shared" si="2"/>
        <v>1.0000000000000009</v>
      </c>
      <c r="BU69" s="66">
        <f t="shared" si="3"/>
        <v>0.95401261883875077</v>
      </c>
      <c r="BV69" s="61">
        <f t="shared" si="4"/>
        <v>0.95347255342358561</v>
      </c>
      <c r="BW69" s="34">
        <v>210</v>
      </c>
      <c r="BX69" s="34">
        <v>210</v>
      </c>
      <c r="BY69" s="34">
        <v>210</v>
      </c>
      <c r="BZ69" s="34">
        <v>210</v>
      </c>
      <c r="CA69" s="34">
        <v>210</v>
      </c>
      <c r="CB69" s="34">
        <v>210</v>
      </c>
      <c r="CC69" s="54"/>
      <c r="CD69" s="54"/>
      <c r="CE69" s="54">
        <v>287.53134964523628</v>
      </c>
      <c r="CF69" s="61">
        <v>287.53134964523628</v>
      </c>
      <c r="CG69" s="23"/>
    </row>
    <row r="70" spans="1:85" x14ac:dyDescent="0.3">
      <c r="A70" s="23">
        <v>65</v>
      </c>
      <c r="B70" t="s">
        <v>446</v>
      </c>
      <c r="C70" s="23" t="s">
        <v>62</v>
      </c>
      <c r="D70">
        <v>2</v>
      </c>
      <c r="F70" s="59">
        <v>2.5990000000000002</v>
      </c>
      <c r="G70" s="60">
        <v>13.2873</v>
      </c>
      <c r="H70" s="60">
        <v>0.31630000000000003</v>
      </c>
      <c r="I70" s="60">
        <v>10.375500000000001</v>
      </c>
      <c r="J70" s="60">
        <v>0.54239999999999999</v>
      </c>
      <c r="K70" s="60">
        <v>2.7871999999999999</v>
      </c>
      <c r="L70" s="60">
        <v>50.849800000000002</v>
      </c>
      <c r="M70" s="60">
        <v>6.0423</v>
      </c>
      <c r="N70" s="60">
        <v>11.3429</v>
      </c>
      <c r="O70" s="60">
        <v>0.22159999999999999</v>
      </c>
      <c r="P70" s="60">
        <f t="shared" si="0"/>
        <v>98.364299999999986</v>
      </c>
      <c r="Q70" s="60">
        <v>0.287710369419587</v>
      </c>
      <c r="R70" s="79">
        <v>225.56057150629701</v>
      </c>
      <c r="S70" s="52">
        <v>2.23</v>
      </c>
      <c r="T70" s="54">
        <v>2.5760000000000001</v>
      </c>
      <c r="U70" s="54">
        <v>13.170999999999999</v>
      </c>
      <c r="V70" s="54">
        <v>0.314</v>
      </c>
      <c r="W70" s="54">
        <v>10.297000000000001</v>
      </c>
      <c r="X70" s="54">
        <v>0.53800000000000003</v>
      </c>
      <c r="Y70" s="54">
        <v>2.7629999999999999</v>
      </c>
      <c r="Z70" s="54">
        <v>51.255000000000003</v>
      </c>
      <c r="AA70" s="54">
        <v>7.0629999999999997</v>
      </c>
      <c r="AB70" s="54">
        <v>11.336</v>
      </c>
      <c r="AC70" s="54">
        <v>0.23300000000000001</v>
      </c>
      <c r="AD70" s="54">
        <v>0.28143438268569598</v>
      </c>
      <c r="AE70" s="82">
        <v>220.64029297299899</v>
      </c>
      <c r="AF70" s="64">
        <v>0.79720162526716898</v>
      </c>
      <c r="AG70" s="60">
        <v>41.598050000000001</v>
      </c>
      <c r="AH70" s="60">
        <v>39.614449999999998</v>
      </c>
      <c r="AI70" s="60">
        <v>18.862850000000002</v>
      </c>
      <c r="AJ70" s="60">
        <v>3.4849999999999999E-2</v>
      </c>
      <c r="AK70" s="60">
        <v>0.27029999999999998</v>
      </c>
      <c r="AL70" s="60">
        <v>0.27105000000000001</v>
      </c>
      <c r="AM70" s="65">
        <v>0.1653</v>
      </c>
      <c r="AN70" s="66">
        <v>2.77591442733259</v>
      </c>
      <c r="AO70" s="66" t="s">
        <v>12</v>
      </c>
      <c r="AP70" s="54" t="s">
        <v>12</v>
      </c>
      <c r="AQ70" s="54" t="s">
        <v>12</v>
      </c>
      <c r="AR70" s="54" t="s">
        <v>12</v>
      </c>
      <c r="AS70" s="54" t="s">
        <v>12</v>
      </c>
      <c r="AT70" s="54" t="s">
        <v>12</v>
      </c>
      <c r="AU70" s="54" t="s">
        <v>12</v>
      </c>
      <c r="AV70" s="54" t="s">
        <v>12</v>
      </c>
      <c r="AW70" s="84">
        <v>225.56057150629701</v>
      </c>
      <c r="AX70" s="84">
        <v>220.64029297299899</v>
      </c>
      <c r="AY70" s="87">
        <v>490.5</v>
      </c>
      <c r="AZ70" s="64">
        <v>0.98604700021519498</v>
      </c>
      <c r="BA70" s="78">
        <v>0.230492196706993</v>
      </c>
      <c r="BB70" s="78">
        <v>0.20949807079796501</v>
      </c>
      <c r="BC70" s="78">
        <v>0.24157340090347601</v>
      </c>
      <c r="BD70" s="86"/>
      <c r="BE70" s="35">
        <v>340</v>
      </c>
      <c r="BF70" s="54">
        <v>0.94963176903189594</v>
      </c>
      <c r="BG70" s="84">
        <v>491.61024200138979</v>
      </c>
      <c r="BH70" s="84">
        <v>540.3852067150857</v>
      </c>
      <c r="BI70" s="84">
        <v>480.5</v>
      </c>
      <c r="BJ70" s="84">
        <v>480</v>
      </c>
      <c r="BK70" s="61">
        <v>0.98490520633326017</v>
      </c>
      <c r="BL70" s="34">
        <v>360</v>
      </c>
      <c r="BM70" s="60">
        <v>0.86615555041600101</v>
      </c>
      <c r="BN70" s="86">
        <v>491.610242001389</v>
      </c>
      <c r="BO70" s="86">
        <v>550.15279942584596</v>
      </c>
      <c r="BP70" s="86">
        <v>491.71024077675997</v>
      </c>
      <c r="BQ70" s="86">
        <v>495</v>
      </c>
      <c r="BR70" s="65">
        <v>0.95355781463230993</v>
      </c>
      <c r="BS70" s="66">
        <f t="shared" si="1"/>
        <v>0.94444444444444442</v>
      </c>
      <c r="BT70" s="66">
        <f t="shared" si="2"/>
        <v>1.0000000000000016</v>
      </c>
      <c r="BU70" s="66">
        <f t="shared" si="3"/>
        <v>0.98224567298220788</v>
      </c>
      <c r="BV70" s="61">
        <f t="shared" si="4"/>
        <v>0.97720153080592542</v>
      </c>
      <c r="BW70" s="34">
        <v>360</v>
      </c>
      <c r="BX70" s="34">
        <v>360</v>
      </c>
      <c r="BY70" s="34">
        <v>360</v>
      </c>
      <c r="BZ70" s="34">
        <v>360</v>
      </c>
      <c r="CA70" s="34">
        <v>360</v>
      </c>
      <c r="CB70" s="34">
        <v>360</v>
      </c>
      <c r="CC70" s="54"/>
      <c r="CD70" s="54"/>
      <c r="CE70" s="54">
        <v>491.61024200138979</v>
      </c>
      <c r="CF70" s="61">
        <v>491.61024200138979</v>
      </c>
      <c r="CG70" s="23"/>
    </row>
    <row r="71" spans="1:85" x14ac:dyDescent="0.3">
      <c r="A71" s="23">
        <v>66</v>
      </c>
      <c r="B71" t="s">
        <v>447</v>
      </c>
      <c r="C71" s="23" t="s">
        <v>62</v>
      </c>
      <c r="D71">
        <v>2</v>
      </c>
      <c r="F71" s="59">
        <v>2.4337</v>
      </c>
      <c r="G71" s="60">
        <v>13.276300000000001</v>
      </c>
      <c r="H71" s="60">
        <v>0.27200000000000002</v>
      </c>
      <c r="I71" s="60">
        <v>10.634</v>
      </c>
      <c r="J71" s="60">
        <v>0.40500000000000003</v>
      </c>
      <c r="K71" s="60">
        <v>2.5005999999999999</v>
      </c>
      <c r="L71" s="60">
        <v>50.854799999999997</v>
      </c>
      <c r="M71" s="60">
        <v>6.1134000000000004</v>
      </c>
      <c r="N71" s="60">
        <v>10.744899999999999</v>
      </c>
      <c r="O71" s="60">
        <v>0.17460000000000001</v>
      </c>
      <c r="P71" s="60">
        <f t="shared" ref="P71:P108" si="5">SUM(F71:O71)</f>
        <v>97.409299999999988</v>
      </c>
      <c r="Q71" s="60">
        <v>0.267217689987019</v>
      </c>
      <c r="R71" s="79">
        <v>118.805080484562</v>
      </c>
      <c r="S71" s="52">
        <v>2.92</v>
      </c>
      <c r="T71" s="54">
        <v>2.415</v>
      </c>
      <c r="U71" s="54">
        <v>13.175000000000001</v>
      </c>
      <c r="V71" s="54">
        <v>0.27</v>
      </c>
      <c r="W71" s="54">
        <v>10.567</v>
      </c>
      <c r="X71" s="54">
        <v>0.40200000000000002</v>
      </c>
      <c r="Y71" s="54">
        <v>2.4809999999999999</v>
      </c>
      <c r="Z71" s="54">
        <v>51.573999999999998</v>
      </c>
      <c r="AA71" s="54">
        <v>7.1550000000000002</v>
      </c>
      <c r="AB71" s="54">
        <v>11.336</v>
      </c>
      <c r="AC71" s="54">
        <v>0.191</v>
      </c>
      <c r="AD71" s="54">
        <v>0.25963630974253699</v>
      </c>
      <c r="AE71" s="82">
        <v>115.43439611791899</v>
      </c>
      <c r="AF71" s="64">
        <v>0.79720162526716898</v>
      </c>
      <c r="AG71" s="60">
        <v>41.598050000000001</v>
      </c>
      <c r="AH71" s="60">
        <v>39.614449999999998</v>
      </c>
      <c r="AI71" s="60">
        <v>18.862850000000002</v>
      </c>
      <c r="AJ71" s="60">
        <v>3.4849999999999999E-2</v>
      </c>
      <c r="AK71" s="60">
        <v>0.27029999999999998</v>
      </c>
      <c r="AL71" s="60">
        <v>0.27105000000000001</v>
      </c>
      <c r="AM71" s="65">
        <v>0.1653</v>
      </c>
      <c r="AN71" s="66">
        <v>2.7663057585308399</v>
      </c>
      <c r="AO71" s="66" t="s">
        <v>12</v>
      </c>
      <c r="AP71" s="54" t="s">
        <v>12</v>
      </c>
      <c r="AQ71" s="54" t="s">
        <v>12</v>
      </c>
      <c r="AR71" s="54" t="s">
        <v>12</v>
      </c>
      <c r="AS71" s="54" t="s">
        <v>12</v>
      </c>
      <c r="AT71" s="54" t="s">
        <v>12</v>
      </c>
      <c r="AU71" s="54" t="s">
        <v>12</v>
      </c>
      <c r="AV71" s="54" t="s">
        <v>12</v>
      </c>
      <c r="AW71" s="84">
        <v>118.805080484562</v>
      </c>
      <c r="AX71" s="84">
        <v>115.43439611791899</v>
      </c>
      <c r="AY71" s="87">
        <v>262.5</v>
      </c>
      <c r="AZ71" s="64">
        <v>0.976922384348204</v>
      </c>
      <c r="BA71" s="78">
        <v>0.13112713285201499</v>
      </c>
      <c r="BB71" s="78">
        <v>0.118918821904898</v>
      </c>
      <c r="BC71" s="78">
        <v>0.13757046573196799</v>
      </c>
      <c r="BD71" s="86"/>
      <c r="BE71" s="35">
        <v>180</v>
      </c>
      <c r="BF71" s="54">
        <v>0.92204707044902856</v>
      </c>
      <c r="BG71" s="84">
        <v>282.87028699121549</v>
      </c>
      <c r="BH71" s="84">
        <v>310.16373256339841</v>
      </c>
      <c r="BI71" s="84">
        <v>255</v>
      </c>
      <c r="BJ71" s="84">
        <v>254.5</v>
      </c>
      <c r="BK71" s="61">
        <v>0.97731575416713734</v>
      </c>
      <c r="BL71" s="34">
        <v>210</v>
      </c>
      <c r="BM71" s="60">
        <v>0.78290316471838595</v>
      </c>
      <c r="BN71" s="86">
        <v>282.87028699121498</v>
      </c>
      <c r="BO71" s="86">
        <v>326.38353262891502</v>
      </c>
      <c r="BP71" s="86">
        <v>268.96419593350299</v>
      </c>
      <c r="BQ71" s="86">
        <v>271</v>
      </c>
      <c r="BR71" s="65">
        <v>0.91703064295975656</v>
      </c>
      <c r="BS71" s="66">
        <f>BE71/BL71</f>
        <v>0.8571428571428571</v>
      </c>
      <c r="BT71" s="66">
        <f t="shared" ref="BT71:BT108" si="6">BG71/BN71</f>
        <v>1.0000000000000018</v>
      </c>
      <c r="BU71" s="66">
        <f t="shared" ref="BU71:BU108" si="7">BH71/BO71</f>
        <v>0.95030447787953243</v>
      </c>
      <c r="BV71" s="61">
        <f t="shared" ref="BV71:BV108" si="8">BI71/BP71</f>
        <v>0.94808158057976089</v>
      </c>
      <c r="BW71" s="34">
        <v>210</v>
      </c>
      <c r="BX71" s="34">
        <v>210</v>
      </c>
      <c r="BY71" s="34">
        <v>210</v>
      </c>
      <c r="BZ71" s="34">
        <v>210</v>
      </c>
      <c r="CA71" s="34">
        <v>210</v>
      </c>
      <c r="CB71" s="34">
        <v>210</v>
      </c>
      <c r="CC71" s="54"/>
      <c r="CD71" s="54"/>
      <c r="CE71" s="54">
        <v>282.87028699121601</v>
      </c>
      <c r="CF71" s="61">
        <v>282.87028699121601</v>
      </c>
      <c r="CG71" s="23"/>
    </row>
    <row r="72" spans="1:85" x14ac:dyDescent="0.3">
      <c r="A72" s="23">
        <v>67</v>
      </c>
      <c r="B72" t="s">
        <v>504</v>
      </c>
      <c r="C72" s="24" t="s">
        <v>70</v>
      </c>
      <c r="D72">
        <v>2</v>
      </c>
      <c r="F72" s="59">
        <v>2.4018000000000002</v>
      </c>
      <c r="G72" s="60">
        <v>14.0595</v>
      </c>
      <c r="H72" s="60">
        <v>0.26889999999999997</v>
      </c>
      <c r="I72" s="60">
        <v>12.188499999999999</v>
      </c>
      <c r="J72" s="60">
        <v>0.44130000000000003</v>
      </c>
      <c r="K72" s="60">
        <v>2.6431</v>
      </c>
      <c r="L72" s="60">
        <v>51.650399999999998</v>
      </c>
      <c r="M72" s="60">
        <v>4.1555999999999997</v>
      </c>
      <c r="N72" s="60">
        <v>10.4092</v>
      </c>
      <c r="O72" s="60">
        <v>0.1812</v>
      </c>
      <c r="P72" s="60">
        <f t="shared" si="5"/>
        <v>98.399500000000003</v>
      </c>
      <c r="Q72" s="60">
        <v>0.230438709594569</v>
      </c>
      <c r="R72" s="79">
        <v>10.8662455424362</v>
      </c>
      <c r="S72" s="52">
        <v>10.33</v>
      </c>
      <c r="T72" s="54">
        <v>2.2010000000000001</v>
      </c>
      <c r="U72" s="54">
        <v>12.885</v>
      </c>
      <c r="V72" s="54">
        <v>0.246</v>
      </c>
      <c r="W72" s="54">
        <v>11.233000000000001</v>
      </c>
      <c r="X72" s="54">
        <v>0.40400000000000003</v>
      </c>
      <c r="Y72" s="54">
        <v>2.4220000000000002</v>
      </c>
      <c r="Z72" s="54">
        <v>51.012999999999998</v>
      </c>
      <c r="AA72" s="54">
        <v>7.6660000000000004</v>
      </c>
      <c r="AB72" s="54">
        <v>11.333</v>
      </c>
      <c r="AC72" s="54">
        <v>0.214</v>
      </c>
      <c r="AD72" s="54">
        <v>0.20886314655539601</v>
      </c>
      <c r="AE72" s="82">
        <v>9.8488584631888205</v>
      </c>
      <c r="AF72" s="64">
        <v>0.80987393887403203</v>
      </c>
      <c r="AG72" s="60">
        <v>42.460433333333299</v>
      </c>
      <c r="AH72" s="60">
        <v>39.601866666666702</v>
      </c>
      <c r="AI72" s="60">
        <v>17.768333333333299</v>
      </c>
      <c r="AJ72" s="60">
        <v>2.78333333333333E-2</v>
      </c>
      <c r="AK72" s="60">
        <v>0.28670000000000001</v>
      </c>
      <c r="AL72" s="60">
        <v>0.25650000000000001</v>
      </c>
      <c r="AM72" s="65">
        <v>0.223833333333333</v>
      </c>
      <c r="AN72" s="66">
        <v>2.75049429083922</v>
      </c>
      <c r="AO72" s="66" t="s">
        <v>12</v>
      </c>
      <c r="AP72" s="54" t="s">
        <v>12</v>
      </c>
      <c r="AQ72" s="54" t="s">
        <v>12</v>
      </c>
      <c r="AR72" s="54" t="s">
        <v>12</v>
      </c>
      <c r="AS72" s="54" t="s">
        <v>12</v>
      </c>
      <c r="AT72" s="54" t="s">
        <v>12</v>
      </c>
      <c r="AU72" s="54" t="s">
        <v>12</v>
      </c>
      <c r="AV72" s="54" t="s">
        <v>12</v>
      </c>
      <c r="AW72" s="84">
        <v>10.8662455424362</v>
      </c>
      <c r="AX72" s="84">
        <v>9.8488584631888205</v>
      </c>
      <c r="AY72" s="87">
        <v>27.5</v>
      </c>
      <c r="AZ72" s="64">
        <v>0.85807334276803404</v>
      </c>
      <c r="BA72" s="78">
        <v>1.450254457426E-2</v>
      </c>
      <c r="BB72" s="78">
        <v>1.3174764419458401E-2</v>
      </c>
      <c r="BC72" s="78">
        <v>1.5193008460627299E-2</v>
      </c>
      <c r="BD72" s="86"/>
      <c r="BE72" s="35">
        <v>20</v>
      </c>
      <c r="BF72" s="54">
        <v>0.49410315820822043</v>
      </c>
      <c r="BG72" s="84">
        <v>30.3788616910938</v>
      </c>
      <c r="BH72" s="84">
        <v>33.766244668058206</v>
      </c>
      <c r="BI72" s="84">
        <v>25.5</v>
      </c>
      <c r="BJ72" s="84">
        <v>24.5</v>
      </c>
      <c r="BK72" s="61">
        <v>0.83876853488339898</v>
      </c>
      <c r="BL72" s="34">
        <v>50</v>
      </c>
      <c r="BM72" s="60">
        <v>0.128327715315559</v>
      </c>
      <c r="BN72" s="86">
        <v>30.3788616910938</v>
      </c>
      <c r="BO72" s="86">
        <v>58.521337191742901</v>
      </c>
      <c r="BP72" s="86">
        <v>43.021255504225799</v>
      </c>
      <c r="BQ72" s="86">
        <v>43</v>
      </c>
      <c r="BR72" s="65">
        <v>0.49584323237252848</v>
      </c>
      <c r="BS72" s="66">
        <f t="shared" ref="BS72:BS108" si="9">BE72/BL72</f>
        <v>0.4</v>
      </c>
      <c r="BT72" s="66">
        <f t="shared" si="6"/>
        <v>1</v>
      </c>
      <c r="BU72" s="66">
        <f t="shared" si="7"/>
        <v>0.57699031307887605</v>
      </c>
      <c r="BV72" s="61">
        <f t="shared" si="8"/>
        <v>0.59273026091707715</v>
      </c>
      <c r="BW72" s="34">
        <v>50</v>
      </c>
      <c r="BX72" s="34">
        <v>50</v>
      </c>
      <c r="BY72" s="34">
        <v>50</v>
      </c>
      <c r="BZ72" s="34">
        <v>50</v>
      </c>
      <c r="CA72" s="34">
        <v>50</v>
      </c>
      <c r="CB72" s="34">
        <v>50</v>
      </c>
      <c r="CC72" s="54"/>
      <c r="CD72" s="54"/>
      <c r="CE72" s="54">
        <v>30.3788616910938</v>
      </c>
      <c r="CF72" s="61">
        <v>30.3788616910938</v>
      </c>
      <c r="CG72" s="23"/>
    </row>
    <row r="73" spans="1:85" x14ac:dyDescent="0.3">
      <c r="A73" s="23">
        <v>68</v>
      </c>
      <c r="B73" t="s">
        <v>448</v>
      </c>
      <c r="C73" s="24" t="s">
        <v>70</v>
      </c>
      <c r="D73">
        <v>2</v>
      </c>
      <c r="F73" s="59">
        <v>2.2786</v>
      </c>
      <c r="G73" s="60">
        <v>13.4834</v>
      </c>
      <c r="H73" s="60">
        <v>0.25580000000000003</v>
      </c>
      <c r="I73" s="60">
        <v>11.5632</v>
      </c>
      <c r="J73" s="60">
        <v>0.42370000000000002</v>
      </c>
      <c r="K73" s="60">
        <v>2.4872999999999998</v>
      </c>
      <c r="L73" s="60">
        <v>51.148499999999999</v>
      </c>
      <c r="M73" s="60">
        <v>5.452</v>
      </c>
      <c r="N73" s="60">
        <v>10.9068</v>
      </c>
      <c r="O73" s="60">
        <v>0.1633</v>
      </c>
      <c r="P73" s="60">
        <f t="shared" si="5"/>
        <v>98.162600000000012</v>
      </c>
      <c r="Q73" s="60">
        <v>0.21865403486068399</v>
      </c>
      <c r="R73" s="79">
        <v>192.37086862181499</v>
      </c>
      <c r="S73" s="52">
        <v>6.26</v>
      </c>
      <c r="T73" s="54">
        <v>2.1760000000000002</v>
      </c>
      <c r="U73" s="54">
        <v>12.879</v>
      </c>
      <c r="V73" s="54">
        <v>0.24399999999999999</v>
      </c>
      <c r="W73" s="54">
        <v>11.084</v>
      </c>
      <c r="X73" s="54">
        <v>0.40500000000000003</v>
      </c>
      <c r="Y73" s="54">
        <v>2.3759999999999999</v>
      </c>
      <c r="Z73" s="54">
        <v>51.167000000000002</v>
      </c>
      <c r="AA73" s="54">
        <v>7.7279999999999998</v>
      </c>
      <c r="AB73" s="54">
        <v>11.374000000000001</v>
      </c>
      <c r="AC73" s="54">
        <v>0.188</v>
      </c>
      <c r="AD73" s="54">
        <v>0.20577266597090499</v>
      </c>
      <c r="AE73" s="82">
        <v>181.03789631264399</v>
      </c>
      <c r="AF73" s="64">
        <v>0.80987393887403203</v>
      </c>
      <c r="AG73" s="60">
        <v>42.460433333333299</v>
      </c>
      <c r="AH73" s="60">
        <v>39.601866666666702</v>
      </c>
      <c r="AI73" s="60">
        <v>17.768333333333299</v>
      </c>
      <c r="AJ73" s="60">
        <v>2.78333333333333E-2</v>
      </c>
      <c r="AK73" s="60">
        <v>0.28670000000000001</v>
      </c>
      <c r="AL73" s="60">
        <v>0.25650000000000001</v>
      </c>
      <c r="AM73" s="65">
        <v>0.223833333333333</v>
      </c>
      <c r="AN73" s="66">
        <v>2.7741953369616299</v>
      </c>
      <c r="AO73" s="66" t="s">
        <v>12</v>
      </c>
      <c r="AP73" s="54" t="s">
        <v>12</v>
      </c>
      <c r="AQ73" s="54" t="s">
        <v>12</v>
      </c>
      <c r="AR73" s="54" t="s">
        <v>12</v>
      </c>
      <c r="AS73" s="54" t="s">
        <v>12</v>
      </c>
      <c r="AT73" s="54" t="s">
        <v>12</v>
      </c>
      <c r="AU73" s="54" t="s">
        <v>12</v>
      </c>
      <c r="AV73" s="54" t="s">
        <v>12</v>
      </c>
      <c r="AW73" s="84">
        <v>192.37086862181499</v>
      </c>
      <c r="AX73" s="84">
        <v>181.03789631264399</v>
      </c>
      <c r="AY73" s="87">
        <v>417.5</v>
      </c>
      <c r="AZ73" s="64">
        <v>0.99082325932898496</v>
      </c>
      <c r="BA73" s="78">
        <v>0.20021181514181999</v>
      </c>
      <c r="BB73" s="78">
        <v>0.18178614881594199</v>
      </c>
      <c r="BC73" s="78">
        <v>0.20994823789300901</v>
      </c>
      <c r="BD73" s="86"/>
      <c r="BE73" s="35">
        <v>280</v>
      </c>
      <c r="BF73" s="54">
        <v>0.96410702217282629</v>
      </c>
      <c r="BG73" s="84">
        <v>388.59913854411309</v>
      </c>
      <c r="BH73" s="84">
        <v>473.8033904500561</v>
      </c>
      <c r="BI73" s="84">
        <v>393.5</v>
      </c>
      <c r="BJ73" s="84">
        <v>393</v>
      </c>
      <c r="BK73" s="61">
        <v>0.99000355767430692</v>
      </c>
      <c r="BL73" s="34">
        <v>310</v>
      </c>
      <c r="BM73" s="60">
        <v>0.84553305300900805</v>
      </c>
      <c r="BN73" s="86">
        <v>388.59913854411298</v>
      </c>
      <c r="BO73" s="86">
        <v>483.75789147356397</v>
      </c>
      <c r="BP73" s="86">
        <v>409.08754905750999</v>
      </c>
      <c r="BQ73" s="86">
        <v>411</v>
      </c>
      <c r="BR73" s="65">
        <v>0.9446396780810824</v>
      </c>
      <c r="BS73" s="66">
        <f t="shared" si="9"/>
        <v>0.90322580645161288</v>
      </c>
      <c r="BT73" s="66">
        <f t="shared" si="6"/>
        <v>1.0000000000000002</v>
      </c>
      <c r="BU73" s="66">
        <f t="shared" si="7"/>
        <v>0.97942255578883541</v>
      </c>
      <c r="BV73" s="61">
        <f t="shared" si="8"/>
        <v>0.96189678934638345</v>
      </c>
      <c r="BW73" s="34">
        <v>310</v>
      </c>
      <c r="BX73" s="34">
        <v>310</v>
      </c>
      <c r="BY73" s="34">
        <v>310</v>
      </c>
      <c r="BZ73" s="34">
        <v>310</v>
      </c>
      <c r="CA73" s="34">
        <v>310</v>
      </c>
      <c r="CB73" s="34">
        <v>310</v>
      </c>
      <c r="CC73" s="54"/>
      <c r="CD73" s="54"/>
      <c r="CE73" s="54">
        <v>388.59913854411309</v>
      </c>
      <c r="CF73" s="61">
        <v>388.59913854411309</v>
      </c>
      <c r="CG73" s="23"/>
    </row>
    <row r="74" spans="1:85" x14ac:dyDescent="0.3">
      <c r="A74" s="23">
        <v>69</v>
      </c>
      <c r="B74" t="s">
        <v>449</v>
      </c>
      <c r="C74" s="24" t="s">
        <v>70</v>
      </c>
      <c r="D74">
        <v>2</v>
      </c>
      <c r="F74" s="59">
        <v>2.3849999999999998</v>
      </c>
      <c r="G74" s="60">
        <v>13.5326</v>
      </c>
      <c r="H74" s="60">
        <v>0.2278</v>
      </c>
      <c r="I74" s="60">
        <v>10.9161</v>
      </c>
      <c r="J74" s="60">
        <v>0.52259999999999995</v>
      </c>
      <c r="K74" s="60">
        <v>2.6337000000000002</v>
      </c>
      <c r="L74" s="60">
        <v>51.478299999999997</v>
      </c>
      <c r="M74" s="60">
        <v>5.8178999999999998</v>
      </c>
      <c r="N74" s="60">
        <v>11.0143</v>
      </c>
      <c r="O74" s="60">
        <v>0.13100000000000001</v>
      </c>
      <c r="P74" s="60">
        <f t="shared" si="5"/>
        <v>98.659300000000002</v>
      </c>
      <c r="Q74" s="60">
        <v>9.2799696731565698E-2</v>
      </c>
      <c r="R74" s="79">
        <v>331.17091441315398</v>
      </c>
      <c r="S74" s="52">
        <v>5.04</v>
      </c>
      <c r="T74" s="54">
        <v>2.2959999999999998</v>
      </c>
      <c r="U74" s="54">
        <v>13.028</v>
      </c>
      <c r="V74" s="54">
        <v>0.219</v>
      </c>
      <c r="W74" s="54">
        <v>10.541</v>
      </c>
      <c r="X74" s="54">
        <v>0.503</v>
      </c>
      <c r="Y74" s="54">
        <v>2.536</v>
      </c>
      <c r="Z74" s="54">
        <v>51.445999999999998</v>
      </c>
      <c r="AA74" s="54">
        <v>7.6820000000000004</v>
      </c>
      <c r="AB74" s="54">
        <v>11.337</v>
      </c>
      <c r="AC74" s="54">
        <v>0.152</v>
      </c>
      <c r="AD74" s="54">
        <v>8.8347007550995602E-2</v>
      </c>
      <c r="AE74" s="82">
        <v>315.28076391198903</v>
      </c>
      <c r="AF74" s="64">
        <v>0.80987393887403203</v>
      </c>
      <c r="AG74" s="60">
        <v>42.460433333333299</v>
      </c>
      <c r="AH74" s="60">
        <v>39.601866666666702</v>
      </c>
      <c r="AI74" s="60">
        <v>17.768333333333299</v>
      </c>
      <c r="AJ74" s="60">
        <v>2.78333333333333E-2</v>
      </c>
      <c r="AK74" s="60">
        <v>0.28670000000000001</v>
      </c>
      <c r="AL74" s="60">
        <v>0.25650000000000001</v>
      </c>
      <c r="AM74" s="65">
        <v>0.223833333333333</v>
      </c>
      <c r="AN74" s="66">
        <v>2.7842630240466</v>
      </c>
      <c r="AO74" s="66" t="s">
        <v>12</v>
      </c>
      <c r="AP74" s="54" t="s">
        <v>12</v>
      </c>
      <c r="AQ74" s="54" t="s">
        <v>12</v>
      </c>
      <c r="AR74" s="54" t="s">
        <v>12</v>
      </c>
      <c r="AS74" s="54" t="s">
        <v>12</v>
      </c>
      <c r="AT74" s="54" t="s">
        <v>12</v>
      </c>
      <c r="AU74" s="54" t="s">
        <v>12</v>
      </c>
      <c r="AV74" s="54" t="s">
        <v>12</v>
      </c>
      <c r="AW74" s="84">
        <v>331.17091441315398</v>
      </c>
      <c r="AX74" s="84">
        <v>315.28076391198903</v>
      </c>
      <c r="AY74" s="87">
        <v>707</v>
      </c>
      <c r="AZ74" s="64">
        <v>0.99960843202627603</v>
      </c>
      <c r="BA74" s="78">
        <v>0.31201406825776001</v>
      </c>
      <c r="BB74" s="78">
        <v>0.28479196893023601</v>
      </c>
      <c r="BC74" s="78">
        <v>0.32628890104542102</v>
      </c>
      <c r="BD74" s="86"/>
      <c r="BE74" s="35">
        <v>480</v>
      </c>
      <c r="BF74" s="54">
        <v>0.99585405193659393</v>
      </c>
      <c r="BG74" s="84">
        <v>658.47969651449625</v>
      </c>
      <c r="BH74" s="84">
        <v>796.26215344830268</v>
      </c>
      <c r="BI74" s="84">
        <v>674</v>
      </c>
      <c r="BJ74" s="84">
        <v>674</v>
      </c>
      <c r="BK74" s="61">
        <v>0.99931101161401337</v>
      </c>
      <c r="BL74" s="34">
        <v>500</v>
      </c>
      <c r="BM74" s="60">
        <v>0.89944342123125198</v>
      </c>
      <c r="BN74" s="86">
        <v>658.47969651449603</v>
      </c>
      <c r="BO74" s="86">
        <v>790.82798515269496</v>
      </c>
      <c r="BP74" s="86">
        <v>688.61170378766099</v>
      </c>
      <c r="BQ74" s="86">
        <v>694</v>
      </c>
      <c r="BR74" s="65">
        <v>0.96582916544212227</v>
      </c>
      <c r="BS74" s="66">
        <f t="shared" si="9"/>
        <v>0.96</v>
      </c>
      <c r="BT74" s="66">
        <f t="shared" si="6"/>
        <v>1.0000000000000004</v>
      </c>
      <c r="BU74" s="66">
        <f t="shared" si="7"/>
        <v>1.0068714921545909</v>
      </c>
      <c r="BV74" s="61">
        <f t="shared" si="8"/>
        <v>0.97878092442040943</v>
      </c>
      <c r="BW74" s="34">
        <v>500</v>
      </c>
      <c r="BX74" s="34">
        <v>500</v>
      </c>
      <c r="BY74" s="34">
        <v>500</v>
      </c>
      <c r="BZ74" s="34">
        <v>500</v>
      </c>
      <c r="CA74" s="34">
        <v>500</v>
      </c>
      <c r="CB74" s="34">
        <v>500</v>
      </c>
      <c r="CC74" s="54"/>
      <c r="CD74" s="54"/>
      <c r="CE74" s="54">
        <v>658.47969651449625</v>
      </c>
      <c r="CF74" s="61">
        <v>658.47969651449625</v>
      </c>
      <c r="CG74" s="23"/>
    </row>
    <row r="75" spans="1:85" x14ac:dyDescent="0.3">
      <c r="A75" s="23">
        <v>70</v>
      </c>
      <c r="B75" t="s">
        <v>450</v>
      </c>
      <c r="C75" s="24" t="s">
        <v>70</v>
      </c>
      <c r="D75">
        <v>2</v>
      </c>
      <c r="F75" s="59">
        <v>2.3420000000000001</v>
      </c>
      <c r="G75" s="60">
        <v>13.6165</v>
      </c>
      <c r="H75" s="60">
        <v>0.2596</v>
      </c>
      <c r="I75" s="60">
        <v>11.2324</v>
      </c>
      <c r="J75" s="60">
        <v>0.4521</v>
      </c>
      <c r="K75" s="60">
        <v>2.6246</v>
      </c>
      <c r="L75" s="60">
        <v>51.238300000000002</v>
      </c>
      <c r="M75" s="60">
        <v>5.5933000000000002</v>
      </c>
      <c r="N75" s="60">
        <v>11.0611</v>
      </c>
      <c r="O75" s="60">
        <v>0.1353</v>
      </c>
      <c r="P75" s="60">
        <f t="shared" si="5"/>
        <v>98.555199999999999</v>
      </c>
      <c r="Q75" s="60">
        <v>9.0596301986178102E-2</v>
      </c>
      <c r="R75" s="79">
        <v>247.86378903805399</v>
      </c>
      <c r="S75" s="52">
        <v>5.53</v>
      </c>
      <c r="T75" s="54">
        <v>2.2480000000000002</v>
      </c>
      <c r="U75" s="54">
        <v>13.068</v>
      </c>
      <c r="V75" s="54">
        <v>0.249</v>
      </c>
      <c r="W75" s="54">
        <v>10.816000000000001</v>
      </c>
      <c r="X75" s="54">
        <v>0.434</v>
      </c>
      <c r="Y75" s="54">
        <v>2.5190000000000001</v>
      </c>
      <c r="Z75" s="54">
        <v>51.231999999999999</v>
      </c>
      <c r="AA75" s="54">
        <v>7.6829999999999998</v>
      </c>
      <c r="AB75" s="54">
        <v>11.337999999999999</v>
      </c>
      <c r="AC75" s="54">
        <v>0.158</v>
      </c>
      <c r="AD75" s="54">
        <v>8.5848860026701501E-2</v>
      </c>
      <c r="AE75" s="82">
        <v>234.875190977025</v>
      </c>
      <c r="AF75" s="64">
        <v>0.80987393887403203</v>
      </c>
      <c r="AG75" s="60">
        <v>42.460433333333299</v>
      </c>
      <c r="AH75" s="60">
        <v>39.601866666666702</v>
      </c>
      <c r="AI75" s="60">
        <v>17.768333333333299</v>
      </c>
      <c r="AJ75" s="60">
        <v>2.78333333333333E-2</v>
      </c>
      <c r="AK75" s="60">
        <v>0.28670000000000001</v>
      </c>
      <c r="AL75" s="60">
        <v>0.25650000000000001</v>
      </c>
      <c r="AM75" s="65">
        <v>0.223833333333333</v>
      </c>
      <c r="AN75" s="66">
        <v>2.7846545606197801</v>
      </c>
      <c r="AO75" s="66" t="s">
        <v>12</v>
      </c>
      <c r="AP75" s="54" t="s">
        <v>12</v>
      </c>
      <c r="AQ75" s="54" t="s">
        <v>12</v>
      </c>
      <c r="AR75" s="54" t="s">
        <v>12</v>
      </c>
      <c r="AS75" s="54" t="s">
        <v>12</v>
      </c>
      <c r="AT75" s="54" t="s">
        <v>12</v>
      </c>
      <c r="AU75" s="54" t="s">
        <v>12</v>
      </c>
      <c r="AV75" s="54" t="s">
        <v>12</v>
      </c>
      <c r="AW75" s="84">
        <v>247.86378903805399</v>
      </c>
      <c r="AX75" s="84">
        <v>234.875190977025</v>
      </c>
      <c r="AY75" s="87">
        <v>532.5</v>
      </c>
      <c r="AZ75" s="64">
        <v>0.99884335926651002</v>
      </c>
      <c r="BA75" s="78">
        <v>0.24726198029621699</v>
      </c>
      <c r="BB75" s="78">
        <v>0.22489964490541201</v>
      </c>
      <c r="BC75" s="78">
        <v>0.25905376496573301</v>
      </c>
      <c r="BD75" s="86"/>
      <c r="BE75" s="35">
        <v>360</v>
      </c>
      <c r="BF75" s="54">
        <v>0.99485392008505313</v>
      </c>
      <c r="BG75" s="84">
        <v>500.169494281109</v>
      </c>
      <c r="BH75" s="84">
        <v>606.14578218358406</v>
      </c>
      <c r="BI75" s="84">
        <v>505</v>
      </c>
      <c r="BJ75" s="84">
        <v>505</v>
      </c>
      <c r="BK75" s="61">
        <v>0.99887602000255282</v>
      </c>
      <c r="BL75" s="34">
        <v>380</v>
      </c>
      <c r="BM75" s="60">
        <v>0.87108534893001199</v>
      </c>
      <c r="BN75" s="86">
        <v>500.16949428110797</v>
      </c>
      <c r="BO75" s="86">
        <v>609.02282929315402</v>
      </c>
      <c r="BP75" s="86">
        <v>521.85199143668899</v>
      </c>
      <c r="BQ75" s="86">
        <v>525</v>
      </c>
      <c r="BR75" s="65">
        <v>0.95620724205230101</v>
      </c>
      <c r="BS75" s="66">
        <f t="shared" si="9"/>
        <v>0.94736842105263153</v>
      </c>
      <c r="BT75" s="66">
        <f t="shared" si="6"/>
        <v>1.000000000000002</v>
      </c>
      <c r="BU75" s="66">
        <f t="shared" si="7"/>
        <v>0.99527596180112143</v>
      </c>
      <c r="BV75" s="61">
        <f t="shared" si="8"/>
        <v>0.96770733519614538</v>
      </c>
      <c r="BW75" s="34">
        <v>380</v>
      </c>
      <c r="BX75" s="34">
        <v>380</v>
      </c>
      <c r="BY75" s="34">
        <v>380</v>
      </c>
      <c r="BZ75" s="34">
        <v>380</v>
      </c>
      <c r="CA75" s="34">
        <v>380</v>
      </c>
      <c r="CB75" s="34">
        <v>380</v>
      </c>
      <c r="CC75" s="54"/>
      <c r="CD75" s="54"/>
      <c r="CE75" s="54">
        <v>500.1694942811082</v>
      </c>
      <c r="CF75" s="61">
        <v>500.1694942811082</v>
      </c>
      <c r="CG75" s="23"/>
    </row>
    <row r="76" spans="1:85" s="103" customFormat="1" ht="15" thickBot="1" x14ac:dyDescent="0.35">
      <c r="A76" s="103">
        <v>71</v>
      </c>
      <c r="B76" s="103" t="s">
        <v>451</v>
      </c>
      <c r="C76" s="103" t="s">
        <v>66</v>
      </c>
      <c r="D76" s="103">
        <v>2</v>
      </c>
      <c r="F76" s="104">
        <v>2.4228000000000001</v>
      </c>
      <c r="G76" s="105">
        <v>13.106</v>
      </c>
      <c r="H76" s="105">
        <v>0.28489999999999999</v>
      </c>
      <c r="I76" s="105">
        <v>9.9305000000000003</v>
      </c>
      <c r="J76" s="105">
        <v>0.50680000000000003</v>
      </c>
      <c r="K76" s="105">
        <v>2.8929</v>
      </c>
      <c r="L76" s="105">
        <v>50.838000000000001</v>
      </c>
      <c r="M76" s="105">
        <v>6.0484</v>
      </c>
      <c r="N76" s="105">
        <v>11.6309</v>
      </c>
      <c r="O76" s="105">
        <v>0.1449</v>
      </c>
      <c r="P76" s="105">
        <f t="shared" si="5"/>
        <v>97.806100000000001</v>
      </c>
      <c r="Q76" s="105">
        <v>0.21845746556302001</v>
      </c>
      <c r="R76" s="106">
        <v>124.667563783506</v>
      </c>
      <c r="S76" s="107">
        <v>1.1200000000000001</v>
      </c>
      <c r="T76" s="108">
        <v>2.4449999999999998</v>
      </c>
      <c r="U76" s="108">
        <v>13.226000000000001</v>
      </c>
      <c r="V76" s="108">
        <v>0.28699999999999998</v>
      </c>
      <c r="W76" s="108">
        <v>10.026999999999999</v>
      </c>
      <c r="X76" s="108">
        <v>0.51100000000000001</v>
      </c>
      <c r="Y76" s="108">
        <v>2.919</v>
      </c>
      <c r="Z76" s="108">
        <v>51.732999999999997</v>
      </c>
      <c r="AA76" s="108">
        <v>6.8049999999999997</v>
      </c>
      <c r="AB76" s="108">
        <v>11.505000000000001</v>
      </c>
      <c r="AC76" s="108">
        <v>0.153</v>
      </c>
      <c r="AD76" s="108">
        <v>0.21603784173558099</v>
      </c>
      <c r="AE76" s="109">
        <v>123.28675215932201</v>
      </c>
      <c r="AF76" s="105">
        <v>0.78585798960331299</v>
      </c>
      <c r="AG76" s="105">
        <v>40.871899999999997</v>
      </c>
      <c r="AH76" s="105">
        <v>39.588349999999998</v>
      </c>
      <c r="AI76" s="105">
        <v>19.85275</v>
      </c>
      <c r="AJ76" s="105">
        <v>3.1050000000000001E-2</v>
      </c>
      <c r="AK76" s="105">
        <v>0.24690000000000001</v>
      </c>
      <c r="AL76" s="105">
        <v>0.28255000000000002</v>
      </c>
      <c r="AM76" s="110">
        <v>0.1668</v>
      </c>
      <c r="AN76" s="108">
        <v>2.77798599955287</v>
      </c>
      <c r="AO76" s="108" t="s">
        <v>12</v>
      </c>
      <c r="AP76" s="108" t="s">
        <v>12</v>
      </c>
      <c r="AQ76" s="108" t="s">
        <v>12</v>
      </c>
      <c r="AR76" s="108" t="s">
        <v>12</v>
      </c>
      <c r="AS76" s="108" t="s">
        <v>12</v>
      </c>
      <c r="AT76" s="108" t="s">
        <v>12</v>
      </c>
      <c r="AU76" s="108" t="s">
        <v>12</v>
      </c>
      <c r="AV76" s="108" t="s">
        <v>12</v>
      </c>
      <c r="AW76" s="111">
        <v>124.667563783506</v>
      </c>
      <c r="AX76" s="111">
        <v>123.28675215932201</v>
      </c>
      <c r="AY76" s="112">
        <v>273</v>
      </c>
      <c r="AZ76" s="105">
        <v>0.98592235596715405</v>
      </c>
      <c r="BA76" s="113">
        <v>0.13601074838785299</v>
      </c>
      <c r="BB76" s="113">
        <v>0.12335128628129299</v>
      </c>
      <c r="BC76" s="113">
        <v>0.14269399414675901</v>
      </c>
      <c r="BD76" s="114"/>
      <c r="BE76" s="115">
        <v>190</v>
      </c>
      <c r="BF76" s="108">
        <v>0.94887615454153085</v>
      </c>
      <c r="BG76" s="111">
        <v>317.18426265080382</v>
      </c>
      <c r="BH76" s="111">
        <v>333.97403291339691</v>
      </c>
      <c r="BI76" s="111">
        <v>270</v>
      </c>
      <c r="BJ76" s="111">
        <v>270</v>
      </c>
      <c r="BK76" s="116">
        <v>0.98591396792123365</v>
      </c>
      <c r="BL76" s="117">
        <v>220</v>
      </c>
      <c r="BM76" s="105">
        <v>0.78924716118012295</v>
      </c>
      <c r="BN76" s="114">
        <v>317.18426265080302</v>
      </c>
      <c r="BO76" s="114">
        <v>352.51641581283002</v>
      </c>
      <c r="BP76" s="114">
        <v>285.36243811086098</v>
      </c>
      <c r="BQ76" s="114">
        <v>288</v>
      </c>
      <c r="BR76" s="110">
        <v>0.92118191690836326</v>
      </c>
      <c r="BS76" s="108">
        <f t="shared" si="9"/>
        <v>0.86363636363636365</v>
      </c>
      <c r="BT76" s="108">
        <f t="shared" si="6"/>
        <v>1.0000000000000024</v>
      </c>
      <c r="BU76" s="108">
        <f t="shared" si="7"/>
        <v>0.9473999448885857</v>
      </c>
      <c r="BV76" s="116">
        <f t="shared" si="8"/>
        <v>0.94616517081728602</v>
      </c>
      <c r="BW76" s="117">
        <v>220</v>
      </c>
      <c r="BX76" s="117">
        <v>220</v>
      </c>
      <c r="BY76" s="117">
        <v>220</v>
      </c>
      <c r="BZ76" s="117">
        <v>220</v>
      </c>
      <c r="CA76" s="117">
        <v>220</v>
      </c>
      <c r="CB76" s="117">
        <v>220</v>
      </c>
      <c r="CC76" s="108"/>
      <c r="CD76" s="108"/>
      <c r="CE76" s="108">
        <v>317.18426265080382</v>
      </c>
      <c r="CF76" s="116">
        <v>317.18426265080382</v>
      </c>
    </row>
    <row r="77" spans="1:85" x14ac:dyDescent="0.3">
      <c r="A77" s="23">
        <v>72</v>
      </c>
      <c r="B77" t="s">
        <v>452</v>
      </c>
      <c r="C77" s="23" t="s">
        <v>62</v>
      </c>
      <c r="D77">
        <v>3</v>
      </c>
      <c r="E77" s="23" t="s">
        <v>519</v>
      </c>
      <c r="F77" s="59">
        <v>2.3256000000000001</v>
      </c>
      <c r="G77" s="60">
        <v>13.656499999999999</v>
      </c>
      <c r="H77" s="60">
        <v>0.38129999999999997</v>
      </c>
      <c r="I77" s="60">
        <v>10.678599999999999</v>
      </c>
      <c r="J77" s="60">
        <v>0.43280000000000002</v>
      </c>
      <c r="K77" s="60">
        <v>2.5749</v>
      </c>
      <c r="L77" s="60">
        <v>49.899099999999997</v>
      </c>
      <c r="M77" s="60">
        <v>6.1702000000000004</v>
      </c>
      <c r="N77" s="60">
        <v>10.542400000000001</v>
      </c>
      <c r="O77" s="60">
        <v>0.1593</v>
      </c>
      <c r="P77" s="60">
        <f t="shared" si="5"/>
        <v>96.820699999999988</v>
      </c>
      <c r="Q77" s="60">
        <v>0.32075046739263302</v>
      </c>
      <c r="R77" s="79">
        <v>417.67140263169102</v>
      </c>
      <c r="S77" s="52">
        <v>3.66</v>
      </c>
      <c r="T77" s="54">
        <v>2.3029999999999999</v>
      </c>
      <c r="U77" s="54">
        <v>13.523</v>
      </c>
      <c r="V77" s="54">
        <v>0.378</v>
      </c>
      <c r="W77" s="54">
        <v>10.593999999999999</v>
      </c>
      <c r="X77" s="54">
        <v>0.42899999999999999</v>
      </c>
      <c r="Y77" s="54">
        <v>2.5499999999999998</v>
      </c>
      <c r="Z77" s="54">
        <v>50.792999999999999</v>
      </c>
      <c r="AA77" s="54">
        <v>7.4320000000000004</v>
      </c>
      <c r="AB77" s="54">
        <v>11.337</v>
      </c>
      <c r="AC77" s="54">
        <v>0.17899999999999999</v>
      </c>
      <c r="AD77" s="54">
        <v>0.30942549430120903</v>
      </c>
      <c r="AE77" s="82">
        <v>402.92437066534001</v>
      </c>
      <c r="AF77" s="64">
        <v>0.80408502863101705</v>
      </c>
      <c r="AG77" s="60">
        <v>41.776699999999998</v>
      </c>
      <c r="AH77" s="60">
        <v>39.36</v>
      </c>
      <c r="AI77" s="60">
        <v>18.144200000000001</v>
      </c>
      <c r="AJ77" s="60">
        <v>3.2199999999999999E-2</v>
      </c>
      <c r="AK77" s="60">
        <v>0.23039999999999999</v>
      </c>
      <c r="AL77" s="60">
        <v>0.25459999999999999</v>
      </c>
      <c r="AM77" s="65">
        <v>0.24260000000000001</v>
      </c>
      <c r="AN77" s="66">
        <v>2.77895114839915</v>
      </c>
      <c r="AO77" s="66">
        <v>1.6070311788498299</v>
      </c>
      <c r="AP77" s="54" t="s">
        <v>12</v>
      </c>
      <c r="AQ77" s="54" t="s">
        <v>12</v>
      </c>
      <c r="AR77" s="54" t="s">
        <v>12</v>
      </c>
      <c r="AS77" s="54" t="s">
        <v>12</v>
      </c>
      <c r="AT77" s="54" t="s">
        <v>12</v>
      </c>
      <c r="AU77" s="54" t="s">
        <v>12</v>
      </c>
      <c r="AV77" s="54" t="s">
        <v>12</v>
      </c>
      <c r="AW77" s="84">
        <v>417.67140263169102</v>
      </c>
      <c r="AX77" s="84">
        <v>402.92437066534001</v>
      </c>
      <c r="AY77" s="87">
        <v>893</v>
      </c>
      <c r="AZ77" s="64">
        <v>0.98954378836576795</v>
      </c>
      <c r="BA77" s="78">
        <v>0.37301174730356401</v>
      </c>
      <c r="BB77" s="78">
        <v>0.341881685275567</v>
      </c>
      <c r="BC77" s="78">
        <v>0.38922781659164701</v>
      </c>
      <c r="BD77" s="86">
        <v>2134.5233832766598</v>
      </c>
      <c r="BE77" s="35">
        <v>630</v>
      </c>
      <c r="BF77" s="54">
        <v>0.96347856656259745</v>
      </c>
      <c r="BG77" s="84">
        <v>824.68105101951051</v>
      </c>
      <c r="BH77" s="84">
        <v>972.39870106984517</v>
      </c>
      <c r="BI77" s="84">
        <v>862.5</v>
      </c>
      <c r="BJ77" s="84">
        <v>862</v>
      </c>
      <c r="BK77" s="61">
        <v>0.98940539196631461</v>
      </c>
      <c r="BL77" s="34">
        <v>640</v>
      </c>
      <c r="BM77" s="60">
        <v>0.91776689310347204</v>
      </c>
      <c r="BN77" s="86">
        <v>824.68105101951005</v>
      </c>
      <c r="BO77" s="86">
        <v>971.39763752653403</v>
      </c>
      <c r="BP77" s="86">
        <v>868.10898501161103</v>
      </c>
      <c r="BQ77" s="86">
        <v>875.5</v>
      </c>
      <c r="BR77" s="65">
        <v>0.97248408433619038</v>
      </c>
      <c r="BS77" s="66">
        <f t="shared" si="9"/>
        <v>0.984375</v>
      </c>
      <c r="BT77" s="66">
        <f t="shared" si="6"/>
        <v>1.0000000000000004</v>
      </c>
      <c r="BU77" s="66">
        <f t="shared" si="7"/>
        <v>1.0010305394049137</v>
      </c>
      <c r="BV77" s="61">
        <f t="shared" si="8"/>
        <v>0.99353884695533246</v>
      </c>
      <c r="BW77" s="34">
        <v>640</v>
      </c>
      <c r="BX77" s="34">
        <v>640</v>
      </c>
      <c r="BY77" s="34">
        <v>640</v>
      </c>
      <c r="BZ77" s="34">
        <v>3710</v>
      </c>
      <c r="CA77" s="34">
        <v>4770</v>
      </c>
      <c r="CB77" s="34">
        <v>2270</v>
      </c>
      <c r="CC77" s="54"/>
      <c r="CD77" s="54"/>
      <c r="CE77" s="54">
        <v>824.68105101951051</v>
      </c>
      <c r="CF77" s="61">
        <v>3979.5415055108469</v>
      </c>
      <c r="CG77" s="23"/>
    </row>
    <row r="78" spans="1:85" x14ac:dyDescent="0.3">
      <c r="A78" s="23">
        <v>73</v>
      </c>
      <c r="B78" t="s">
        <v>453</v>
      </c>
      <c r="C78" s="23" t="s">
        <v>62</v>
      </c>
      <c r="D78">
        <v>3</v>
      </c>
      <c r="E78" s="23" t="s">
        <v>519</v>
      </c>
      <c r="F78" s="59">
        <v>2.3650000000000002</v>
      </c>
      <c r="G78" s="60">
        <v>13.335599999999999</v>
      </c>
      <c r="H78" s="60">
        <v>0.33689999999999998</v>
      </c>
      <c r="I78" s="60">
        <v>10.098699999999999</v>
      </c>
      <c r="J78" s="60">
        <v>0.48149999999999998</v>
      </c>
      <c r="K78" s="60">
        <v>2.6751</v>
      </c>
      <c r="L78" s="60">
        <v>50.104399999999998</v>
      </c>
      <c r="M78" s="60">
        <v>5.8396999999999997</v>
      </c>
      <c r="N78" s="60">
        <v>11.3306</v>
      </c>
      <c r="O78" s="60">
        <v>0.27339999999999998</v>
      </c>
      <c r="P78" s="60">
        <f t="shared" si="5"/>
        <v>96.840899999999991</v>
      </c>
      <c r="Q78" s="60">
        <v>0.30629953744622002</v>
      </c>
      <c r="R78" s="79">
        <v>247.268516134583</v>
      </c>
      <c r="S78" s="52">
        <v>1.86</v>
      </c>
      <c r="T78" s="54">
        <v>2.39</v>
      </c>
      <c r="U78" s="54">
        <v>13.478</v>
      </c>
      <c r="V78" s="54">
        <v>0.34</v>
      </c>
      <c r="W78" s="54">
        <v>10.215999999999999</v>
      </c>
      <c r="X78" s="54">
        <v>0.48699999999999999</v>
      </c>
      <c r="Y78" s="54">
        <v>2.7040000000000002</v>
      </c>
      <c r="Z78" s="54">
        <v>51.353000000000002</v>
      </c>
      <c r="AA78" s="54">
        <v>6.8840000000000003</v>
      </c>
      <c r="AB78" s="54">
        <v>11.385999999999999</v>
      </c>
      <c r="AC78" s="54">
        <v>0.28699999999999998</v>
      </c>
      <c r="AD78" s="54">
        <v>0.30070639843532299</v>
      </c>
      <c r="AE78" s="82">
        <v>242.753304667762</v>
      </c>
      <c r="AF78" s="64">
        <v>0.78920927563155796</v>
      </c>
      <c r="AG78" s="60">
        <v>40.54345</v>
      </c>
      <c r="AH78" s="60">
        <v>39.106650000000002</v>
      </c>
      <c r="AI78" s="60">
        <v>19.302700000000002</v>
      </c>
      <c r="AJ78" s="60">
        <v>2.98E-2</v>
      </c>
      <c r="AK78" s="60">
        <v>0.25095000000000001</v>
      </c>
      <c r="AL78" s="60">
        <v>0.27350000000000002</v>
      </c>
      <c r="AM78" s="65">
        <v>0.18229999999999999</v>
      </c>
      <c r="AN78" s="66">
        <v>2.7760192212230699</v>
      </c>
      <c r="AO78" s="66">
        <v>1.06155277023428</v>
      </c>
      <c r="AP78" s="54" t="s">
        <v>12</v>
      </c>
      <c r="AQ78" s="54" t="s">
        <v>12</v>
      </c>
      <c r="AR78" s="54" t="s">
        <v>12</v>
      </c>
      <c r="AS78" s="54" t="s">
        <v>12</v>
      </c>
      <c r="AT78" s="54" t="s">
        <v>12</v>
      </c>
      <c r="AU78" s="54" t="s">
        <v>12</v>
      </c>
      <c r="AV78" s="54" t="s">
        <v>12</v>
      </c>
      <c r="AW78" s="84">
        <v>247.268516134583</v>
      </c>
      <c r="AX78" s="84">
        <v>242.753304667762</v>
      </c>
      <c r="AY78" s="87">
        <v>537.5</v>
      </c>
      <c r="AZ78" s="64">
        <v>0.98483524392322797</v>
      </c>
      <c r="BA78" s="78">
        <v>0.24922698691015399</v>
      </c>
      <c r="BB78" s="78">
        <v>0.226707078779085</v>
      </c>
      <c r="BC78" s="78">
        <v>0.26110031557284402</v>
      </c>
      <c r="BD78" s="86">
        <v>938.59398841517304</v>
      </c>
      <c r="BE78" s="35">
        <v>380</v>
      </c>
      <c r="BF78" s="54">
        <v>0.94854020109140413</v>
      </c>
      <c r="BG78" s="84">
        <v>564.63289350362766</v>
      </c>
      <c r="BH78" s="84">
        <v>624.2450961964845</v>
      </c>
      <c r="BI78" s="84">
        <v>528</v>
      </c>
      <c r="BJ78" s="84">
        <v>527.5</v>
      </c>
      <c r="BK78" s="61">
        <v>0.98453299145131956</v>
      </c>
      <c r="BL78" s="34">
        <v>400</v>
      </c>
      <c r="BM78" s="60">
        <v>0.87781033752695503</v>
      </c>
      <c r="BN78" s="86">
        <v>564.63289350362697</v>
      </c>
      <c r="BO78" s="86">
        <v>632.25720808175299</v>
      </c>
      <c r="BP78" s="86">
        <v>537.01495363903803</v>
      </c>
      <c r="BQ78" s="86">
        <v>541.5</v>
      </c>
      <c r="BR78" s="65">
        <v>0.95768415848186017</v>
      </c>
      <c r="BS78" s="66">
        <f t="shared" si="9"/>
        <v>0.95</v>
      </c>
      <c r="BT78" s="66">
        <f t="shared" si="6"/>
        <v>1.0000000000000011</v>
      </c>
      <c r="BU78" s="66">
        <f t="shared" si="7"/>
        <v>0.98732776505691888</v>
      </c>
      <c r="BV78" s="61">
        <f t="shared" si="8"/>
        <v>0.9832128443017295</v>
      </c>
      <c r="BW78" s="58">
        <v>400</v>
      </c>
      <c r="BX78" s="58">
        <v>400</v>
      </c>
      <c r="BY78" s="58">
        <v>400</v>
      </c>
      <c r="BZ78" s="34">
        <v>1810</v>
      </c>
      <c r="CA78" s="34">
        <v>2320</v>
      </c>
      <c r="CB78" s="34">
        <v>1130</v>
      </c>
      <c r="CC78" s="54"/>
      <c r="CD78" s="54"/>
      <c r="CE78" s="54">
        <v>564.63289350362766</v>
      </c>
      <c r="CF78" s="61">
        <v>2207.1057612119721</v>
      </c>
      <c r="CG78" s="23"/>
    </row>
    <row r="79" spans="1:85" x14ac:dyDescent="0.3">
      <c r="A79" s="23">
        <v>74</v>
      </c>
      <c r="B79" t="s">
        <v>454</v>
      </c>
      <c r="C79" s="23" t="s">
        <v>62</v>
      </c>
      <c r="D79">
        <v>3</v>
      </c>
      <c r="E79" s="23" t="s">
        <v>519</v>
      </c>
      <c r="F79" s="59">
        <v>2.5333000000000001</v>
      </c>
      <c r="G79" s="60">
        <v>13.541499999999999</v>
      </c>
      <c r="H79" s="60">
        <v>0.34110000000000001</v>
      </c>
      <c r="I79" s="60">
        <v>10.520300000000001</v>
      </c>
      <c r="J79" s="60">
        <v>0.46689999999999998</v>
      </c>
      <c r="K79" s="60">
        <v>2.7063999999999999</v>
      </c>
      <c r="L79" s="60">
        <v>49.797400000000003</v>
      </c>
      <c r="M79" s="60">
        <v>5.8262</v>
      </c>
      <c r="N79" s="60">
        <v>11.4495</v>
      </c>
      <c r="O79" s="60">
        <v>0.16700000000000001</v>
      </c>
      <c r="P79" s="60">
        <f t="shared" si="5"/>
        <v>97.349600000000009</v>
      </c>
      <c r="Q79" s="60">
        <v>0.30181970505053801</v>
      </c>
      <c r="R79" s="79">
        <v>281.44123774776</v>
      </c>
      <c r="S79" s="52">
        <v>1.98</v>
      </c>
      <c r="T79" s="54">
        <v>2.5449999999999999</v>
      </c>
      <c r="U79" s="54">
        <v>13.605</v>
      </c>
      <c r="V79" s="54">
        <v>0.34300000000000003</v>
      </c>
      <c r="W79" s="54">
        <v>10.582000000000001</v>
      </c>
      <c r="X79" s="54">
        <v>0.46899999999999997</v>
      </c>
      <c r="Y79" s="54">
        <v>2.7189999999999999</v>
      </c>
      <c r="Z79" s="54">
        <v>50.792999999999999</v>
      </c>
      <c r="AA79" s="54">
        <v>6.9480000000000004</v>
      </c>
      <c r="AB79" s="54">
        <v>11.343999999999999</v>
      </c>
      <c r="AC79" s="54">
        <v>0.17899999999999999</v>
      </c>
      <c r="AD79" s="54">
        <v>0.29595970293247498</v>
      </c>
      <c r="AE79" s="82">
        <v>275.97689522235697</v>
      </c>
      <c r="AF79" s="64">
        <v>0.79463947271684698</v>
      </c>
      <c r="AG79" s="60">
        <v>40.978400000000001</v>
      </c>
      <c r="AH79" s="60">
        <v>39.15005</v>
      </c>
      <c r="AI79" s="60">
        <v>18.877300000000002</v>
      </c>
      <c r="AJ79" s="60">
        <v>3.175E-2</v>
      </c>
      <c r="AK79" s="60">
        <v>0.25719999999999998</v>
      </c>
      <c r="AL79" s="60">
        <v>0.26240000000000002</v>
      </c>
      <c r="AM79" s="65">
        <v>0.19255</v>
      </c>
      <c r="AN79" s="66">
        <v>2.7850503303143901</v>
      </c>
      <c r="AO79" s="66">
        <v>2.3381565623732801</v>
      </c>
      <c r="AP79" s="54" t="s">
        <v>12</v>
      </c>
      <c r="AQ79" s="54" t="s">
        <v>12</v>
      </c>
      <c r="AR79" s="54" t="s">
        <v>12</v>
      </c>
      <c r="AS79" s="54" t="s">
        <v>12</v>
      </c>
      <c r="AT79" s="54" t="s">
        <v>12</v>
      </c>
      <c r="AU79" s="54" t="s">
        <v>12</v>
      </c>
      <c r="AV79" s="54" t="s">
        <v>12</v>
      </c>
      <c r="AW79" s="84">
        <v>281.44123774776</v>
      </c>
      <c r="AX79" s="84">
        <v>275.97689522235697</v>
      </c>
      <c r="AY79" s="87">
        <v>609</v>
      </c>
      <c r="AZ79" s="64">
        <v>0.98718807189436197</v>
      </c>
      <c r="BA79" s="78">
        <v>0.27660685400113</v>
      </c>
      <c r="BB79" s="78">
        <v>0.251955010176173</v>
      </c>
      <c r="BC79" s="78">
        <v>0.28957699309552598</v>
      </c>
      <c r="BD79" s="86">
        <v>2292.46849779173</v>
      </c>
      <c r="BE79" s="35">
        <v>440</v>
      </c>
      <c r="BF79" s="54">
        <v>0.95568691924098537</v>
      </c>
      <c r="BG79" s="84">
        <v>591.51455114926932</v>
      </c>
      <c r="BH79" s="84">
        <v>659.49111199224114</v>
      </c>
      <c r="BI79" s="84">
        <v>597.5</v>
      </c>
      <c r="BJ79" s="84">
        <v>597.5</v>
      </c>
      <c r="BK79" s="61">
        <v>0.9870093245945154</v>
      </c>
      <c r="BL79" s="34">
        <v>450</v>
      </c>
      <c r="BM79" s="60">
        <v>0.88896049882015704</v>
      </c>
      <c r="BN79" s="86">
        <v>591.51455114926898</v>
      </c>
      <c r="BO79" s="86">
        <v>666.38063745882403</v>
      </c>
      <c r="BP79" s="86">
        <v>607.50219890390201</v>
      </c>
      <c r="BQ79" s="86">
        <v>611.5</v>
      </c>
      <c r="BR79" s="65">
        <v>0.96202641174358416</v>
      </c>
      <c r="BS79" s="66">
        <f t="shared" si="9"/>
        <v>0.97777777777777775</v>
      </c>
      <c r="BT79" s="66">
        <f t="shared" si="6"/>
        <v>1.0000000000000007</v>
      </c>
      <c r="BU79" s="66">
        <f t="shared" si="7"/>
        <v>0.98966127603458676</v>
      </c>
      <c r="BV79" s="61">
        <f t="shared" si="8"/>
        <v>0.9835355346500001</v>
      </c>
      <c r="BW79" s="34">
        <v>450</v>
      </c>
      <c r="BX79" s="34">
        <v>450</v>
      </c>
      <c r="BY79" s="34">
        <v>450</v>
      </c>
      <c r="BZ79" s="34">
        <v>3790</v>
      </c>
      <c r="CA79" s="34">
        <v>4910</v>
      </c>
      <c r="CB79" s="34">
        <v>2240</v>
      </c>
      <c r="CC79" s="54"/>
      <c r="CD79" s="54"/>
      <c r="CE79" s="54">
        <v>591.51455114926932</v>
      </c>
      <c r="CF79" s="61">
        <v>4053.184490834597</v>
      </c>
      <c r="CG79" s="23"/>
    </row>
    <row r="80" spans="1:85" x14ac:dyDescent="0.3">
      <c r="A80" s="23">
        <v>75</v>
      </c>
      <c r="B80" t="s">
        <v>455</v>
      </c>
      <c r="C80" s="23" t="s">
        <v>62</v>
      </c>
      <c r="D80">
        <v>3</v>
      </c>
      <c r="E80" s="23" t="s">
        <v>519</v>
      </c>
      <c r="F80" s="59">
        <v>2.6804000000000001</v>
      </c>
      <c r="G80" s="60">
        <v>13.7294</v>
      </c>
      <c r="H80" s="60">
        <v>0.30549999999999999</v>
      </c>
      <c r="I80" s="60">
        <v>10.036</v>
      </c>
      <c r="J80" s="60">
        <v>0.52339999999999998</v>
      </c>
      <c r="K80" s="60">
        <v>2.9809000000000001</v>
      </c>
      <c r="L80" s="60">
        <v>51.347099999999998</v>
      </c>
      <c r="M80" s="60">
        <v>6.2351000000000001</v>
      </c>
      <c r="N80" s="60">
        <v>10.2081</v>
      </c>
      <c r="O80" s="60">
        <v>8.8900000000000007E-2</v>
      </c>
      <c r="P80" s="60">
        <f t="shared" si="5"/>
        <v>98.134799999999998</v>
      </c>
      <c r="Q80" s="60">
        <v>0.30229526262095802</v>
      </c>
      <c r="R80" s="79">
        <v>318.50539478887799</v>
      </c>
      <c r="S80" s="52">
        <v>4.9800000000000004</v>
      </c>
      <c r="T80" s="54">
        <v>2.581</v>
      </c>
      <c r="U80" s="54">
        <v>13.222</v>
      </c>
      <c r="V80" s="54">
        <v>0.29399999999999998</v>
      </c>
      <c r="W80" s="54">
        <v>9.6910000000000007</v>
      </c>
      <c r="X80" s="54">
        <v>0.504</v>
      </c>
      <c r="Y80" s="54">
        <v>2.871</v>
      </c>
      <c r="Z80" s="54">
        <v>51.305</v>
      </c>
      <c r="AA80" s="54">
        <v>7.6050000000000004</v>
      </c>
      <c r="AB80" s="54">
        <v>11.356</v>
      </c>
      <c r="AC80" s="54">
        <v>0.114</v>
      </c>
      <c r="AD80" s="54">
        <v>0.28795509870542801</v>
      </c>
      <c r="AE80" s="82">
        <v>303.396260991502</v>
      </c>
      <c r="AF80" s="64">
        <v>0.80893966376269399</v>
      </c>
      <c r="AG80" s="60">
        <v>42.137</v>
      </c>
      <c r="AH80" s="60">
        <v>39.756549999999997</v>
      </c>
      <c r="AI80" s="60">
        <v>17.740100000000002</v>
      </c>
      <c r="AJ80" s="60">
        <v>4.4150000000000002E-2</v>
      </c>
      <c r="AK80" s="60">
        <v>0.22025</v>
      </c>
      <c r="AL80" s="60">
        <v>0.25130000000000002</v>
      </c>
      <c r="AM80" s="65">
        <v>0.2369</v>
      </c>
      <c r="AN80" s="66">
        <v>2.75903734008077</v>
      </c>
      <c r="AO80" s="66">
        <v>2.1192210402824898</v>
      </c>
      <c r="AP80" s="54" t="s">
        <v>12</v>
      </c>
      <c r="AQ80" s="54" t="s">
        <v>12</v>
      </c>
      <c r="AR80" s="54" t="s">
        <v>12</v>
      </c>
      <c r="AS80" s="54" t="s">
        <v>12</v>
      </c>
      <c r="AT80" s="54" t="s">
        <v>12</v>
      </c>
      <c r="AU80" s="54" t="s">
        <v>12</v>
      </c>
      <c r="AV80" s="54" t="s">
        <v>12</v>
      </c>
      <c r="AW80" s="84">
        <v>318.50539478887799</v>
      </c>
      <c r="AX80" s="84">
        <v>303.396260991502</v>
      </c>
      <c r="AY80" s="87">
        <v>686.5</v>
      </c>
      <c r="AZ80" s="64">
        <v>0.988614222893762</v>
      </c>
      <c r="BA80" s="78">
        <v>0.30480414930424399</v>
      </c>
      <c r="BB80" s="78">
        <v>0.27808772091096901</v>
      </c>
      <c r="BC80" s="78">
        <v>0.31882392965266398</v>
      </c>
      <c r="BD80" s="86">
        <v>2314.54915219235</v>
      </c>
      <c r="BE80" s="35">
        <v>450</v>
      </c>
      <c r="BF80" s="54">
        <v>0.9561698342411844</v>
      </c>
      <c r="BG80" s="84">
        <v>670.66643271655744</v>
      </c>
      <c r="BH80" s="84">
        <v>727.44997177539267</v>
      </c>
      <c r="BI80" s="84">
        <v>655</v>
      </c>
      <c r="BJ80" s="84">
        <v>654.5</v>
      </c>
      <c r="BK80" s="61">
        <v>0.98800935379681532</v>
      </c>
      <c r="BL80" s="34">
        <v>470</v>
      </c>
      <c r="BM80" s="60">
        <v>0.89245647617225299</v>
      </c>
      <c r="BN80" s="86">
        <v>670.66643271655698</v>
      </c>
      <c r="BO80" s="86">
        <v>732.06479545666105</v>
      </c>
      <c r="BP80" s="86">
        <v>662.82361377458199</v>
      </c>
      <c r="BQ80" s="86">
        <v>669</v>
      </c>
      <c r="BR80" s="65">
        <v>0.96493544958083743</v>
      </c>
      <c r="BS80" s="66">
        <f t="shared" si="9"/>
        <v>0.95744680851063835</v>
      </c>
      <c r="BT80" s="66">
        <f t="shared" si="6"/>
        <v>1.0000000000000007</v>
      </c>
      <c r="BU80" s="66">
        <f t="shared" si="7"/>
        <v>0.99369615407009204</v>
      </c>
      <c r="BV80" s="61">
        <f t="shared" si="8"/>
        <v>0.98819653734116553</v>
      </c>
      <c r="BW80" s="34">
        <v>470</v>
      </c>
      <c r="BX80" s="34">
        <v>470</v>
      </c>
      <c r="BY80" s="34">
        <v>470</v>
      </c>
      <c r="BZ80" s="34">
        <v>3610</v>
      </c>
      <c r="CA80" s="34">
        <v>4690</v>
      </c>
      <c r="CB80" s="34">
        <v>2130</v>
      </c>
      <c r="CC80" s="54"/>
      <c r="CD80" s="54"/>
      <c r="CE80" s="54">
        <v>670.66643271655744</v>
      </c>
      <c r="CF80" s="61">
        <v>4209.1673262912454</v>
      </c>
      <c r="CG80" s="23"/>
    </row>
    <row r="81" spans="1:85" x14ac:dyDescent="0.3">
      <c r="A81" s="23">
        <v>76</v>
      </c>
      <c r="B81" t="s">
        <v>456</v>
      </c>
      <c r="C81" s="23" t="s">
        <v>62</v>
      </c>
      <c r="D81">
        <v>3</v>
      </c>
      <c r="E81" s="23" t="s">
        <v>520</v>
      </c>
      <c r="F81" s="59">
        <v>2.6341999999999999</v>
      </c>
      <c r="G81" s="60">
        <v>13.597099999999999</v>
      </c>
      <c r="H81" s="60">
        <v>0.36359999999999998</v>
      </c>
      <c r="I81" s="60">
        <v>10.024900000000001</v>
      </c>
      <c r="J81" s="60">
        <v>0.5353</v>
      </c>
      <c r="K81" s="60">
        <v>2.9864000000000002</v>
      </c>
      <c r="L81" s="60">
        <v>50.867100000000001</v>
      </c>
      <c r="M81" s="60">
        <v>5.9127000000000001</v>
      </c>
      <c r="N81" s="60">
        <v>10.365</v>
      </c>
      <c r="O81" s="60">
        <v>0.2253</v>
      </c>
      <c r="P81" s="60">
        <f t="shared" si="5"/>
        <v>97.511600000000001</v>
      </c>
      <c r="Q81" s="60">
        <v>0.310046474894699</v>
      </c>
      <c r="R81" s="79">
        <v>308.89193446785401</v>
      </c>
      <c r="S81" s="52">
        <v>4.7</v>
      </c>
      <c r="T81" s="54">
        <v>2.5609999999999999</v>
      </c>
      <c r="U81" s="54">
        <v>13.221</v>
      </c>
      <c r="V81" s="54">
        <v>0.35399999999999998</v>
      </c>
      <c r="W81" s="54">
        <v>9.7710000000000008</v>
      </c>
      <c r="X81" s="54">
        <v>0.52</v>
      </c>
      <c r="Y81" s="54">
        <v>2.9039999999999999</v>
      </c>
      <c r="Z81" s="54">
        <v>51.210999999999999</v>
      </c>
      <c r="AA81" s="54">
        <v>7.3029999999999999</v>
      </c>
      <c r="AB81" s="54">
        <v>11.44</v>
      </c>
      <c r="AC81" s="54">
        <v>0.247</v>
      </c>
      <c r="AD81" s="54">
        <v>0.29612843829484098</v>
      </c>
      <c r="AE81" s="82">
        <v>295.025725375219</v>
      </c>
      <c r="AF81" s="64">
        <v>0.80045157305003201</v>
      </c>
      <c r="AG81" s="60">
        <v>41.502400000000002</v>
      </c>
      <c r="AH81" s="60">
        <v>39.484900000000003</v>
      </c>
      <c r="AI81" s="60">
        <v>18.442699999999999</v>
      </c>
      <c r="AJ81" s="60">
        <v>3.6400000000000002E-2</v>
      </c>
      <c r="AK81" s="60">
        <v>0.2288</v>
      </c>
      <c r="AL81" s="60">
        <v>0.2707</v>
      </c>
      <c r="AM81" s="65">
        <v>0.2036</v>
      </c>
      <c r="AN81" s="66">
        <v>2.7603884315554699</v>
      </c>
      <c r="AO81" s="66">
        <v>1.0528653696669701</v>
      </c>
      <c r="AP81" s="54" t="s">
        <v>12</v>
      </c>
      <c r="AQ81" s="54" t="s">
        <v>12</v>
      </c>
      <c r="AR81" s="54" t="s">
        <v>12</v>
      </c>
      <c r="AS81" s="54" t="s">
        <v>12</v>
      </c>
      <c r="AT81" s="54" t="s">
        <v>12</v>
      </c>
      <c r="AU81" s="54" t="s">
        <v>12</v>
      </c>
      <c r="AV81" s="54" t="s">
        <v>12</v>
      </c>
      <c r="AW81" s="84">
        <v>308.89193446785401</v>
      </c>
      <c r="AX81" s="84">
        <v>295.025725375219</v>
      </c>
      <c r="AY81" s="87">
        <v>667</v>
      </c>
      <c r="AZ81" s="64">
        <v>0.98734891840849104</v>
      </c>
      <c r="BA81" s="78">
        <v>0.29785064530930599</v>
      </c>
      <c r="BB81" s="78">
        <v>0.27163056640685201</v>
      </c>
      <c r="BC81" s="78">
        <v>0.31161927846203602</v>
      </c>
      <c r="BD81" s="86">
        <v>1121.68740344451</v>
      </c>
      <c r="BE81" s="35">
        <v>440</v>
      </c>
      <c r="BF81" s="54">
        <v>0.95328627288359913</v>
      </c>
      <c r="BG81" s="84">
        <v>657.3985907469538</v>
      </c>
      <c r="BH81" s="84">
        <v>712.94264601043164</v>
      </c>
      <c r="BI81" s="84">
        <v>638</v>
      </c>
      <c r="BJ81" s="84">
        <v>637.5</v>
      </c>
      <c r="BK81" s="61">
        <v>0.98680832317776301</v>
      </c>
      <c r="BL81" s="34">
        <v>460</v>
      </c>
      <c r="BM81" s="60">
        <v>0.89085059835020397</v>
      </c>
      <c r="BN81" s="86">
        <v>657.398590746953</v>
      </c>
      <c r="BO81" s="86">
        <v>718.19180313377296</v>
      </c>
      <c r="BP81" s="86">
        <v>646.04945665949901</v>
      </c>
      <c r="BQ81" s="86">
        <v>651.5</v>
      </c>
      <c r="BR81" s="65">
        <v>0.96405974001734029</v>
      </c>
      <c r="BS81" s="66">
        <f t="shared" si="9"/>
        <v>0.95652173913043481</v>
      </c>
      <c r="BT81" s="66">
        <f t="shared" si="6"/>
        <v>1.0000000000000011</v>
      </c>
      <c r="BU81" s="66">
        <f t="shared" si="7"/>
        <v>0.99269114865912278</v>
      </c>
      <c r="BV81" s="61">
        <f t="shared" si="8"/>
        <v>0.98754049465327309</v>
      </c>
      <c r="BW81" s="34">
        <v>460</v>
      </c>
      <c r="BX81" s="34">
        <v>460</v>
      </c>
      <c r="BY81" s="34">
        <v>460</v>
      </c>
      <c r="BZ81" s="34">
        <v>2020</v>
      </c>
      <c r="CA81" s="34">
        <v>2590</v>
      </c>
      <c r="CB81" s="34">
        <v>1270</v>
      </c>
      <c r="CC81" s="54"/>
      <c r="CD81" s="54"/>
      <c r="CE81" s="54">
        <v>657.3985907469538</v>
      </c>
      <c r="CF81" s="61">
        <v>2492.889405735837</v>
      </c>
      <c r="CG81" s="23"/>
    </row>
    <row r="82" spans="1:85" x14ac:dyDescent="0.3">
      <c r="A82" s="23">
        <v>77</v>
      </c>
      <c r="B82" t="s">
        <v>457</v>
      </c>
      <c r="C82" s="23" t="s">
        <v>66</v>
      </c>
      <c r="D82">
        <v>3</v>
      </c>
      <c r="E82" s="23" t="s">
        <v>519</v>
      </c>
      <c r="F82" s="59">
        <v>2.5870000000000002</v>
      </c>
      <c r="G82" s="60">
        <v>14.3276</v>
      </c>
      <c r="H82" s="60">
        <v>0.21840000000000001</v>
      </c>
      <c r="I82" s="60">
        <v>12.0549</v>
      </c>
      <c r="J82" s="60">
        <v>0.40429999999999999</v>
      </c>
      <c r="K82" s="60">
        <v>2.4908999999999999</v>
      </c>
      <c r="L82" s="60">
        <v>52.577500000000001</v>
      </c>
      <c r="M82" s="60">
        <v>6.3262</v>
      </c>
      <c r="N82" s="60">
        <v>6.8334999999999999</v>
      </c>
      <c r="O82" s="60">
        <v>0.1719</v>
      </c>
      <c r="P82" s="60">
        <f t="shared" si="5"/>
        <v>97.992199999999997</v>
      </c>
      <c r="Q82" s="60">
        <v>0.22238149828161299</v>
      </c>
      <c r="R82" s="79">
        <v>37.422471801625498</v>
      </c>
      <c r="S82" s="52">
        <v>26.48</v>
      </c>
      <c r="T82" s="54">
        <v>2.0430000000000001</v>
      </c>
      <c r="U82" s="54">
        <v>11.311999999999999</v>
      </c>
      <c r="V82" s="54">
        <v>0.17199999999999999</v>
      </c>
      <c r="W82" s="54">
        <v>9.66</v>
      </c>
      <c r="X82" s="54">
        <v>0.31900000000000001</v>
      </c>
      <c r="Y82" s="54">
        <v>1.9670000000000001</v>
      </c>
      <c r="Z82" s="54">
        <v>49.884999999999998</v>
      </c>
      <c r="AA82" s="54">
        <v>12.754</v>
      </c>
      <c r="AB82" s="54">
        <v>11.332000000000001</v>
      </c>
      <c r="AC82" s="54">
        <v>0.20899999999999999</v>
      </c>
      <c r="AD82" s="54">
        <v>0.175823448989258</v>
      </c>
      <c r="AE82" s="82">
        <v>29.5876595522023</v>
      </c>
      <c r="AF82" s="64">
        <v>0.88001277961829705</v>
      </c>
      <c r="AG82" s="60">
        <v>47.222200000000001</v>
      </c>
      <c r="AH82" s="60">
        <v>41.0015</v>
      </c>
      <c r="AI82" s="60">
        <v>11.47705</v>
      </c>
      <c r="AJ82" s="60">
        <v>4.3700000000000003E-2</v>
      </c>
      <c r="AK82" s="60">
        <v>0.23860000000000001</v>
      </c>
      <c r="AL82" s="60">
        <v>0.16200000000000001</v>
      </c>
      <c r="AM82" s="65">
        <v>0.42415000000000003</v>
      </c>
      <c r="AN82" s="66">
        <v>2.7136422014025401</v>
      </c>
      <c r="AO82" s="66">
        <v>5.89282939373006</v>
      </c>
      <c r="AP82" s="54" t="s">
        <v>12</v>
      </c>
      <c r="AQ82" s="54" t="s">
        <v>12</v>
      </c>
      <c r="AR82" s="54" t="s">
        <v>12</v>
      </c>
      <c r="AS82" s="54" t="s">
        <v>12</v>
      </c>
      <c r="AT82" s="54" t="s">
        <v>12</v>
      </c>
      <c r="AU82" s="54" t="s">
        <v>12</v>
      </c>
      <c r="AV82" s="54" t="s">
        <v>12</v>
      </c>
      <c r="AW82" s="84">
        <v>37.422471801625498</v>
      </c>
      <c r="AX82" s="84">
        <v>29.5876595522023</v>
      </c>
      <c r="AY82" s="87">
        <v>85</v>
      </c>
      <c r="AZ82" s="64">
        <v>0.95492604190057695</v>
      </c>
      <c r="BA82" s="78">
        <v>4.4281258823443199E-2</v>
      </c>
      <c r="BB82" s="78">
        <v>4.01920454093634E-2</v>
      </c>
      <c r="BC82" s="78">
        <v>4.6419031202138902E-2</v>
      </c>
      <c r="BD82" s="86">
        <v>918.25008849265396</v>
      </c>
      <c r="BE82" s="35">
        <v>40</v>
      </c>
      <c r="BF82" s="54">
        <v>0.74256961309187541</v>
      </c>
      <c r="BG82" s="84">
        <v>65.173257752435816</v>
      </c>
      <c r="BH82" s="84">
        <v>70.446488980916044</v>
      </c>
      <c r="BI82" s="84">
        <v>68</v>
      </c>
      <c r="BJ82" s="84">
        <v>66.5</v>
      </c>
      <c r="BK82" s="61">
        <v>0.94411710250366288</v>
      </c>
      <c r="BL82" s="34">
        <v>80</v>
      </c>
      <c r="BM82" s="60">
        <v>0.40284416695029202</v>
      </c>
      <c r="BN82" s="86">
        <v>65.173257752435802</v>
      </c>
      <c r="BO82" s="86">
        <v>86.506257929863196</v>
      </c>
      <c r="BP82" s="86">
        <v>85.846514920779995</v>
      </c>
      <c r="BQ82" s="86">
        <v>86</v>
      </c>
      <c r="BR82" s="65">
        <v>0.74407886032746262</v>
      </c>
      <c r="BS82" s="66">
        <f t="shared" si="9"/>
        <v>0.5</v>
      </c>
      <c r="BT82" s="66">
        <f t="shared" si="6"/>
        <v>1.0000000000000002</v>
      </c>
      <c r="BU82" s="66">
        <f t="shared" si="7"/>
        <v>0.81435136216424997</v>
      </c>
      <c r="BV82" s="61">
        <f t="shared" si="8"/>
        <v>0.79211136366748336</v>
      </c>
      <c r="BW82" s="34">
        <v>80</v>
      </c>
      <c r="BX82" s="34">
        <v>80</v>
      </c>
      <c r="BY82" s="34">
        <v>80</v>
      </c>
      <c r="BZ82" s="34">
        <v>940</v>
      </c>
      <c r="CA82" s="34">
        <v>1260</v>
      </c>
      <c r="CB82" s="34">
        <v>520</v>
      </c>
      <c r="CC82" s="54"/>
      <c r="CD82" s="54"/>
      <c r="CE82" s="54">
        <v>65.173257752435816</v>
      </c>
      <c r="CF82" s="61">
        <v>1090.689913564622</v>
      </c>
      <c r="CG82" s="23"/>
    </row>
    <row r="83" spans="1:85" x14ac:dyDescent="0.3">
      <c r="A83" s="23">
        <v>78</v>
      </c>
      <c r="B83" t="s">
        <v>458</v>
      </c>
      <c r="C83" s="23" t="s">
        <v>66</v>
      </c>
      <c r="D83">
        <v>3</v>
      </c>
      <c r="E83" s="23" t="s">
        <v>520</v>
      </c>
      <c r="F83" s="59">
        <v>2.556</v>
      </c>
      <c r="G83" s="60">
        <v>14.3407</v>
      </c>
      <c r="H83" s="60">
        <v>0.2041</v>
      </c>
      <c r="I83" s="60">
        <v>12.075100000000001</v>
      </c>
      <c r="J83" s="60">
        <v>0.43919999999999998</v>
      </c>
      <c r="K83" s="60">
        <v>2.4851000000000001</v>
      </c>
      <c r="L83" s="60">
        <v>52.433399999999999</v>
      </c>
      <c r="M83" s="60">
        <v>6.5815999999999999</v>
      </c>
      <c r="N83" s="60">
        <v>7.2476000000000003</v>
      </c>
      <c r="O83" s="60">
        <v>0.16370000000000001</v>
      </c>
      <c r="P83" s="60">
        <f t="shared" si="5"/>
        <v>98.526500000000013</v>
      </c>
      <c r="Q83" s="60">
        <v>0.232173158056351</v>
      </c>
      <c r="R83" s="79">
        <v>51.3690072197587</v>
      </c>
      <c r="S83" s="52">
        <v>24.99</v>
      </c>
      <c r="T83" s="54">
        <v>2.0339999999999998</v>
      </c>
      <c r="U83" s="54">
        <v>11.411</v>
      </c>
      <c r="V83" s="54">
        <v>0.16200000000000001</v>
      </c>
      <c r="W83" s="54">
        <v>9.7449999999999992</v>
      </c>
      <c r="X83" s="54">
        <v>0.34899999999999998</v>
      </c>
      <c r="Y83" s="54">
        <v>1.9770000000000001</v>
      </c>
      <c r="Z83" s="54">
        <v>49.722000000000001</v>
      </c>
      <c r="AA83" s="54">
        <v>12.709</v>
      </c>
      <c r="AB83" s="54">
        <v>11.335000000000001</v>
      </c>
      <c r="AC83" s="54">
        <v>0.2</v>
      </c>
      <c r="AD83" s="54">
        <v>0.18575338671601799</v>
      </c>
      <c r="AE83" s="82">
        <v>41.0984936552994</v>
      </c>
      <c r="AF83" s="64">
        <v>0.88001277961829705</v>
      </c>
      <c r="AG83" s="60">
        <v>47.222200000000001</v>
      </c>
      <c r="AH83" s="60">
        <v>41.0015</v>
      </c>
      <c r="AI83" s="60">
        <v>11.47705</v>
      </c>
      <c r="AJ83" s="60">
        <v>4.3700000000000003E-2</v>
      </c>
      <c r="AK83" s="60">
        <v>0.23860000000000001</v>
      </c>
      <c r="AL83" s="60">
        <v>0.16200000000000001</v>
      </c>
      <c r="AM83" s="65">
        <v>0.42415000000000003</v>
      </c>
      <c r="AN83" s="66">
        <v>2.7230787755609001</v>
      </c>
      <c r="AO83" s="66">
        <v>5.6321530343452002</v>
      </c>
      <c r="AP83" s="54" t="s">
        <v>12</v>
      </c>
      <c r="AQ83" s="54" t="s">
        <v>12</v>
      </c>
      <c r="AR83" s="54" t="s">
        <v>12</v>
      </c>
      <c r="AS83" s="54" t="s">
        <v>12</v>
      </c>
      <c r="AT83" s="54" t="s">
        <v>12</v>
      </c>
      <c r="AU83" s="54" t="s">
        <v>12</v>
      </c>
      <c r="AV83" s="54" t="s">
        <v>12</v>
      </c>
      <c r="AW83" s="84">
        <v>51.3690072197587</v>
      </c>
      <c r="AX83" s="84">
        <v>41.0984936552994</v>
      </c>
      <c r="AY83" s="87">
        <v>115.5</v>
      </c>
      <c r="AZ83" s="64">
        <v>0.96388177411540199</v>
      </c>
      <c r="BA83" s="78">
        <v>5.9763020013181498E-2</v>
      </c>
      <c r="BB83" s="78">
        <v>5.4226090826978698E-2</v>
      </c>
      <c r="BC83" s="78">
        <v>6.2664421690474495E-2</v>
      </c>
      <c r="BD83" s="86">
        <v>1191.43552569546</v>
      </c>
      <c r="BE83" s="35">
        <v>50</v>
      </c>
      <c r="BF83" s="54">
        <v>0.77453207228460441</v>
      </c>
      <c r="BG83" s="84">
        <v>85.922470554832543</v>
      </c>
      <c r="BH83" s="84">
        <v>94.882056422872381</v>
      </c>
      <c r="BI83" s="84">
        <v>93.5</v>
      </c>
      <c r="BJ83" s="84">
        <v>91.5</v>
      </c>
      <c r="BK83" s="61">
        <v>0.95310720267470783</v>
      </c>
      <c r="BL83" s="34">
        <v>90</v>
      </c>
      <c r="BM83" s="60">
        <v>0.46546755451230298</v>
      </c>
      <c r="BN83" s="86">
        <v>85.922470554832501</v>
      </c>
      <c r="BO83" s="86">
        <v>109.60831725723</v>
      </c>
      <c r="BP83" s="86">
        <v>110.8317376613</v>
      </c>
      <c r="BQ83" s="86">
        <v>111</v>
      </c>
      <c r="BR83" s="65">
        <v>0.80030913748260202</v>
      </c>
      <c r="BS83" s="66">
        <f t="shared" si="9"/>
        <v>0.55555555555555558</v>
      </c>
      <c r="BT83" s="66">
        <f t="shared" si="6"/>
        <v>1.0000000000000004</v>
      </c>
      <c r="BU83" s="66">
        <f t="shared" si="7"/>
        <v>0.86564650199128712</v>
      </c>
      <c r="BV83" s="61">
        <f t="shared" si="8"/>
        <v>0.84362116820485566</v>
      </c>
      <c r="BW83" s="34">
        <v>90</v>
      </c>
      <c r="BX83" s="34">
        <v>90</v>
      </c>
      <c r="BY83" s="34">
        <v>90</v>
      </c>
      <c r="BZ83" s="34">
        <v>1230</v>
      </c>
      <c r="CA83" s="34">
        <v>1660</v>
      </c>
      <c r="CB83" s="34">
        <v>680</v>
      </c>
      <c r="CC83" s="54"/>
      <c r="CD83" s="54"/>
      <c r="CE83" s="54">
        <v>85.922470554832586</v>
      </c>
      <c r="CF83" s="61">
        <v>1371.909891491606</v>
      </c>
      <c r="CG83" s="23"/>
    </row>
    <row r="84" spans="1:85" x14ac:dyDescent="0.3">
      <c r="A84" s="23">
        <v>79</v>
      </c>
      <c r="B84" t="s">
        <v>459</v>
      </c>
      <c r="C84" s="23" t="s">
        <v>66</v>
      </c>
      <c r="D84">
        <v>3</v>
      </c>
      <c r="E84" s="23" t="s">
        <v>519</v>
      </c>
      <c r="F84" s="59">
        <v>2.7126000000000001</v>
      </c>
      <c r="G84" s="60">
        <v>14.6036</v>
      </c>
      <c r="H84" s="60">
        <v>0.42709999999999998</v>
      </c>
      <c r="I84" s="60">
        <v>11.9857</v>
      </c>
      <c r="J84" s="60">
        <v>0.5373</v>
      </c>
      <c r="K84" s="60">
        <v>2.6478999999999999</v>
      </c>
      <c r="L84" s="60">
        <v>51.554200000000002</v>
      </c>
      <c r="M84" s="60">
        <v>6.61</v>
      </c>
      <c r="N84" s="60">
        <v>6.6712999999999996</v>
      </c>
      <c r="O84" s="60">
        <v>0.1187</v>
      </c>
      <c r="P84" s="60">
        <f t="shared" si="5"/>
        <v>97.868400000000008</v>
      </c>
      <c r="Q84" s="60">
        <v>0.22265448209254199</v>
      </c>
      <c r="R84" s="79">
        <v>37.352495075790003</v>
      </c>
      <c r="S84" s="52">
        <v>27.1</v>
      </c>
      <c r="T84" s="54">
        <v>2.1320000000000001</v>
      </c>
      <c r="U84" s="54">
        <v>11.475</v>
      </c>
      <c r="V84" s="54">
        <v>0.33600000000000002</v>
      </c>
      <c r="W84" s="54">
        <v>9.5609999999999999</v>
      </c>
      <c r="X84" s="54">
        <v>0.42199999999999999</v>
      </c>
      <c r="Y84" s="54">
        <v>2.081</v>
      </c>
      <c r="Z84" s="54">
        <v>49.052999999999997</v>
      </c>
      <c r="AA84" s="54">
        <v>13.090999999999999</v>
      </c>
      <c r="AB84" s="54">
        <v>11.339</v>
      </c>
      <c r="AC84" s="54">
        <v>0.16400000000000001</v>
      </c>
      <c r="AD84" s="54">
        <v>0.175180552393817</v>
      </c>
      <c r="AE84" s="82">
        <v>29.3882730730055</v>
      </c>
      <c r="AF84" s="64">
        <v>0.88443579219998902</v>
      </c>
      <c r="AG84" s="60">
        <v>47.361600000000003</v>
      </c>
      <c r="AH84" s="60">
        <v>40.841000000000001</v>
      </c>
      <c r="AI84" s="60">
        <v>11.031166666666699</v>
      </c>
      <c r="AJ84" s="60">
        <v>4.9366666666666698E-2</v>
      </c>
      <c r="AK84" s="60">
        <v>0.22969999999999999</v>
      </c>
      <c r="AL84" s="60">
        <v>0.1603</v>
      </c>
      <c r="AM84" s="65">
        <v>0.38993333333333302</v>
      </c>
      <c r="AN84" s="66">
        <v>2.7204679444408302</v>
      </c>
      <c r="AO84" s="66">
        <v>3.08523722485329</v>
      </c>
      <c r="AP84" s="54" t="s">
        <v>12</v>
      </c>
      <c r="AQ84" s="54" t="s">
        <v>12</v>
      </c>
      <c r="AR84" s="54" t="s">
        <v>12</v>
      </c>
      <c r="AS84" s="54" t="s">
        <v>12</v>
      </c>
      <c r="AT84" s="54" t="s">
        <v>12</v>
      </c>
      <c r="AU84" s="54" t="s">
        <v>12</v>
      </c>
      <c r="AV84" s="54" t="s">
        <v>12</v>
      </c>
      <c r="AW84" s="84">
        <v>37.352495075790003</v>
      </c>
      <c r="AX84" s="84">
        <v>29.3882730730055</v>
      </c>
      <c r="AY84" s="87">
        <v>85</v>
      </c>
      <c r="AZ84" s="64">
        <v>0.95313772585954903</v>
      </c>
      <c r="BA84" s="78">
        <v>4.4281258823443199E-2</v>
      </c>
      <c r="BB84" s="78">
        <v>4.01920454093634E-2</v>
      </c>
      <c r="BC84" s="78">
        <v>4.6419031202138902E-2</v>
      </c>
      <c r="BD84" s="86">
        <v>478.65276034187201</v>
      </c>
      <c r="BE84" s="35">
        <v>40</v>
      </c>
      <c r="BF84" s="54">
        <v>0.7355651805963993</v>
      </c>
      <c r="BG84" s="84">
        <v>61.446114471028181</v>
      </c>
      <c r="BH84" s="84">
        <v>63.98061161226034</v>
      </c>
      <c r="BI84" s="84">
        <v>67.5</v>
      </c>
      <c r="BJ84" s="84">
        <v>66</v>
      </c>
      <c r="BK84" s="61">
        <v>0.94470919272743581</v>
      </c>
      <c r="BL84" s="34">
        <v>80</v>
      </c>
      <c r="BM84" s="60">
        <v>0.38868678824567898</v>
      </c>
      <c r="BN84" s="86">
        <v>61.446114471028103</v>
      </c>
      <c r="BO84" s="86">
        <v>79.734239462252901</v>
      </c>
      <c r="BP84" s="86">
        <v>85.644787910080098</v>
      </c>
      <c r="BQ84" s="86">
        <v>85.5</v>
      </c>
      <c r="BR84" s="65">
        <v>0.74339517998649118</v>
      </c>
      <c r="BS84" s="66">
        <f t="shared" si="9"/>
        <v>0.5</v>
      </c>
      <c r="BT84" s="66">
        <f t="shared" si="6"/>
        <v>1.0000000000000013</v>
      </c>
      <c r="BU84" s="66">
        <f t="shared" si="7"/>
        <v>0.80242330075211277</v>
      </c>
      <c r="BV84" s="61">
        <f t="shared" si="8"/>
        <v>0.78813902920594991</v>
      </c>
      <c r="BW84" s="34">
        <v>80</v>
      </c>
      <c r="BX84" s="34">
        <v>80</v>
      </c>
      <c r="BY84" s="34">
        <v>80</v>
      </c>
      <c r="BZ84" s="34">
        <v>510</v>
      </c>
      <c r="CA84" s="34">
        <v>670</v>
      </c>
      <c r="CB84" s="34">
        <v>300</v>
      </c>
      <c r="CC84" s="54"/>
      <c r="CD84" s="54"/>
      <c r="CE84" s="54">
        <v>61.446114471028203</v>
      </c>
      <c r="CF84" s="61">
        <v>602.68398287695391</v>
      </c>
      <c r="CG84" s="23"/>
    </row>
    <row r="85" spans="1:85" x14ac:dyDescent="0.3">
      <c r="A85" s="23">
        <v>80</v>
      </c>
      <c r="B85" t="s">
        <v>460</v>
      </c>
      <c r="C85" s="23" t="s">
        <v>66</v>
      </c>
      <c r="D85">
        <v>3</v>
      </c>
      <c r="E85" s="23" t="s">
        <v>519</v>
      </c>
      <c r="F85" s="59">
        <v>2.6457999999999999</v>
      </c>
      <c r="G85" s="60">
        <v>14.317299999999999</v>
      </c>
      <c r="H85" s="60">
        <v>0.2732</v>
      </c>
      <c r="I85" s="60">
        <v>12.021000000000001</v>
      </c>
      <c r="J85" s="60">
        <v>0.4536</v>
      </c>
      <c r="K85" s="60">
        <v>2.5667</v>
      </c>
      <c r="L85" s="60">
        <v>52.515099999999997</v>
      </c>
      <c r="M85" s="60">
        <v>6.3380999999999998</v>
      </c>
      <c r="N85" s="60">
        <v>6.5946999999999996</v>
      </c>
      <c r="O85" s="60">
        <v>0.16489999999999999</v>
      </c>
      <c r="P85" s="60">
        <f t="shared" si="5"/>
        <v>97.8904</v>
      </c>
      <c r="Q85" s="60">
        <v>0.22481178201910801</v>
      </c>
      <c r="R85" s="79">
        <v>31.233229686857101</v>
      </c>
      <c r="S85" s="52">
        <v>28.64</v>
      </c>
      <c r="T85" s="54">
        <v>2.0529999999999999</v>
      </c>
      <c r="U85" s="54">
        <v>11.111000000000001</v>
      </c>
      <c r="V85" s="54">
        <v>0.21199999999999999</v>
      </c>
      <c r="W85" s="54">
        <v>9.4779999999999998</v>
      </c>
      <c r="X85" s="54">
        <v>0.35199999999999998</v>
      </c>
      <c r="Y85" s="54">
        <v>1.992</v>
      </c>
      <c r="Z85" s="54">
        <v>49.673000000000002</v>
      </c>
      <c r="AA85" s="54">
        <v>13.246</v>
      </c>
      <c r="AB85" s="54">
        <v>11.336</v>
      </c>
      <c r="AC85" s="54">
        <v>0.20200000000000001</v>
      </c>
      <c r="AD85" s="54">
        <v>0.17476040268898399</v>
      </c>
      <c r="AE85" s="82">
        <v>24.279562878464802</v>
      </c>
      <c r="AF85" s="64">
        <v>0.88443579219998902</v>
      </c>
      <c r="AG85" s="60">
        <v>47.361600000000003</v>
      </c>
      <c r="AH85" s="60">
        <v>40.841000000000001</v>
      </c>
      <c r="AI85" s="60">
        <v>11.031166666666699</v>
      </c>
      <c r="AJ85" s="60">
        <v>4.9366666666666698E-2</v>
      </c>
      <c r="AK85" s="60">
        <v>0.22969999999999999</v>
      </c>
      <c r="AL85" s="60">
        <v>0.1603</v>
      </c>
      <c r="AM85" s="65">
        <v>0.38993333333333302</v>
      </c>
      <c r="AN85" s="66">
        <v>2.7102803098672901</v>
      </c>
      <c r="AO85" s="66">
        <v>5.3890147831893902</v>
      </c>
      <c r="AP85" s="54" t="s">
        <v>12</v>
      </c>
      <c r="AQ85" s="54" t="s">
        <v>12</v>
      </c>
      <c r="AR85" s="54" t="s">
        <v>12</v>
      </c>
      <c r="AS85" s="54" t="s">
        <v>12</v>
      </c>
      <c r="AT85" s="54" t="s">
        <v>12</v>
      </c>
      <c r="AU85" s="54" t="s">
        <v>12</v>
      </c>
      <c r="AV85" s="54" t="s">
        <v>12</v>
      </c>
      <c r="AW85" s="84">
        <v>31.233229686857101</v>
      </c>
      <c r="AX85" s="84">
        <v>24.279562878464802</v>
      </c>
      <c r="AY85" s="87">
        <v>71.5</v>
      </c>
      <c r="AZ85" s="64">
        <v>0.94774126967958106</v>
      </c>
      <c r="BA85" s="78">
        <v>3.7358112394659297E-2</v>
      </c>
      <c r="BB85" s="78">
        <v>3.3914157020600598E-2</v>
      </c>
      <c r="BC85" s="78">
        <v>3.9156505870051102E-2</v>
      </c>
      <c r="BD85" s="86">
        <v>703.99549803385196</v>
      </c>
      <c r="BE85" s="35">
        <v>30</v>
      </c>
      <c r="BF85" s="54">
        <v>0.64749183746175132</v>
      </c>
      <c r="BG85" s="84">
        <v>53.274065776553293</v>
      </c>
      <c r="BH85" s="84">
        <v>56.854582879555657</v>
      </c>
      <c r="BI85" s="84">
        <v>56.5</v>
      </c>
      <c r="BJ85" s="84">
        <v>55</v>
      </c>
      <c r="BK85" s="61">
        <v>0.93264818858144172</v>
      </c>
      <c r="BL85" s="34">
        <v>70</v>
      </c>
      <c r="BM85" s="60">
        <v>0.31345155342270797</v>
      </c>
      <c r="BN85" s="86">
        <v>53.274065776553201</v>
      </c>
      <c r="BO85" s="86">
        <v>72.712068953539003</v>
      </c>
      <c r="BP85" s="86">
        <v>74.415783673914305</v>
      </c>
      <c r="BQ85" s="86">
        <v>74.5</v>
      </c>
      <c r="BR85" s="65">
        <v>0.70502645733945934</v>
      </c>
      <c r="BS85" s="66">
        <f t="shared" si="9"/>
        <v>0.42857142857142855</v>
      </c>
      <c r="BT85" s="66">
        <f t="shared" si="6"/>
        <v>1.0000000000000018</v>
      </c>
      <c r="BU85" s="66">
        <f t="shared" si="7"/>
        <v>0.78191397518731254</v>
      </c>
      <c r="BV85" s="61">
        <f t="shared" si="8"/>
        <v>0.75924753070638562</v>
      </c>
      <c r="BW85" s="34">
        <v>70</v>
      </c>
      <c r="BX85" s="34">
        <v>70</v>
      </c>
      <c r="BY85" s="34">
        <v>70</v>
      </c>
      <c r="BZ85" s="34">
        <v>690</v>
      </c>
      <c r="CA85" s="34">
        <v>930</v>
      </c>
      <c r="CB85" s="34">
        <v>390</v>
      </c>
      <c r="CC85" s="54"/>
      <c r="CD85" s="54"/>
      <c r="CE85" s="54">
        <v>53.274065776553293</v>
      </c>
      <c r="CF85" s="61">
        <v>830.59680056792365</v>
      </c>
      <c r="CG85" s="23"/>
    </row>
    <row r="86" spans="1:85" x14ac:dyDescent="0.3">
      <c r="A86" s="23">
        <v>81</v>
      </c>
      <c r="B86" t="s">
        <v>461</v>
      </c>
      <c r="C86" s="23" t="s">
        <v>66</v>
      </c>
      <c r="D86">
        <v>3</v>
      </c>
      <c r="E86" s="23" t="s">
        <v>520</v>
      </c>
      <c r="F86" s="59">
        <v>2.4933999999999998</v>
      </c>
      <c r="G86" s="60">
        <v>14.017799999999999</v>
      </c>
      <c r="H86" s="60">
        <v>0.2384</v>
      </c>
      <c r="I86" s="60">
        <v>11.843299999999999</v>
      </c>
      <c r="J86" s="60">
        <v>0.48930000000000001</v>
      </c>
      <c r="K86" s="60">
        <v>2.6030000000000002</v>
      </c>
      <c r="L86" s="60">
        <v>51.427599999999998</v>
      </c>
      <c r="M86" s="60">
        <v>6.6779000000000002</v>
      </c>
      <c r="N86" s="60">
        <v>8.0428999999999995</v>
      </c>
      <c r="O86" s="60">
        <v>0.1057</v>
      </c>
      <c r="P86" s="60">
        <f t="shared" si="5"/>
        <v>97.939299999999989</v>
      </c>
      <c r="Q86" s="60">
        <v>0.210207928956469</v>
      </c>
      <c r="R86" s="79">
        <v>147.00406263172499</v>
      </c>
      <c r="S86" s="52">
        <v>21.18</v>
      </c>
      <c r="T86" s="54">
        <v>2.0659999999999998</v>
      </c>
      <c r="U86" s="54">
        <v>11.618</v>
      </c>
      <c r="V86" s="54">
        <v>0.19800000000000001</v>
      </c>
      <c r="W86" s="54">
        <v>9.9359999999999999</v>
      </c>
      <c r="X86" s="54">
        <v>0.40600000000000003</v>
      </c>
      <c r="Y86" s="54">
        <v>2.157</v>
      </c>
      <c r="Z86" s="54">
        <v>49.613999999999997</v>
      </c>
      <c r="AA86" s="54">
        <v>12.170999999999999</v>
      </c>
      <c r="AB86" s="54">
        <v>11.337999999999999</v>
      </c>
      <c r="AC86" s="54">
        <v>0.151</v>
      </c>
      <c r="AD86" s="54">
        <v>0.17346751027931101</v>
      </c>
      <c r="AE86" s="82">
        <v>121.31049895339601</v>
      </c>
      <c r="AF86" s="64">
        <v>0.87579710850802905</v>
      </c>
      <c r="AG86" s="60">
        <v>46.716749999999998</v>
      </c>
      <c r="AH86" s="60">
        <v>40.331049999999998</v>
      </c>
      <c r="AI86" s="60">
        <v>11.809699999999999</v>
      </c>
      <c r="AJ86" s="60">
        <v>5.5100000000000003E-2</v>
      </c>
      <c r="AK86" s="60">
        <v>0.23415</v>
      </c>
      <c r="AL86" s="60">
        <v>0.15920000000000001</v>
      </c>
      <c r="AM86" s="65">
        <v>0.39040000000000002</v>
      </c>
      <c r="AN86" s="66">
        <v>2.74449710172496</v>
      </c>
      <c r="AO86" s="66">
        <v>3.15830207546575</v>
      </c>
      <c r="AP86" s="54" t="s">
        <v>12</v>
      </c>
      <c r="AQ86" s="54" t="s">
        <v>12</v>
      </c>
      <c r="AR86" s="54" t="s">
        <v>12</v>
      </c>
      <c r="AS86" s="54" t="s">
        <v>12</v>
      </c>
      <c r="AT86" s="54" t="s">
        <v>12</v>
      </c>
      <c r="AU86" s="54" t="s">
        <v>12</v>
      </c>
      <c r="AV86" s="54" t="s">
        <v>12</v>
      </c>
      <c r="AW86" s="84">
        <v>147.00406263172499</v>
      </c>
      <c r="AX86" s="84">
        <v>121.31049895339601</v>
      </c>
      <c r="AY86" s="87">
        <v>320.5</v>
      </c>
      <c r="AZ86" s="64">
        <v>0.98908863432725602</v>
      </c>
      <c r="BA86" s="78">
        <v>0.15773643605274501</v>
      </c>
      <c r="BB86" s="78">
        <v>0.14308740677971901</v>
      </c>
      <c r="BC86" s="78">
        <v>0.165476628206295</v>
      </c>
      <c r="BD86" s="86">
        <v>1795.3872000577901</v>
      </c>
      <c r="BE86" s="35">
        <v>150</v>
      </c>
      <c r="BF86" s="54">
        <v>0.93527638751822362</v>
      </c>
      <c r="BG86" s="84">
        <v>221.57086864105079</v>
      </c>
      <c r="BH86" s="84">
        <v>266.49249388693249</v>
      </c>
      <c r="BI86" s="84">
        <v>265.5</v>
      </c>
      <c r="BJ86" s="84">
        <v>264.5</v>
      </c>
      <c r="BK86" s="61">
        <v>0.98675357372344763</v>
      </c>
      <c r="BL86" s="34">
        <v>190</v>
      </c>
      <c r="BM86" s="60">
        <v>0.73688385405461398</v>
      </c>
      <c r="BN86" s="86">
        <v>221.57086864105</v>
      </c>
      <c r="BO86" s="86">
        <v>275.19032545222399</v>
      </c>
      <c r="BP86" s="86">
        <v>283.83547330291498</v>
      </c>
      <c r="BQ86" s="86">
        <v>283.5</v>
      </c>
      <c r="BR86" s="65">
        <v>0.92091387805877944</v>
      </c>
      <c r="BS86" s="66">
        <f t="shared" si="9"/>
        <v>0.78947368421052633</v>
      </c>
      <c r="BT86" s="66">
        <f t="shared" si="6"/>
        <v>1.0000000000000036</v>
      </c>
      <c r="BU86" s="66">
        <f t="shared" si="7"/>
        <v>0.96839339627583843</v>
      </c>
      <c r="BV86" s="61">
        <f t="shared" si="8"/>
        <v>0.93540105086390313</v>
      </c>
      <c r="BW86" s="34">
        <v>190</v>
      </c>
      <c r="BX86" s="34">
        <v>190</v>
      </c>
      <c r="BY86" s="34">
        <v>190</v>
      </c>
      <c r="BZ86" s="34">
        <v>2000</v>
      </c>
      <c r="CA86" s="34">
        <v>2670</v>
      </c>
      <c r="CB86" s="34">
        <v>1120</v>
      </c>
      <c r="CC86" s="54"/>
      <c r="CD86" s="54"/>
      <c r="CE86" s="54">
        <v>221.5708686410504</v>
      </c>
      <c r="CF86" s="61">
        <v>2090.74797704307</v>
      </c>
      <c r="CG86" s="23"/>
    </row>
    <row r="87" spans="1:85" x14ac:dyDescent="0.3">
      <c r="A87" s="23">
        <v>82</v>
      </c>
      <c r="B87" t="s">
        <v>462</v>
      </c>
      <c r="C87" s="24" t="s">
        <v>70</v>
      </c>
      <c r="D87">
        <v>3</v>
      </c>
      <c r="E87" s="23" t="s">
        <v>519</v>
      </c>
      <c r="F87" s="59">
        <v>2.7376</v>
      </c>
      <c r="G87" s="60">
        <v>14.677300000000001</v>
      </c>
      <c r="H87" s="60">
        <v>0.31929999999999997</v>
      </c>
      <c r="I87" s="60">
        <v>12.316700000000001</v>
      </c>
      <c r="J87" s="60">
        <v>0.41549999999999998</v>
      </c>
      <c r="K87" s="60">
        <v>2.6457000000000002</v>
      </c>
      <c r="L87" s="60">
        <v>51.921799999999998</v>
      </c>
      <c r="M87" s="60">
        <v>5.3482000000000003</v>
      </c>
      <c r="N87" s="60">
        <v>7.6314000000000002</v>
      </c>
      <c r="O87" s="60">
        <v>0.222</v>
      </c>
      <c r="P87" s="60">
        <f t="shared" si="5"/>
        <v>98.235499999999988</v>
      </c>
      <c r="Q87" s="60">
        <v>0.240728985311083</v>
      </c>
      <c r="R87" s="79">
        <v>35.510111833561702</v>
      </c>
      <c r="S87" s="52">
        <v>22.14</v>
      </c>
      <c r="T87" s="54">
        <v>2.242</v>
      </c>
      <c r="U87" s="54">
        <v>12.019</v>
      </c>
      <c r="V87" s="54">
        <v>0.26100000000000001</v>
      </c>
      <c r="W87" s="54">
        <v>10.214</v>
      </c>
      <c r="X87" s="54">
        <v>0.34</v>
      </c>
      <c r="Y87" s="54">
        <v>2.1659999999999999</v>
      </c>
      <c r="Z87" s="54">
        <v>49.73</v>
      </c>
      <c r="AA87" s="54">
        <v>11.073</v>
      </c>
      <c r="AB87" s="54">
        <v>11.331</v>
      </c>
      <c r="AC87" s="54">
        <v>0.254</v>
      </c>
      <c r="AD87" s="54">
        <v>0.19709266850424301</v>
      </c>
      <c r="AE87" s="82">
        <v>29.073286256395701</v>
      </c>
      <c r="AF87" s="64">
        <v>0.86472942873125003</v>
      </c>
      <c r="AG87" s="60">
        <v>45.678366666666697</v>
      </c>
      <c r="AH87" s="60">
        <v>40.026899999999998</v>
      </c>
      <c r="AI87" s="60">
        <v>12.737133333333301</v>
      </c>
      <c r="AJ87" s="60">
        <v>4.9599999999999998E-2</v>
      </c>
      <c r="AK87" s="60">
        <v>0.23073333333333301</v>
      </c>
      <c r="AL87" s="60">
        <v>0.1789</v>
      </c>
      <c r="AM87" s="65">
        <v>0.375966666666667</v>
      </c>
      <c r="AN87" s="66">
        <v>2.7219782293852299</v>
      </c>
      <c r="AO87" s="66">
        <v>5.7564894582364801</v>
      </c>
      <c r="AP87" s="54" t="s">
        <v>12</v>
      </c>
      <c r="AQ87" s="54" t="s">
        <v>12</v>
      </c>
      <c r="AR87" s="54" t="s">
        <v>12</v>
      </c>
      <c r="AS87" s="54" t="s">
        <v>12</v>
      </c>
      <c r="AT87" s="54" t="s">
        <v>12</v>
      </c>
      <c r="AU87" s="54" t="s">
        <v>12</v>
      </c>
      <c r="AV87" s="54" t="s">
        <v>12</v>
      </c>
      <c r="AW87" s="84">
        <v>35.510111833561702</v>
      </c>
      <c r="AX87" s="84">
        <v>29.073286256395701</v>
      </c>
      <c r="AY87" s="87">
        <v>81.5</v>
      </c>
      <c r="AZ87" s="64">
        <v>0.94493822477275102</v>
      </c>
      <c r="BA87" s="78">
        <v>4.2490481277492199E-2</v>
      </c>
      <c r="BB87" s="78">
        <v>3.85683238042627E-2</v>
      </c>
      <c r="BC87" s="78">
        <v>4.4540326992223697E-2</v>
      </c>
      <c r="BD87" s="86">
        <v>849.11816951717003</v>
      </c>
      <c r="BE87" s="35">
        <v>40</v>
      </c>
      <c r="BF87" s="54">
        <v>0.7059710313439902</v>
      </c>
      <c r="BG87" s="84">
        <v>66.441335910516869</v>
      </c>
      <c r="BH87" s="84">
        <v>70.809775027184841</v>
      </c>
      <c r="BI87" s="84">
        <v>67.5</v>
      </c>
      <c r="BJ87" s="84">
        <v>66</v>
      </c>
      <c r="BK87" s="61">
        <v>0.93440986461533448</v>
      </c>
      <c r="BL87" s="34">
        <v>80</v>
      </c>
      <c r="BM87" s="60">
        <v>0.41401059664557699</v>
      </c>
      <c r="BN87" s="86">
        <v>66.441335910516898</v>
      </c>
      <c r="BO87" s="86">
        <v>88.279731136406397</v>
      </c>
      <c r="BP87" s="86">
        <v>84.868108414303606</v>
      </c>
      <c r="BQ87" s="86">
        <v>85</v>
      </c>
      <c r="BR87" s="65">
        <v>0.73976190244738826</v>
      </c>
      <c r="BS87" s="66">
        <f t="shared" si="9"/>
        <v>0.5</v>
      </c>
      <c r="BT87" s="66">
        <f t="shared" si="6"/>
        <v>0.99999999999999956</v>
      </c>
      <c r="BU87" s="66">
        <f t="shared" si="7"/>
        <v>0.80210682696543711</v>
      </c>
      <c r="BV87" s="61">
        <f t="shared" si="8"/>
        <v>0.79535176712650291</v>
      </c>
      <c r="BW87" s="34">
        <v>80</v>
      </c>
      <c r="BX87" s="34">
        <v>80</v>
      </c>
      <c r="BY87" s="34">
        <v>80</v>
      </c>
      <c r="BZ87" s="34">
        <v>960</v>
      </c>
      <c r="CA87" s="34">
        <v>1300</v>
      </c>
      <c r="CB87" s="34">
        <v>530</v>
      </c>
      <c r="CC87" s="54"/>
      <c r="CD87" s="54"/>
      <c r="CE87" s="54">
        <v>66.441335910516869</v>
      </c>
      <c r="CF87" s="61">
        <v>1088.195335452381</v>
      </c>
      <c r="CG87" s="23"/>
    </row>
    <row r="88" spans="1:85" x14ac:dyDescent="0.3">
      <c r="A88" s="23">
        <v>83</v>
      </c>
      <c r="B88" t="s">
        <v>463</v>
      </c>
      <c r="C88" s="24" t="s">
        <v>70</v>
      </c>
      <c r="D88">
        <v>3</v>
      </c>
      <c r="E88" s="23" t="s">
        <v>519</v>
      </c>
      <c r="F88" s="59">
        <v>2.8612000000000002</v>
      </c>
      <c r="G88" s="60">
        <v>14.430400000000001</v>
      </c>
      <c r="H88" s="60">
        <v>0.24210000000000001</v>
      </c>
      <c r="I88" s="60">
        <v>12.5215</v>
      </c>
      <c r="J88" s="60">
        <v>0.47099999999999997</v>
      </c>
      <c r="K88" s="60">
        <v>2.6173000000000002</v>
      </c>
      <c r="L88" s="60">
        <v>52.904000000000003</v>
      </c>
      <c r="M88" s="60">
        <v>6.1115000000000004</v>
      </c>
      <c r="N88" s="60">
        <v>7.0792999999999999</v>
      </c>
      <c r="O88" s="60">
        <v>0.1201</v>
      </c>
      <c r="P88" s="60">
        <f t="shared" si="5"/>
        <v>99.358400000000017</v>
      </c>
      <c r="Q88" s="60">
        <v>0.23760010715996699</v>
      </c>
      <c r="R88" s="79">
        <v>44.101693979313303</v>
      </c>
      <c r="S88" s="52">
        <v>21.09</v>
      </c>
      <c r="T88" s="54">
        <v>2.3290000000000002</v>
      </c>
      <c r="U88" s="54">
        <v>11.749000000000001</v>
      </c>
      <c r="V88" s="54">
        <v>0.19700000000000001</v>
      </c>
      <c r="W88" s="54">
        <v>10.317</v>
      </c>
      <c r="X88" s="54">
        <v>0.38300000000000001</v>
      </c>
      <c r="Y88" s="54">
        <v>2.1309999999999998</v>
      </c>
      <c r="Z88" s="54">
        <v>50.000999999999998</v>
      </c>
      <c r="AA88" s="54">
        <v>11.016999999999999</v>
      </c>
      <c r="AB88" s="54">
        <v>11.337999999999999</v>
      </c>
      <c r="AC88" s="54">
        <v>0.16800000000000001</v>
      </c>
      <c r="AD88" s="54">
        <v>0.196217777818124</v>
      </c>
      <c r="AE88" s="82">
        <v>36.420591278646697</v>
      </c>
      <c r="AF88" s="64">
        <v>0.86472942873125003</v>
      </c>
      <c r="AG88" s="60">
        <v>45.678366666666697</v>
      </c>
      <c r="AH88" s="60">
        <v>40.026899999999998</v>
      </c>
      <c r="AI88" s="60">
        <v>12.737133333333301</v>
      </c>
      <c r="AJ88" s="60">
        <v>4.9599999999999998E-2</v>
      </c>
      <c r="AK88" s="60">
        <v>0.23073333333333301</v>
      </c>
      <c r="AL88" s="60">
        <v>0.1789</v>
      </c>
      <c r="AM88" s="65">
        <v>0.375966666666667</v>
      </c>
      <c r="AN88" s="66">
        <v>2.7171851190243101</v>
      </c>
      <c r="AO88" s="66" t="s">
        <v>12</v>
      </c>
      <c r="AP88" s="54" t="s">
        <v>12</v>
      </c>
      <c r="AQ88" s="54" t="s">
        <v>12</v>
      </c>
      <c r="AR88" s="54" t="s">
        <v>12</v>
      </c>
      <c r="AS88" s="54" t="s">
        <v>12</v>
      </c>
      <c r="AT88" s="54" t="s">
        <v>12</v>
      </c>
      <c r="AU88" s="54" t="s">
        <v>12</v>
      </c>
      <c r="AV88" s="54" t="s">
        <v>12</v>
      </c>
      <c r="AW88" s="84">
        <v>44.101693979313303</v>
      </c>
      <c r="AX88" s="84">
        <v>36.420591278646697</v>
      </c>
      <c r="AY88" s="87">
        <v>100</v>
      </c>
      <c r="AZ88" s="64">
        <v>0.95607744775641201</v>
      </c>
      <c r="BA88" s="78">
        <v>5.1923105961113401E-2</v>
      </c>
      <c r="BB88" s="78">
        <v>4.7119989058931E-2</v>
      </c>
      <c r="BC88" s="78">
        <v>5.4437087780721302E-2</v>
      </c>
      <c r="BD88" s="86">
        <v>0</v>
      </c>
      <c r="BE88" s="35">
        <v>50</v>
      </c>
      <c r="BF88" s="54">
        <v>0.77212353292452063</v>
      </c>
      <c r="BG88" s="84">
        <v>78.932837140575515</v>
      </c>
      <c r="BH88" s="84">
        <v>85.664569679885602</v>
      </c>
      <c r="BI88" s="84">
        <v>83.5</v>
      </c>
      <c r="BJ88" s="84">
        <v>82</v>
      </c>
      <c r="BK88" s="61">
        <v>0.94594004583524338</v>
      </c>
      <c r="BL88" s="34">
        <v>90</v>
      </c>
      <c r="BM88" s="60">
        <v>0.48272814395091301</v>
      </c>
      <c r="BN88" s="86">
        <v>78.932837140575401</v>
      </c>
      <c r="BO88" s="86">
        <v>102.47926185074</v>
      </c>
      <c r="BP88" s="86">
        <v>100.814433857618</v>
      </c>
      <c r="BQ88" s="86">
        <v>100.5</v>
      </c>
      <c r="BR88" s="65">
        <v>0.78350593096950927</v>
      </c>
      <c r="BS88" s="66">
        <f t="shared" si="9"/>
        <v>0.55555555555555558</v>
      </c>
      <c r="BT88" s="66">
        <f t="shared" si="6"/>
        <v>1.0000000000000013</v>
      </c>
      <c r="BU88" s="66">
        <f t="shared" si="7"/>
        <v>0.83592102570620752</v>
      </c>
      <c r="BV88" s="61">
        <f t="shared" si="8"/>
        <v>0.8282544156120395</v>
      </c>
      <c r="BW88" s="34">
        <v>90</v>
      </c>
      <c r="BX88" s="34">
        <v>90</v>
      </c>
      <c r="BY88" s="34">
        <v>90</v>
      </c>
      <c r="BZ88" s="34">
        <v>90</v>
      </c>
      <c r="CA88" s="34">
        <v>40</v>
      </c>
      <c r="CB88" s="34">
        <v>40</v>
      </c>
      <c r="CC88" s="54"/>
      <c r="CD88" s="54"/>
      <c r="CE88" s="54">
        <v>78.932837140575458</v>
      </c>
      <c r="CF88" s="61">
        <v>78.932837140575458</v>
      </c>
      <c r="CG88" s="23"/>
    </row>
    <row r="89" spans="1:85" x14ac:dyDescent="0.3">
      <c r="A89" s="23">
        <v>84</v>
      </c>
      <c r="B89" t="s">
        <v>464</v>
      </c>
      <c r="C89" s="24" t="s">
        <v>70</v>
      </c>
      <c r="D89">
        <v>3</v>
      </c>
      <c r="E89" s="23" t="s">
        <v>519</v>
      </c>
      <c r="F89" s="59">
        <v>2.5363000000000002</v>
      </c>
      <c r="G89" s="60">
        <v>15.086499999999999</v>
      </c>
      <c r="H89" s="60">
        <v>0.51459999999999995</v>
      </c>
      <c r="I89" s="60">
        <v>12.4358</v>
      </c>
      <c r="J89" s="60">
        <v>0.38190000000000002</v>
      </c>
      <c r="K89" s="60">
        <v>3.2917000000000001</v>
      </c>
      <c r="L89" s="60">
        <v>51.241999999999997</v>
      </c>
      <c r="M89" s="60">
        <v>4.5411999999999999</v>
      </c>
      <c r="N89" s="60">
        <v>7.62</v>
      </c>
      <c r="O89" s="60">
        <v>0.1021</v>
      </c>
      <c r="P89" s="60">
        <f t="shared" si="5"/>
        <v>97.752099999999999</v>
      </c>
      <c r="Q89" s="60">
        <v>0.240661123509332</v>
      </c>
      <c r="R89" s="79">
        <v>75.450249335541002</v>
      </c>
      <c r="S89" s="52">
        <v>24.65</v>
      </c>
      <c r="T89" s="54">
        <v>2.0459999999999998</v>
      </c>
      <c r="U89" s="54">
        <v>12.17</v>
      </c>
      <c r="V89" s="54">
        <v>0.41499999999999998</v>
      </c>
      <c r="W89" s="54">
        <v>10.173</v>
      </c>
      <c r="X89" s="54">
        <v>0.308</v>
      </c>
      <c r="Y89" s="54">
        <v>2.6549999999999998</v>
      </c>
      <c r="Z89" s="54">
        <v>49.206000000000003</v>
      </c>
      <c r="AA89" s="54">
        <v>11.163</v>
      </c>
      <c r="AB89" s="54">
        <v>11.342000000000001</v>
      </c>
      <c r="AC89" s="54">
        <v>0.158</v>
      </c>
      <c r="AD89" s="54">
        <v>0.19306949338895499</v>
      </c>
      <c r="AE89" s="82">
        <v>60.529682579655798</v>
      </c>
      <c r="AF89" s="64">
        <v>0.86542145946453997</v>
      </c>
      <c r="AG89" s="60">
        <v>46.2181</v>
      </c>
      <c r="AH89" s="60">
        <v>40.742849999999997</v>
      </c>
      <c r="AI89" s="60">
        <v>12.811450000000001</v>
      </c>
      <c r="AJ89" s="60">
        <v>4.6949999999999999E-2</v>
      </c>
      <c r="AK89" s="60">
        <v>0.2361</v>
      </c>
      <c r="AL89" s="60">
        <v>0.17695</v>
      </c>
      <c r="AM89" s="65">
        <v>0.33110000000000001</v>
      </c>
      <c r="AN89" s="66">
        <v>2.7253550801625201</v>
      </c>
      <c r="AO89" s="66">
        <v>4.9922635180405299</v>
      </c>
      <c r="AP89" s="54" t="s">
        <v>12</v>
      </c>
      <c r="AQ89" s="54" t="s">
        <v>12</v>
      </c>
      <c r="AR89" s="54" t="s">
        <v>12</v>
      </c>
      <c r="AS89" s="54" t="s">
        <v>12</v>
      </c>
      <c r="AT89" s="54" t="s">
        <v>12</v>
      </c>
      <c r="AU89" s="54" t="s">
        <v>12</v>
      </c>
      <c r="AV89" s="54" t="s">
        <v>12</v>
      </c>
      <c r="AW89" s="84">
        <v>75.450249335541002</v>
      </c>
      <c r="AX89" s="84">
        <v>60.529682579655798</v>
      </c>
      <c r="AY89" s="87">
        <v>168</v>
      </c>
      <c r="AZ89" s="64">
        <v>0.97200664113161495</v>
      </c>
      <c r="BA89" s="78">
        <v>8.5879986517608101E-2</v>
      </c>
      <c r="BB89" s="78">
        <v>7.7893731315752598E-2</v>
      </c>
      <c r="BC89" s="78">
        <v>9.0078774062150493E-2</v>
      </c>
      <c r="BD89" s="86">
        <v>1529.0990127585501</v>
      </c>
      <c r="BE89" s="35">
        <v>80</v>
      </c>
      <c r="BF89" s="54">
        <v>0.84358697261981785</v>
      </c>
      <c r="BG89" s="84">
        <v>127.5122340560057</v>
      </c>
      <c r="BH89" s="84">
        <v>145.06157000168639</v>
      </c>
      <c r="BI89" s="84">
        <v>135.5</v>
      </c>
      <c r="BJ89" s="84">
        <v>134</v>
      </c>
      <c r="BK89" s="61">
        <v>0.96758573168785866</v>
      </c>
      <c r="BL89" s="34">
        <v>120</v>
      </c>
      <c r="BM89" s="60">
        <v>0.58558389011973599</v>
      </c>
      <c r="BN89" s="86">
        <v>127.512234056005</v>
      </c>
      <c r="BO89" s="86">
        <v>159.798214700437</v>
      </c>
      <c r="BP89" s="86">
        <v>152.811027073335</v>
      </c>
      <c r="BQ89" s="86">
        <v>153</v>
      </c>
      <c r="BR89" s="65">
        <v>0.85427216957693908</v>
      </c>
      <c r="BS89" s="66">
        <f t="shared" si="9"/>
        <v>0.66666666666666663</v>
      </c>
      <c r="BT89" s="66">
        <f t="shared" si="6"/>
        <v>1.0000000000000056</v>
      </c>
      <c r="BU89" s="66">
        <f t="shared" si="7"/>
        <v>0.90777966620981088</v>
      </c>
      <c r="BV89" s="61">
        <f t="shared" si="8"/>
        <v>0.88671611332716638</v>
      </c>
      <c r="BW89" s="34">
        <v>120</v>
      </c>
      <c r="BX89" s="34">
        <v>120</v>
      </c>
      <c r="BY89" s="34">
        <v>120</v>
      </c>
      <c r="BZ89" s="34">
        <v>1670</v>
      </c>
      <c r="CA89" s="34">
        <v>2250</v>
      </c>
      <c r="CB89" s="34">
        <v>920</v>
      </c>
      <c r="CC89" s="54"/>
      <c r="CD89" s="54"/>
      <c r="CE89" s="54">
        <v>127.51223405600579</v>
      </c>
      <c r="CF89" s="61">
        <v>1819.981461389121</v>
      </c>
      <c r="CG89" s="23"/>
    </row>
    <row r="90" spans="1:85" x14ac:dyDescent="0.3">
      <c r="A90" s="23">
        <v>85</v>
      </c>
      <c r="B90" t="s">
        <v>465</v>
      </c>
      <c r="C90" s="23" t="s">
        <v>62</v>
      </c>
      <c r="D90">
        <v>3</v>
      </c>
      <c r="E90" s="23" t="s">
        <v>519</v>
      </c>
      <c r="F90" s="59">
        <v>2.9260000000000002</v>
      </c>
      <c r="G90" s="60">
        <v>13.8912</v>
      </c>
      <c r="H90" s="60">
        <v>0.45550000000000002</v>
      </c>
      <c r="I90" s="60">
        <v>9.5589999999999993</v>
      </c>
      <c r="J90" s="60">
        <v>0.73509999999999998</v>
      </c>
      <c r="K90" s="60">
        <v>3.5489000000000002</v>
      </c>
      <c r="L90" s="60">
        <v>51.425699999999999</v>
      </c>
      <c r="M90" s="60">
        <v>5.7447999999999997</v>
      </c>
      <c r="N90" s="60">
        <v>10.253500000000001</v>
      </c>
      <c r="O90" s="60">
        <v>0.18010000000000001</v>
      </c>
      <c r="P90" s="60">
        <f t="shared" si="5"/>
        <v>98.719799999999992</v>
      </c>
      <c r="Q90" s="60">
        <v>0.30228208166717202</v>
      </c>
      <c r="R90" s="79">
        <v>247.89949423474201</v>
      </c>
      <c r="S90" s="52">
        <v>5.73</v>
      </c>
      <c r="T90" s="54">
        <v>2.782</v>
      </c>
      <c r="U90" s="54">
        <v>13.208</v>
      </c>
      <c r="V90" s="54">
        <v>0.433</v>
      </c>
      <c r="W90" s="54">
        <v>9.1189999999999998</v>
      </c>
      <c r="X90" s="54">
        <v>0.69899999999999995</v>
      </c>
      <c r="Y90" s="54">
        <v>3.3740000000000001</v>
      </c>
      <c r="Z90" s="54">
        <v>51.015000000000001</v>
      </c>
      <c r="AA90" s="54">
        <v>7.3730000000000002</v>
      </c>
      <c r="AB90" s="54">
        <v>11.339</v>
      </c>
      <c r="AC90" s="54">
        <v>0.20399999999999999</v>
      </c>
      <c r="AD90" s="54">
        <v>0.285900011034874</v>
      </c>
      <c r="AE90" s="82">
        <v>234.464668717243</v>
      </c>
      <c r="AF90" s="64">
        <v>0.80628384293255595</v>
      </c>
      <c r="AG90" s="60">
        <v>41.284050000000001</v>
      </c>
      <c r="AH90" s="60">
        <v>39.074300000000001</v>
      </c>
      <c r="AI90" s="60">
        <v>17.68065</v>
      </c>
      <c r="AJ90" s="60">
        <v>2.8799999999999999E-2</v>
      </c>
      <c r="AK90" s="60">
        <v>0.20745</v>
      </c>
      <c r="AL90" s="60">
        <v>0.25374999999999998</v>
      </c>
      <c r="AM90" s="65">
        <v>0.25159999999999999</v>
      </c>
      <c r="AN90" s="66">
        <v>2.7505576807049699</v>
      </c>
      <c r="AO90" s="66">
        <v>1.95292062472795</v>
      </c>
      <c r="AP90" s="54" t="s">
        <v>12</v>
      </c>
      <c r="AQ90" s="54" t="s">
        <v>12</v>
      </c>
      <c r="AR90" s="54" t="s">
        <v>12</v>
      </c>
      <c r="AS90" s="54" t="s">
        <v>12</v>
      </c>
      <c r="AT90" s="54" t="s">
        <v>12</v>
      </c>
      <c r="AU90" s="54" t="s">
        <v>12</v>
      </c>
      <c r="AV90" s="54" t="s">
        <v>12</v>
      </c>
      <c r="AW90" s="84">
        <v>247.89949423474201</v>
      </c>
      <c r="AX90" s="84">
        <v>234.464668717243</v>
      </c>
      <c r="AY90" s="87">
        <v>538.5</v>
      </c>
      <c r="AZ90" s="64">
        <v>0.98552543142101101</v>
      </c>
      <c r="BA90" s="78">
        <v>0.24961919095208299</v>
      </c>
      <c r="BB90" s="78">
        <v>0.22706790310408101</v>
      </c>
      <c r="BC90" s="78">
        <v>0.26150875115382899</v>
      </c>
      <c r="BD90" s="86">
        <v>1746.6650978457201</v>
      </c>
      <c r="BE90" s="35">
        <v>330</v>
      </c>
      <c r="BF90" s="54">
        <v>0.9414938212223436</v>
      </c>
      <c r="BG90" s="84">
        <v>544.66055408865543</v>
      </c>
      <c r="BH90" s="84">
        <v>540.08790121402603</v>
      </c>
      <c r="BI90" s="84">
        <v>510</v>
      </c>
      <c r="BJ90" s="84">
        <v>509.5</v>
      </c>
      <c r="BK90" s="61">
        <v>0.98505650892500995</v>
      </c>
      <c r="BL90" s="34">
        <v>360</v>
      </c>
      <c r="BM90" s="60">
        <v>0.86224154097408301</v>
      </c>
      <c r="BN90" s="86">
        <v>544.66055408865498</v>
      </c>
      <c r="BO90" s="86">
        <v>549.94194015979804</v>
      </c>
      <c r="BP90" s="86">
        <v>520.00409609386895</v>
      </c>
      <c r="BQ90" s="86">
        <v>524</v>
      </c>
      <c r="BR90" s="65">
        <v>0.95638665341644957</v>
      </c>
      <c r="BS90" s="66">
        <f t="shared" si="9"/>
        <v>0.91666666666666663</v>
      </c>
      <c r="BT90" s="66">
        <f t="shared" si="6"/>
        <v>1.0000000000000009</v>
      </c>
      <c r="BU90" s="66">
        <f t="shared" si="7"/>
        <v>0.98208167403470137</v>
      </c>
      <c r="BV90" s="61">
        <f t="shared" si="8"/>
        <v>0.98076150520925309</v>
      </c>
      <c r="BW90" s="34">
        <v>360</v>
      </c>
      <c r="BX90" s="34">
        <v>360</v>
      </c>
      <c r="BY90" s="34">
        <v>360</v>
      </c>
      <c r="BZ90" s="34">
        <v>2640</v>
      </c>
      <c r="CA90" s="34">
        <v>3450</v>
      </c>
      <c r="CB90" s="34">
        <v>1550</v>
      </c>
      <c r="CC90" s="54"/>
      <c r="CD90" s="54"/>
      <c r="CE90" s="54">
        <v>544.66055408865543</v>
      </c>
      <c r="CF90" s="61">
        <v>3338.7218579121659</v>
      </c>
      <c r="CG90" s="23"/>
    </row>
    <row r="91" spans="1:85" x14ac:dyDescent="0.3">
      <c r="A91" s="23">
        <v>86</v>
      </c>
      <c r="B91" t="s">
        <v>466</v>
      </c>
      <c r="C91" s="23" t="s">
        <v>62</v>
      </c>
      <c r="D91">
        <v>3</v>
      </c>
      <c r="E91" s="23" t="s">
        <v>519</v>
      </c>
      <c r="F91" s="59">
        <v>3.0002</v>
      </c>
      <c r="G91" s="60">
        <v>14.042299999999999</v>
      </c>
      <c r="H91" s="60">
        <v>0.31480000000000002</v>
      </c>
      <c r="I91" s="60">
        <v>9.5920000000000005</v>
      </c>
      <c r="J91" s="60">
        <v>0.47089999999999999</v>
      </c>
      <c r="K91" s="60">
        <v>2.8650000000000002</v>
      </c>
      <c r="L91" s="60">
        <v>52.060299999999998</v>
      </c>
      <c r="M91" s="60">
        <v>5.6883999999999997</v>
      </c>
      <c r="N91" s="60">
        <v>9.7780000000000005</v>
      </c>
      <c r="O91" s="60">
        <v>0.15160000000000001</v>
      </c>
      <c r="P91" s="60">
        <f t="shared" si="5"/>
        <v>97.96350000000001</v>
      </c>
      <c r="Q91" s="60">
        <v>0.32563094386958302</v>
      </c>
      <c r="R91" s="79">
        <v>221.36482304024301</v>
      </c>
      <c r="S91" s="52">
        <v>6.44</v>
      </c>
      <c r="T91" s="54">
        <v>2.85</v>
      </c>
      <c r="U91" s="54">
        <v>13.340999999999999</v>
      </c>
      <c r="V91" s="54">
        <v>0.29899999999999999</v>
      </c>
      <c r="W91" s="54">
        <v>9.1449999999999996</v>
      </c>
      <c r="X91" s="54">
        <v>0.44700000000000001</v>
      </c>
      <c r="Y91" s="54">
        <v>2.722</v>
      </c>
      <c r="Z91" s="54">
        <v>51.822000000000003</v>
      </c>
      <c r="AA91" s="54">
        <v>7.3760000000000003</v>
      </c>
      <c r="AB91" s="54">
        <v>11.340999999999999</v>
      </c>
      <c r="AC91" s="54">
        <v>0.18099999999999999</v>
      </c>
      <c r="AD91" s="54">
        <v>0.305929109234858</v>
      </c>
      <c r="AE91" s="82">
        <v>207.971460954756</v>
      </c>
      <c r="AF91" s="64">
        <v>0.80361989802398104</v>
      </c>
      <c r="AG91" s="60">
        <v>41.387799999999999</v>
      </c>
      <c r="AH91" s="60">
        <v>38.724299999999999</v>
      </c>
      <c r="AI91" s="60">
        <v>18.028400000000001</v>
      </c>
      <c r="AJ91" s="60">
        <v>2.63E-2</v>
      </c>
      <c r="AK91" s="60">
        <v>0.2051</v>
      </c>
      <c r="AL91" s="60">
        <v>0.25480000000000003</v>
      </c>
      <c r="AM91" s="65">
        <v>0.2525</v>
      </c>
      <c r="AN91" s="66">
        <v>2.7336814070991</v>
      </c>
      <c r="AO91" s="66">
        <v>0.88407465744260405</v>
      </c>
      <c r="AP91" s="54" t="s">
        <v>12</v>
      </c>
      <c r="AQ91" s="54" t="s">
        <v>12</v>
      </c>
      <c r="AR91" s="54" t="s">
        <v>12</v>
      </c>
      <c r="AS91" s="54" t="s">
        <v>12</v>
      </c>
      <c r="AT91" s="54" t="s">
        <v>12</v>
      </c>
      <c r="AU91" s="54" t="s">
        <v>12</v>
      </c>
      <c r="AV91" s="54" t="s">
        <v>12</v>
      </c>
      <c r="AW91" s="84">
        <v>221.36482304024301</v>
      </c>
      <c r="AX91" s="84">
        <v>207.971460954756</v>
      </c>
      <c r="AY91" s="87">
        <v>483.5</v>
      </c>
      <c r="AZ91" s="64">
        <v>0.98153764097454699</v>
      </c>
      <c r="BA91" s="78">
        <v>0.227651160631127</v>
      </c>
      <c r="BB91" s="78">
        <v>0.20689285113724101</v>
      </c>
      <c r="BC91" s="78">
        <v>0.238609456730175</v>
      </c>
      <c r="BD91" s="86">
        <v>722.63313303468703</v>
      </c>
      <c r="BE91" s="35">
        <v>310</v>
      </c>
      <c r="BF91" s="54">
        <v>0.93145112279020315</v>
      </c>
      <c r="BG91" s="84">
        <v>510.24542721838981</v>
      </c>
      <c r="BH91" s="84">
        <v>498.13847230025198</v>
      </c>
      <c r="BI91" s="84">
        <v>455.5</v>
      </c>
      <c r="BJ91" s="84">
        <v>454.5</v>
      </c>
      <c r="BK91" s="61">
        <v>0.97964827766173024</v>
      </c>
      <c r="BL91" s="34">
        <v>330</v>
      </c>
      <c r="BM91" s="60">
        <v>0.85653923656203501</v>
      </c>
      <c r="BN91" s="86">
        <v>510.24542721838998</v>
      </c>
      <c r="BO91" s="86">
        <v>508.47510038170998</v>
      </c>
      <c r="BP91" s="86">
        <v>462.95654717930302</v>
      </c>
      <c r="BQ91" s="86">
        <v>468</v>
      </c>
      <c r="BR91" s="65">
        <v>0.95142480890864345</v>
      </c>
      <c r="BS91" s="66">
        <f t="shared" si="9"/>
        <v>0.93939393939393945</v>
      </c>
      <c r="BT91" s="66">
        <f t="shared" si="6"/>
        <v>0.99999999999999967</v>
      </c>
      <c r="BU91" s="66">
        <f t="shared" si="7"/>
        <v>0.97967131906026794</v>
      </c>
      <c r="BV91" s="61">
        <f t="shared" si="8"/>
        <v>0.98389363488920467</v>
      </c>
      <c r="BW91" s="34">
        <v>330</v>
      </c>
      <c r="BX91" s="34">
        <v>330</v>
      </c>
      <c r="BY91" s="34">
        <v>330</v>
      </c>
      <c r="BZ91" s="34">
        <v>1320</v>
      </c>
      <c r="CA91" s="34">
        <v>1690</v>
      </c>
      <c r="CB91" s="34">
        <v>840</v>
      </c>
      <c r="CC91" s="54"/>
      <c r="CD91" s="54"/>
      <c r="CE91" s="54">
        <v>510.24542721838981</v>
      </c>
      <c r="CF91" s="61">
        <v>1800.883402853475</v>
      </c>
      <c r="CG91" s="23"/>
    </row>
    <row r="92" spans="1:85" x14ac:dyDescent="0.3">
      <c r="A92" s="23">
        <v>87</v>
      </c>
      <c r="B92" t="s">
        <v>467</v>
      </c>
      <c r="C92" s="23" t="s">
        <v>62</v>
      </c>
      <c r="D92">
        <v>3</v>
      </c>
      <c r="E92" s="23" t="s">
        <v>519</v>
      </c>
      <c r="F92" s="59">
        <v>2.8411</v>
      </c>
      <c r="G92" s="60">
        <v>13.515700000000001</v>
      </c>
      <c r="H92" s="60">
        <v>0.26690000000000003</v>
      </c>
      <c r="I92" s="60">
        <v>9.6199999999999992</v>
      </c>
      <c r="J92" s="60">
        <v>0.496</v>
      </c>
      <c r="K92" s="60">
        <v>2.8872</v>
      </c>
      <c r="L92" s="60">
        <v>51.623699999999999</v>
      </c>
      <c r="M92" s="60">
        <v>5.8719999999999999</v>
      </c>
      <c r="N92" s="60">
        <v>9.9955999999999996</v>
      </c>
      <c r="O92" s="60">
        <v>0.11459999999999999</v>
      </c>
      <c r="P92" s="60">
        <f t="shared" si="5"/>
        <v>97.232799999999983</v>
      </c>
      <c r="Q92" s="60">
        <v>0.293610725633977</v>
      </c>
      <c r="R92" s="79">
        <v>213.24693890562</v>
      </c>
      <c r="S92" s="52">
        <v>5.35</v>
      </c>
      <c r="T92" s="54">
        <v>2.7509999999999999</v>
      </c>
      <c r="U92" s="54">
        <v>13.087999999999999</v>
      </c>
      <c r="V92" s="54">
        <v>0.25800000000000001</v>
      </c>
      <c r="W92" s="54">
        <v>9.343</v>
      </c>
      <c r="X92" s="54">
        <v>0.48</v>
      </c>
      <c r="Y92" s="54">
        <v>2.7959999999999998</v>
      </c>
      <c r="Z92" s="54">
        <v>51.973999999999997</v>
      </c>
      <c r="AA92" s="54">
        <v>7.3780000000000001</v>
      </c>
      <c r="AB92" s="54">
        <v>11.337999999999999</v>
      </c>
      <c r="AC92" s="54">
        <v>0.14199999999999999</v>
      </c>
      <c r="AD92" s="54">
        <v>0.27870026163642803</v>
      </c>
      <c r="AE92" s="82">
        <v>202.41759744244899</v>
      </c>
      <c r="AF92" s="64">
        <v>0.80361989802398104</v>
      </c>
      <c r="AG92" s="60">
        <v>41.387799999999999</v>
      </c>
      <c r="AH92" s="60">
        <v>38.724299999999999</v>
      </c>
      <c r="AI92" s="60">
        <v>18.028400000000001</v>
      </c>
      <c r="AJ92" s="60">
        <v>2.63E-2</v>
      </c>
      <c r="AK92" s="60">
        <v>0.2051</v>
      </c>
      <c r="AL92" s="60">
        <v>0.25480000000000003</v>
      </c>
      <c r="AM92" s="65">
        <v>0.2525</v>
      </c>
      <c r="AN92" s="66">
        <v>2.74265750872248</v>
      </c>
      <c r="AO92" s="66">
        <v>0.88407465744260405</v>
      </c>
      <c r="AP92" s="54" t="s">
        <v>12</v>
      </c>
      <c r="AQ92" s="54" t="s">
        <v>12</v>
      </c>
      <c r="AR92" s="54" t="s">
        <v>12</v>
      </c>
      <c r="AS92" s="54" t="s">
        <v>12</v>
      </c>
      <c r="AT92" s="54" t="s">
        <v>12</v>
      </c>
      <c r="AU92" s="54" t="s">
        <v>12</v>
      </c>
      <c r="AV92" s="54" t="s">
        <v>12</v>
      </c>
      <c r="AW92" s="84">
        <v>213.24693890562</v>
      </c>
      <c r="AX92" s="84">
        <v>202.41759744244899</v>
      </c>
      <c r="AY92" s="87">
        <v>465</v>
      </c>
      <c r="AZ92" s="64">
        <v>0.98402493308148198</v>
      </c>
      <c r="BA92" s="78">
        <v>0.220078989843077</v>
      </c>
      <c r="BB92" s="78">
        <v>0.19995463219333201</v>
      </c>
      <c r="BC92" s="78">
        <v>0.23070627423321</v>
      </c>
      <c r="BD92" s="86">
        <v>698.07494359903899</v>
      </c>
      <c r="BE92" s="35">
        <v>300</v>
      </c>
      <c r="BF92" s="54">
        <v>0.94179898587353728</v>
      </c>
      <c r="BG92" s="84">
        <v>491.56855402892529</v>
      </c>
      <c r="BH92" s="84">
        <v>500.83775430351972</v>
      </c>
      <c r="BI92" s="84">
        <v>442</v>
      </c>
      <c r="BJ92" s="84">
        <v>441</v>
      </c>
      <c r="BK92" s="61">
        <v>0.98332172482533409</v>
      </c>
      <c r="BL92" s="34">
        <v>320</v>
      </c>
      <c r="BM92" s="60">
        <v>0.85220683464253799</v>
      </c>
      <c r="BN92" s="86">
        <v>491.56855402892501</v>
      </c>
      <c r="BO92" s="86">
        <v>511.89425474606799</v>
      </c>
      <c r="BP92" s="86">
        <v>451.488953153571</v>
      </c>
      <c r="BQ92" s="86">
        <v>456.5</v>
      </c>
      <c r="BR92" s="65">
        <v>0.94966709681775474</v>
      </c>
      <c r="BS92" s="66">
        <f t="shared" si="9"/>
        <v>0.9375</v>
      </c>
      <c r="BT92" s="66">
        <f t="shared" si="6"/>
        <v>1.0000000000000007</v>
      </c>
      <c r="BU92" s="66">
        <f t="shared" si="7"/>
        <v>0.97840081161287307</v>
      </c>
      <c r="BV92" s="61">
        <f t="shared" si="8"/>
        <v>0.97898297823835478</v>
      </c>
      <c r="BW92" s="34">
        <v>320</v>
      </c>
      <c r="BX92" s="34">
        <v>320</v>
      </c>
      <c r="BY92" s="34">
        <v>320</v>
      </c>
      <c r="BZ92" s="34">
        <v>1280</v>
      </c>
      <c r="CA92" s="34">
        <v>1640</v>
      </c>
      <c r="CB92" s="34">
        <v>820</v>
      </c>
      <c r="CC92" s="54"/>
      <c r="CD92" s="54"/>
      <c r="CE92" s="54">
        <v>491.56855402892501</v>
      </c>
      <c r="CF92" s="61">
        <v>1738.1860523738051</v>
      </c>
      <c r="CG92" s="23"/>
    </row>
    <row r="93" spans="1:85" x14ac:dyDescent="0.3">
      <c r="A93" s="23">
        <v>88</v>
      </c>
      <c r="B93" t="s">
        <v>468</v>
      </c>
      <c r="C93" s="23" t="s">
        <v>62</v>
      </c>
      <c r="D93">
        <v>3</v>
      </c>
      <c r="E93" s="23" t="s">
        <v>519</v>
      </c>
      <c r="F93" s="59">
        <v>2.3519000000000001</v>
      </c>
      <c r="G93" s="60">
        <v>13.7318</v>
      </c>
      <c r="H93" s="60">
        <v>0.28560000000000002</v>
      </c>
      <c r="I93" s="60">
        <v>10.867699999999999</v>
      </c>
      <c r="J93" s="60">
        <v>0.505</v>
      </c>
      <c r="K93" s="60">
        <v>2.6307</v>
      </c>
      <c r="L93" s="60">
        <v>49.598799999999997</v>
      </c>
      <c r="M93" s="60">
        <v>5.9783999999999997</v>
      </c>
      <c r="N93" s="60">
        <v>11.068899999999999</v>
      </c>
      <c r="O93" s="60">
        <v>0.20119999999999999</v>
      </c>
      <c r="P93" s="60">
        <f t="shared" si="5"/>
        <v>97.219999999999985</v>
      </c>
      <c r="Q93" s="60">
        <v>0.30958116963035498</v>
      </c>
      <c r="R93" s="79">
        <v>255.28440552651401</v>
      </c>
      <c r="S93" s="52">
        <v>2.2999999999999998</v>
      </c>
      <c r="T93" s="54">
        <v>2.3540000000000001</v>
      </c>
      <c r="U93" s="54">
        <v>13.747</v>
      </c>
      <c r="V93" s="54">
        <v>0.28599999999999998</v>
      </c>
      <c r="W93" s="54">
        <v>10.891</v>
      </c>
      <c r="X93" s="54">
        <v>0.50600000000000001</v>
      </c>
      <c r="Y93" s="54">
        <v>2.6339999999999999</v>
      </c>
      <c r="Z93" s="54">
        <v>50.529000000000003</v>
      </c>
      <c r="AA93" s="54">
        <v>6.9740000000000002</v>
      </c>
      <c r="AB93" s="54">
        <v>11.385999999999999</v>
      </c>
      <c r="AC93" s="54">
        <v>0.215</v>
      </c>
      <c r="AD93" s="54">
        <v>0.30262088917923302</v>
      </c>
      <c r="AE93" s="82">
        <v>249.54487343745299</v>
      </c>
      <c r="AF93" s="64">
        <v>0.79424402405635497</v>
      </c>
      <c r="AG93" s="60">
        <v>40.520533333333297</v>
      </c>
      <c r="AH93" s="60">
        <v>38.6995</v>
      </c>
      <c r="AI93" s="60">
        <v>18.7116333333333</v>
      </c>
      <c r="AJ93" s="60">
        <v>3.8466666666666698E-2</v>
      </c>
      <c r="AK93" s="60">
        <v>0.26973333333333299</v>
      </c>
      <c r="AL93" s="60">
        <v>0.25459999999999999</v>
      </c>
      <c r="AM93" s="65">
        <v>0.21440000000000001</v>
      </c>
      <c r="AN93" s="66">
        <v>2.7838465905799201</v>
      </c>
      <c r="AO93" s="66">
        <v>1.45212983149963</v>
      </c>
      <c r="AP93" s="54" t="s">
        <v>12</v>
      </c>
      <c r="AQ93" s="54" t="s">
        <v>12</v>
      </c>
      <c r="AR93" s="54" t="s">
        <v>12</v>
      </c>
      <c r="AS93" s="54" t="s">
        <v>12</v>
      </c>
      <c r="AT93" s="54" t="s">
        <v>12</v>
      </c>
      <c r="AU93" s="54" t="s">
        <v>12</v>
      </c>
      <c r="AV93" s="54" t="s">
        <v>12</v>
      </c>
      <c r="AW93" s="84">
        <v>255.28440552651401</v>
      </c>
      <c r="AX93" s="84">
        <v>249.54487343745299</v>
      </c>
      <c r="AY93" s="87">
        <v>554.5</v>
      </c>
      <c r="AZ93" s="64">
        <v>0.98504218247054598</v>
      </c>
      <c r="BA93" s="78">
        <v>0.25585841334512099</v>
      </c>
      <c r="BB93" s="78">
        <v>0.232811142093444</v>
      </c>
      <c r="BC93" s="78">
        <v>0.26800419129005998</v>
      </c>
      <c r="BD93" s="86">
        <v>1314.6637240602699</v>
      </c>
      <c r="BE93" s="35">
        <v>400</v>
      </c>
      <c r="BF93" s="54">
        <v>0.94897314435068703</v>
      </c>
      <c r="BG93" s="84">
        <v>533.94480862483817</v>
      </c>
      <c r="BH93" s="84">
        <v>609.91040195513574</v>
      </c>
      <c r="BI93" s="84">
        <v>542.5</v>
      </c>
      <c r="BJ93" s="84">
        <v>542</v>
      </c>
      <c r="BK93" s="61">
        <v>0.98455740672373393</v>
      </c>
      <c r="BL93" s="34">
        <v>420</v>
      </c>
      <c r="BM93" s="60">
        <v>0.88102917161096395</v>
      </c>
      <c r="BN93" s="86">
        <v>533.94480862483795</v>
      </c>
      <c r="BO93" s="86">
        <v>617.43830208933105</v>
      </c>
      <c r="BP93" s="86">
        <v>553.31488707010703</v>
      </c>
      <c r="BQ93" s="86">
        <v>556</v>
      </c>
      <c r="BR93" s="65">
        <v>0.95837628690355048</v>
      </c>
      <c r="BS93" s="66">
        <f t="shared" si="9"/>
        <v>0.95238095238095233</v>
      </c>
      <c r="BT93" s="66">
        <f t="shared" si="6"/>
        <v>1.0000000000000004</v>
      </c>
      <c r="BU93" s="66">
        <f t="shared" si="7"/>
        <v>0.98780785042210395</v>
      </c>
      <c r="BV93" s="61">
        <f t="shared" si="8"/>
        <v>0.98045437178209027</v>
      </c>
      <c r="BW93" s="34">
        <v>420</v>
      </c>
      <c r="BX93" s="34">
        <v>420</v>
      </c>
      <c r="BY93" s="34">
        <v>420</v>
      </c>
      <c r="BZ93" s="34">
        <v>2410</v>
      </c>
      <c r="CA93" s="34">
        <v>3120</v>
      </c>
      <c r="CB93" s="34">
        <v>1460</v>
      </c>
      <c r="CC93" s="54"/>
      <c r="CD93" s="54"/>
      <c r="CE93" s="54">
        <v>533.94480862483886</v>
      </c>
      <c r="CF93" s="61">
        <v>2590.970514712677</v>
      </c>
      <c r="CG93" s="23"/>
    </row>
    <row r="94" spans="1:85" x14ac:dyDescent="0.3">
      <c r="A94" s="23">
        <v>89</v>
      </c>
      <c r="B94" t="s">
        <v>469</v>
      </c>
      <c r="C94" s="23" t="s">
        <v>62</v>
      </c>
      <c r="D94">
        <v>3</v>
      </c>
      <c r="E94" s="23" t="s">
        <v>519</v>
      </c>
      <c r="F94" s="59">
        <v>2.4537</v>
      </c>
      <c r="G94" s="60">
        <v>13.9811</v>
      </c>
      <c r="H94" s="60">
        <v>0.30059999999999998</v>
      </c>
      <c r="I94" s="60">
        <v>10.914</v>
      </c>
      <c r="J94" s="60">
        <v>0.49109999999999998</v>
      </c>
      <c r="K94" s="60">
        <v>2.6337000000000002</v>
      </c>
      <c r="L94" s="60">
        <v>49.577800000000003</v>
      </c>
      <c r="M94" s="60">
        <v>6.0007000000000001</v>
      </c>
      <c r="N94" s="60">
        <v>11.2972</v>
      </c>
      <c r="O94" s="60">
        <v>0.23080000000000001</v>
      </c>
      <c r="P94" s="60">
        <f t="shared" si="5"/>
        <v>97.880700000000004</v>
      </c>
      <c r="Q94" s="60">
        <v>0.30678118052909098</v>
      </c>
      <c r="R94" s="79">
        <v>328.61202216223302</v>
      </c>
      <c r="S94" s="52">
        <v>2.13</v>
      </c>
      <c r="T94" s="54">
        <v>2.4449999999999998</v>
      </c>
      <c r="U94" s="54">
        <v>13.930999999999999</v>
      </c>
      <c r="V94" s="54">
        <v>0.3</v>
      </c>
      <c r="W94" s="54">
        <v>10.885999999999999</v>
      </c>
      <c r="X94" s="54">
        <v>0.48899999999999999</v>
      </c>
      <c r="Y94" s="54">
        <v>2.6240000000000001</v>
      </c>
      <c r="Z94" s="54">
        <v>50.216000000000001</v>
      </c>
      <c r="AA94" s="54">
        <v>6.9610000000000003</v>
      </c>
      <c r="AB94" s="54">
        <v>11.43</v>
      </c>
      <c r="AC94" s="54">
        <v>0.24299999999999999</v>
      </c>
      <c r="AD94" s="54">
        <v>0.30038302215714402</v>
      </c>
      <c r="AE94" s="82">
        <v>321.75856473341099</v>
      </c>
      <c r="AF94" s="64">
        <v>0.79424402405635497</v>
      </c>
      <c r="AG94" s="60">
        <v>40.520533333333297</v>
      </c>
      <c r="AH94" s="60">
        <v>38.6995</v>
      </c>
      <c r="AI94" s="60">
        <v>18.7116333333333</v>
      </c>
      <c r="AJ94" s="60">
        <v>3.8466666666666698E-2</v>
      </c>
      <c r="AK94" s="60">
        <v>0.26973333333333299</v>
      </c>
      <c r="AL94" s="60">
        <v>0.25459999999999999</v>
      </c>
      <c r="AM94" s="65">
        <v>0.21440000000000001</v>
      </c>
      <c r="AN94" s="66">
        <v>2.7909635051769701</v>
      </c>
      <c r="AO94" s="66">
        <v>1.1969471103490401</v>
      </c>
      <c r="AP94" s="54" t="s">
        <v>12</v>
      </c>
      <c r="AQ94" s="54" t="s">
        <v>12</v>
      </c>
      <c r="AR94" s="54" t="s">
        <v>12</v>
      </c>
      <c r="AS94" s="54" t="s">
        <v>12</v>
      </c>
      <c r="AT94" s="54" t="s">
        <v>12</v>
      </c>
      <c r="AU94" s="54" t="s">
        <v>12</v>
      </c>
      <c r="AV94" s="54" t="s">
        <v>12</v>
      </c>
      <c r="AW94" s="84">
        <v>328.61202216223302</v>
      </c>
      <c r="AX94" s="84">
        <v>321.75856473341099</v>
      </c>
      <c r="AY94" s="87">
        <v>708</v>
      </c>
      <c r="AZ94" s="64">
        <v>0.98827181846168499</v>
      </c>
      <c r="BA94" s="78">
        <v>0.31236317129297098</v>
      </c>
      <c r="BB94" s="78">
        <v>0.285116820704644</v>
      </c>
      <c r="BC94" s="78">
        <v>0.32665021514376102</v>
      </c>
      <c r="BD94" s="86">
        <v>1323.90565592587</v>
      </c>
      <c r="BE94" s="35">
        <v>520</v>
      </c>
      <c r="BF94" s="54">
        <v>0.96015502714229906</v>
      </c>
      <c r="BG94" s="84">
        <v>657.98818319235454</v>
      </c>
      <c r="BH94" s="84">
        <v>745.78388909612704</v>
      </c>
      <c r="BI94" s="84">
        <v>693.5</v>
      </c>
      <c r="BJ94" s="84">
        <v>693.5</v>
      </c>
      <c r="BK94" s="61">
        <v>0.98836052551459053</v>
      </c>
      <c r="BL94" s="34">
        <v>530</v>
      </c>
      <c r="BM94" s="60">
        <v>0.90284065204431596</v>
      </c>
      <c r="BN94" s="86">
        <v>657.98818319235397</v>
      </c>
      <c r="BO94" s="86">
        <v>750.31476604100806</v>
      </c>
      <c r="BP94" s="86">
        <v>704.05002001674495</v>
      </c>
      <c r="BQ94" s="86">
        <v>707.5</v>
      </c>
      <c r="BR94" s="65">
        <v>0.96643943712291192</v>
      </c>
      <c r="BS94" s="66">
        <f t="shared" si="9"/>
        <v>0.98113207547169812</v>
      </c>
      <c r="BT94" s="66">
        <f t="shared" si="6"/>
        <v>1.0000000000000009</v>
      </c>
      <c r="BU94" s="66">
        <f t="shared" si="7"/>
        <v>0.99396136508309985</v>
      </c>
      <c r="BV94" s="61">
        <f t="shared" si="8"/>
        <v>0.98501524079710412</v>
      </c>
      <c r="BW94" s="34">
        <v>530</v>
      </c>
      <c r="BX94" s="34">
        <v>530</v>
      </c>
      <c r="BY94" s="34">
        <v>530</v>
      </c>
      <c r="BZ94" s="34">
        <v>2530</v>
      </c>
      <c r="CA94" s="34">
        <v>3240</v>
      </c>
      <c r="CB94" s="34">
        <v>1590</v>
      </c>
      <c r="CC94" s="54"/>
      <c r="CD94" s="54"/>
      <c r="CE94" s="54">
        <v>657.98818319235352</v>
      </c>
      <c r="CF94" s="61">
        <v>2680.313723648158</v>
      </c>
      <c r="CG94" s="23"/>
    </row>
    <row r="95" spans="1:85" x14ac:dyDescent="0.3">
      <c r="A95" s="23">
        <v>90</v>
      </c>
      <c r="B95" t="s">
        <v>470</v>
      </c>
      <c r="C95" s="23" t="s">
        <v>66</v>
      </c>
      <c r="D95">
        <v>3</v>
      </c>
      <c r="E95" s="23" t="s">
        <v>519</v>
      </c>
      <c r="F95" s="59">
        <v>2.6191</v>
      </c>
      <c r="G95" s="60">
        <v>14.4755</v>
      </c>
      <c r="H95" s="60">
        <v>0.23130000000000001</v>
      </c>
      <c r="I95" s="60">
        <v>11.3157</v>
      </c>
      <c r="J95" s="60">
        <v>0.49380000000000002</v>
      </c>
      <c r="K95" s="60">
        <v>2.4411999999999998</v>
      </c>
      <c r="L95" s="60">
        <v>51.764699999999998</v>
      </c>
      <c r="M95" s="60">
        <v>6.1014999999999997</v>
      </c>
      <c r="N95" s="60">
        <v>8.6159999999999997</v>
      </c>
      <c r="O95" s="60">
        <v>0.11849999999999999</v>
      </c>
      <c r="P95" s="60">
        <f t="shared" si="5"/>
        <v>98.177299999999988</v>
      </c>
      <c r="Q95" s="60">
        <v>0.20872888382676</v>
      </c>
      <c r="R95" s="79">
        <v>37.298120687250197</v>
      </c>
      <c r="S95" s="52">
        <v>13.45</v>
      </c>
      <c r="T95" s="54">
        <v>2.3210000000000002</v>
      </c>
      <c r="U95" s="54">
        <v>12.827</v>
      </c>
      <c r="V95" s="54">
        <v>0.20499999999999999</v>
      </c>
      <c r="W95" s="54">
        <v>10.109</v>
      </c>
      <c r="X95" s="54">
        <v>0.438</v>
      </c>
      <c r="Y95" s="54">
        <v>2.1629999999999998</v>
      </c>
      <c r="Z95" s="54">
        <v>50.557000000000002</v>
      </c>
      <c r="AA95" s="54">
        <v>9.5269999999999992</v>
      </c>
      <c r="AB95" s="54">
        <v>11.337999999999999</v>
      </c>
      <c r="AC95" s="54">
        <v>0.16200000000000001</v>
      </c>
      <c r="AD95" s="54">
        <v>0.18398315013376801</v>
      </c>
      <c r="AE95" s="82">
        <v>32.876263276553701</v>
      </c>
      <c r="AF95" s="64">
        <v>0.84357456063016301</v>
      </c>
      <c r="AG95" s="60">
        <v>44.0563</v>
      </c>
      <c r="AH95" s="60">
        <v>39.583599999999997</v>
      </c>
      <c r="AI95" s="60">
        <v>14.5623</v>
      </c>
      <c r="AJ95" s="60">
        <v>4.9000000000000002E-2</v>
      </c>
      <c r="AK95" s="60">
        <v>0.21920000000000001</v>
      </c>
      <c r="AL95" s="60">
        <v>0.17460000000000001</v>
      </c>
      <c r="AM95" s="65">
        <v>0.3458</v>
      </c>
      <c r="AN95" s="66">
        <v>2.7361598155164901</v>
      </c>
      <c r="AO95" s="66">
        <v>4.41611216139367</v>
      </c>
      <c r="AP95" s="54" t="s">
        <v>12</v>
      </c>
      <c r="AQ95" s="54" t="s">
        <v>12</v>
      </c>
      <c r="AR95" s="54" t="s">
        <v>12</v>
      </c>
      <c r="AS95" s="54" t="s">
        <v>12</v>
      </c>
      <c r="AT95" s="54" t="s">
        <v>12</v>
      </c>
      <c r="AU95" s="54" t="s">
        <v>12</v>
      </c>
      <c r="AV95" s="54" t="s">
        <v>12</v>
      </c>
      <c r="AW95" s="84">
        <v>37.298120687250197</v>
      </c>
      <c r="AX95" s="84">
        <v>32.876263276553701</v>
      </c>
      <c r="AY95" s="87">
        <v>84</v>
      </c>
      <c r="AZ95" s="64">
        <v>0.96324075220802496</v>
      </c>
      <c r="BA95" s="78">
        <v>4.3769903081757801E-2</v>
      </c>
      <c r="BB95" s="78">
        <v>3.9728402471983101E-2</v>
      </c>
      <c r="BC95" s="78">
        <v>4.5882558433911598E-2</v>
      </c>
      <c r="BD95" s="86">
        <v>680.47013287397499</v>
      </c>
      <c r="BE95" s="35">
        <v>50</v>
      </c>
      <c r="BF95" s="54">
        <v>0.82643827168290473</v>
      </c>
      <c r="BG95" s="84">
        <v>84.461468873163142</v>
      </c>
      <c r="BH95" s="84">
        <v>83.716152839909284</v>
      </c>
      <c r="BI95" s="84">
        <v>74.5</v>
      </c>
      <c r="BJ95" s="84">
        <v>74</v>
      </c>
      <c r="BK95" s="61">
        <v>0.95751913563833402</v>
      </c>
      <c r="BL95" s="34">
        <v>80</v>
      </c>
      <c r="BM95" s="60">
        <v>0.434313144221397</v>
      </c>
      <c r="BN95" s="86">
        <v>84.461468873163099</v>
      </c>
      <c r="BO95" s="86">
        <v>105.41203660960601</v>
      </c>
      <c r="BP95" s="86">
        <v>92.687424099330499</v>
      </c>
      <c r="BQ95" s="86">
        <v>93</v>
      </c>
      <c r="BR95" s="65">
        <v>0.76442753768014282</v>
      </c>
      <c r="BS95" s="66">
        <f t="shared" si="9"/>
        <v>0.625</v>
      </c>
      <c r="BT95" s="66">
        <f t="shared" si="6"/>
        <v>1.0000000000000004</v>
      </c>
      <c r="BU95" s="66">
        <f t="shared" si="7"/>
        <v>0.79418020496039243</v>
      </c>
      <c r="BV95" s="61">
        <f t="shared" si="8"/>
        <v>0.80377678767035809</v>
      </c>
      <c r="BW95" s="34">
        <v>80</v>
      </c>
      <c r="BX95" s="34">
        <v>80</v>
      </c>
      <c r="BY95" s="34">
        <v>80</v>
      </c>
      <c r="BZ95" s="34">
        <v>910</v>
      </c>
      <c r="CA95" s="34">
        <v>1220</v>
      </c>
      <c r="CB95" s="34">
        <v>510</v>
      </c>
      <c r="CC95" s="54"/>
      <c r="CD95" s="54"/>
      <c r="CE95" s="54">
        <v>84.461468873163142</v>
      </c>
      <c r="CF95" s="61">
        <v>1105.194938637193</v>
      </c>
      <c r="CG95" s="23"/>
    </row>
    <row r="96" spans="1:85" x14ac:dyDescent="0.3">
      <c r="A96" s="23">
        <v>91</v>
      </c>
      <c r="B96" t="s">
        <v>471</v>
      </c>
      <c r="C96" s="23" t="s">
        <v>66</v>
      </c>
      <c r="D96">
        <v>3</v>
      </c>
      <c r="E96" s="23" t="s">
        <v>519</v>
      </c>
      <c r="F96" s="59">
        <v>2.3376999999999999</v>
      </c>
      <c r="G96" s="60">
        <v>14.0518</v>
      </c>
      <c r="H96" s="60">
        <v>0.28720000000000001</v>
      </c>
      <c r="I96" s="60">
        <v>12.159599999999999</v>
      </c>
      <c r="J96" s="60">
        <v>0.51029999999999998</v>
      </c>
      <c r="K96" s="60">
        <v>2.6360000000000001</v>
      </c>
      <c r="L96" s="60">
        <v>51.052300000000002</v>
      </c>
      <c r="M96" s="60">
        <v>5.7846000000000002</v>
      </c>
      <c r="N96" s="60">
        <v>9.0357000000000003</v>
      </c>
      <c r="O96" s="60">
        <v>0.22539999999999999</v>
      </c>
      <c r="P96" s="60">
        <f t="shared" si="5"/>
        <v>98.08059999999999</v>
      </c>
      <c r="Q96" s="60">
        <v>0.24259526532136899</v>
      </c>
      <c r="R96" s="79">
        <v>107.22571915701</v>
      </c>
      <c r="S96" s="52">
        <v>12.02</v>
      </c>
      <c r="T96" s="54">
        <v>2.1030000000000002</v>
      </c>
      <c r="U96" s="54">
        <v>12.643000000000001</v>
      </c>
      <c r="V96" s="54">
        <v>0.25800000000000001</v>
      </c>
      <c r="W96" s="54">
        <v>11.013999999999999</v>
      </c>
      <c r="X96" s="54">
        <v>0.45900000000000002</v>
      </c>
      <c r="Y96" s="54">
        <v>2.3719999999999999</v>
      </c>
      <c r="Z96" s="54">
        <v>50.167999999999999</v>
      </c>
      <c r="AA96" s="54">
        <v>9.0039999999999996</v>
      </c>
      <c r="AB96" s="54">
        <v>11.332000000000001</v>
      </c>
      <c r="AC96" s="54">
        <v>0.25600000000000001</v>
      </c>
      <c r="AD96" s="54">
        <v>0.21656424327920801</v>
      </c>
      <c r="AE96" s="82">
        <v>95.7201563622653</v>
      </c>
      <c r="AF96" s="64">
        <v>0.83619740074732596</v>
      </c>
      <c r="AG96" s="60">
        <v>43.433549999999997</v>
      </c>
      <c r="AH96" s="60">
        <v>39.597000000000001</v>
      </c>
      <c r="AI96" s="60">
        <v>15.16615</v>
      </c>
      <c r="AJ96" s="60">
        <v>4.8099999999999997E-2</v>
      </c>
      <c r="AK96" s="60">
        <v>0.2351</v>
      </c>
      <c r="AL96" s="60">
        <v>0.20695</v>
      </c>
      <c r="AM96" s="65">
        <v>0.32190000000000002</v>
      </c>
      <c r="AN96" s="66">
        <v>2.7525353509991799</v>
      </c>
      <c r="AO96" s="66">
        <v>4.3013846188946498</v>
      </c>
      <c r="AP96" s="54" t="s">
        <v>12</v>
      </c>
      <c r="AQ96" s="54" t="s">
        <v>12</v>
      </c>
      <c r="AR96" s="54" t="s">
        <v>12</v>
      </c>
      <c r="AS96" s="54" t="s">
        <v>12</v>
      </c>
      <c r="AT96" s="54" t="s">
        <v>12</v>
      </c>
      <c r="AU96" s="54" t="s">
        <v>12</v>
      </c>
      <c r="AV96" s="54" t="s">
        <v>12</v>
      </c>
      <c r="AW96" s="84">
        <v>107.22571915701</v>
      </c>
      <c r="AX96" s="84">
        <v>95.7201563622653</v>
      </c>
      <c r="AY96" s="87">
        <v>236.5</v>
      </c>
      <c r="AZ96" s="64">
        <v>0.97955019627722495</v>
      </c>
      <c r="BA96" s="78">
        <v>0.11890927842072301</v>
      </c>
      <c r="BB96" s="78">
        <v>0.107834644632764</v>
      </c>
      <c r="BC96" s="78">
        <v>0.124749598578888</v>
      </c>
      <c r="BD96" s="86">
        <v>1820.1945602016599</v>
      </c>
      <c r="BE96" s="35">
        <v>140</v>
      </c>
      <c r="BF96" s="54">
        <v>0.91338404188570788</v>
      </c>
      <c r="BG96" s="84">
        <v>202.7664593362359</v>
      </c>
      <c r="BH96" s="84">
        <v>238.43544254692549</v>
      </c>
      <c r="BI96" s="84">
        <v>211.5</v>
      </c>
      <c r="BJ96" s="84">
        <v>210.5</v>
      </c>
      <c r="BK96" s="61">
        <v>0.97843078153176632</v>
      </c>
      <c r="BL96" s="34">
        <v>170</v>
      </c>
      <c r="BM96" s="60">
        <v>0.72174941765705203</v>
      </c>
      <c r="BN96" s="86">
        <v>202.76645933623499</v>
      </c>
      <c r="BO96" s="86">
        <v>252.979701266832</v>
      </c>
      <c r="BP96" s="86">
        <v>228.57843646556699</v>
      </c>
      <c r="BQ96" s="86">
        <v>228.5</v>
      </c>
      <c r="BR96" s="65">
        <v>0.90285195774242333</v>
      </c>
      <c r="BS96" s="66">
        <f t="shared" si="9"/>
        <v>0.82352941176470584</v>
      </c>
      <c r="BT96" s="66">
        <f t="shared" si="6"/>
        <v>1.0000000000000044</v>
      </c>
      <c r="BU96" s="66">
        <f t="shared" si="7"/>
        <v>0.94250819869312019</v>
      </c>
      <c r="BV96" s="61">
        <f t="shared" si="8"/>
        <v>0.92528413121707709</v>
      </c>
      <c r="BW96" s="34">
        <v>170</v>
      </c>
      <c r="BX96" s="34">
        <v>170</v>
      </c>
      <c r="BY96" s="34">
        <v>170</v>
      </c>
      <c r="BZ96" s="34">
        <v>2480</v>
      </c>
      <c r="CA96" s="34">
        <v>3290</v>
      </c>
      <c r="CB96" s="34">
        <v>1370</v>
      </c>
      <c r="CC96" s="54"/>
      <c r="CD96" s="54"/>
      <c r="CE96" s="54">
        <v>202.7664593362359</v>
      </c>
      <c r="CF96" s="61">
        <v>2500.46046803933</v>
      </c>
      <c r="CG96" s="23"/>
    </row>
    <row r="97" spans="1:85" x14ac:dyDescent="0.3">
      <c r="A97" s="23">
        <v>92</v>
      </c>
      <c r="B97" t="s">
        <v>472</v>
      </c>
      <c r="C97" s="23" t="s">
        <v>66</v>
      </c>
      <c r="D97">
        <v>3</v>
      </c>
      <c r="E97" s="23" t="s">
        <v>520</v>
      </c>
      <c r="F97" s="59">
        <v>2.8153000000000001</v>
      </c>
      <c r="G97" s="60">
        <v>13.799899999999999</v>
      </c>
      <c r="H97" s="60">
        <v>0.30030000000000001</v>
      </c>
      <c r="I97" s="60">
        <v>10.844799999999999</v>
      </c>
      <c r="J97" s="60">
        <v>0.41889999999999999</v>
      </c>
      <c r="K97" s="60">
        <v>2.6404000000000001</v>
      </c>
      <c r="L97" s="60">
        <v>51.143900000000002</v>
      </c>
      <c r="M97" s="60">
        <v>6.0808</v>
      </c>
      <c r="N97" s="60">
        <v>9.7848000000000006</v>
      </c>
      <c r="O97" s="60">
        <v>9.4600000000000004E-2</v>
      </c>
      <c r="P97" s="60">
        <f t="shared" si="5"/>
        <v>97.923699999999997</v>
      </c>
      <c r="Q97" s="60">
        <v>0.23221179536881001</v>
      </c>
      <c r="R97" s="79">
        <v>136.213829435609</v>
      </c>
      <c r="S97" s="52">
        <v>8.26</v>
      </c>
      <c r="T97" s="54">
        <v>2.633</v>
      </c>
      <c r="U97" s="54">
        <v>12.907</v>
      </c>
      <c r="V97" s="54">
        <v>0.28100000000000003</v>
      </c>
      <c r="W97" s="54">
        <v>10.193</v>
      </c>
      <c r="X97" s="54">
        <v>0.39200000000000002</v>
      </c>
      <c r="Y97" s="54">
        <v>2.4700000000000002</v>
      </c>
      <c r="Z97" s="54">
        <v>50.838000000000001</v>
      </c>
      <c r="AA97" s="54">
        <v>8.4309999999999992</v>
      </c>
      <c r="AB97" s="54">
        <v>11.337999999999999</v>
      </c>
      <c r="AC97" s="54">
        <v>0.129</v>
      </c>
      <c r="AD97" s="54">
        <v>0.21449454587918901</v>
      </c>
      <c r="AE97" s="82">
        <v>125.821013703685</v>
      </c>
      <c r="AF97" s="64">
        <v>0.82695982390239098</v>
      </c>
      <c r="AG97" s="60">
        <v>43.262349999999998</v>
      </c>
      <c r="AH97" s="60">
        <v>39.555549999999997</v>
      </c>
      <c r="AI97" s="60">
        <v>16.13655</v>
      </c>
      <c r="AJ97" s="60">
        <v>3.0550000000000001E-2</v>
      </c>
      <c r="AK97" s="60">
        <v>0.24024999999999999</v>
      </c>
      <c r="AL97" s="60">
        <v>0.2324</v>
      </c>
      <c r="AM97" s="65">
        <v>0.32479999999999998</v>
      </c>
      <c r="AN97" s="66">
        <v>2.7553062833544502</v>
      </c>
      <c r="AO97" s="66">
        <v>2.6036354152399399</v>
      </c>
      <c r="AP97" s="54" t="s">
        <v>12</v>
      </c>
      <c r="AQ97" s="54" t="s">
        <v>12</v>
      </c>
      <c r="AR97" s="54" t="s">
        <v>12</v>
      </c>
      <c r="AS97" s="54" t="s">
        <v>12</v>
      </c>
      <c r="AT97" s="54" t="s">
        <v>12</v>
      </c>
      <c r="AU97" s="54" t="s">
        <v>12</v>
      </c>
      <c r="AV97" s="54" t="s">
        <v>12</v>
      </c>
      <c r="AW97" s="84">
        <v>136.213829435609</v>
      </c>
      <c r="AX97" s="84">
        <v>125.821013703685</v>
      </c>
      <c r="AY97" s="87">
        <v>298</v>
      </c>
      <c r="AZ97" s="64">
        <v>0.98606465557773404</v>
      </c>
      <c r="BA97" s="78">
        <v>0.14752051347317699</v>
      </c>
      <c r="BB97" s="78">
        <v>0.13380315620581801</v>
      </c>
      <c r="BC97" s="78">
        <v>0.154766034001456</v>
      </c>
      <c r="BD97" s="86">
        <v>1374.57390603505</v>
      </c>
      <c r="BE97" s="35">
        <v>180</v>
      </c>
      <c r="BF97" s="54">
        <v>0.93895516387645828</v>
      </c>
      <c r="BG97" s="84">
        <v>279.12216334538442</v>
      </c>
      <c r="BH97" s="84">
        <v>298.07762548391281</v>
      </c>
      <c r="BI97" s="84">
        <v>276</v>
      </c>
      <c r="BJ97" s="84">
        <v>275</v>
      </c>
      <c r="BK97" s="61">
        <v>0.98401100654587503</v>
      </c>
      <c r="BL97" s="34">
        <v>210</v>
      </c>
      <c r="BM97" s="60">
        <v>0.77786958875455503</v>
      </c>
      <c r="BN97" s="86">
        <v>279.12216334538402</v>
      </c>
      <c r="BO97" s="86">
        <v>313.08990118919797</v>
      </c>
      <c r="BP97" s="86">
        <v>291.84757106739301</v>
      </c>
      <c r="BQ97" s="86">
        <v>293</v>
      </c>
      <c r="BR97" s="65">
        <v>0.9239508613315417</v>
      </c>
      <c r="BS97" s="66">
        <f t="shared" si="9"/>
        <v>0.8571428571428571</v>
      </c>
      <c r="BT97" s="66">
        <f t="shared" si="6"/>
        <v>1.0000000000000013</v>
      </c>
      <c r="BU97" s="66">
        <f t="shared" si="7"/>
        <v>0.95205122985997126</v>
      </c>
      <c r="BV97" s="61">
        <f t="shared" si="8"/>
        <v>0.94569915038376828</v>
      </c>
      <c r="BW97" s="34">
        <v>210</v>
      </c>
      <c r="BX97" s="34">
        <v>210</v>
      </c>
      <c r="BY97" s="34">
        <v>210</v>
      </c>
      <c r="BZ97" s="34">
        <v>2020</v>
      </c>
      <c r="CA97" s="34">
        <v>2680</v>
      </c>
      <c r="CB97" s="34">
        <v>1150</v>
      </c>
      <c r="CC97" s="54"/>
      <c r="CD97" s="54"/>
      <c r="CE97" s="54">
        <v>279.12216334538459</v>
      </c>
      <c r="CF97" s="61">
        <v>2261.9059244201148</v>
      </c>
      <c r="CG97" s="23"/>
    </row>
    <row r="98" spans="1:85" x14ac:dyDescent="0.3">
      <c r="A98" s="23">
        <v>93</v>
      </c>
      <c r="B98" t="s">
        <v>473</v>
      </c>
      <c r="C98" s="24" t="s">
        <v>70</v>
      </c>
      <c r="D98">
        <v>3</v>
      </c>
      <c r="E98" s="23" t="s">
        <v>519</v>
      </c>
      <c r="F98" s="59">
        <v>2.4308999999999998</v>
      </c>
      <c r="G98" s="60">
        <v>14.586399999999999</v>
      </c>
      <c r="H98" s="60">
        <v>0.45679999999999998</v>
      </c>
      <c r="I98" s="60">
        <v>12.0678</v>
      </c>
      <c r="J98" s="60">
        <v>0.53449999999999998</v>
      </c>
      <c r="K98" s="60">
        <v>2.415</v>
      </c>
      <c r="L98" s="60">
        <v>49.853900000000003</v>
      </c>
      <c r="M98" s="60">
        <v>6.1348000000000003</v>
      </c>
      <c r="N98" s="60">
        <v>9.5128000000000004</v>
      </c>
      <c r="O98" s="60">
        <v>0.15140000000000001</v>
      </c>
      <c r="P98" s="60">
        <f t="shared" si="5"/>
        <v>98.144300000000001</v>
      </c>
      <c r="Q98" s="60">
        <v>0.23855677748326601</v>
      </c>
      <c r="R98" s="79">
        <v>173.226937044604</v>
      </c>
      <c r="S98" s="52">
        <v>9.8699999999999992</v>
      </c>
      <c r="T98" s="54">
        <v>2.2320000000000002</v>
      </c>
      <c r="U98" s="54">
        <v>13.395</v>
      </c>
      <c r="V98" s="54">
        <v>0.41899999999999998</v>
      </c>
      <c r="W98" s="54">
        <v>11.143000000000001</v>
      </c>
      <c r="X98" s="54">
        <v>0.49099999999999999</v>
      </c>
      <c r="Y98" s="54">
        <v>2.218</v>
      </c>
      <c r="Z98" s="54">
        <v>49.329000000000001</v>
      </c>
      <c r="AA98" s="54">
        <v>8.8659999999999997</v>
      </c>
      <c r="AB98" s="54">
        <v>11.332000000000001</v>
      </c>
      <c r="AC98" s="54">
        <v>0.184</v>
      </c>
      <c r="AD98" s="54">
        <v>0.217126401641272</v>
      </c>
      <c r="AE98" s="82">
        <v>157.665365472471</v>
      </c>
      <c r="AF98" s="64">
        <v>0.83569968819454998</v>
      </c>
      <c r="AG98" s="60">
        <v>43.501199999999997</v>
      </c>
      <c r="AH98" s="60">
        <v>39.705449999999999</v>
      </c>
      <c r="AI98" s="60">
        <v>15.244999999999999</v>
      </c>
      <c r="AJ98" s="60">
        <v>4.725E-2</v>
      </c>
      <c r="AK98" s="60">
        <v>0.28625</v>
      </c>
      <c r="AL98" s="60">
        <v>0.20924999999999999</v>
      </c>
      <c r="AM98" s="65">
        <v>0.32640000000000002</v>
      </c>
      <c r="AN98" s="66">
        <v>2.7716506590057399</v>
      </c>
      <c r="AO98" s="66">
        <v>1.36301079905889</v>
      </c>
      <c r="AP98" s="54" t="s">
        <v>12</v>
      </c>
      <c r="AQ98" s="54" t="s">
        <v>12</v>
      </c>
      <c r="AR98" s="54" t="s">
        <v>12</v>
      </c>
      <c r="AS98" s="54" t="s">
        <v>12</v>
      </c>
      <c r="AT98" s="54" t="s">
        <v>12</v>
      </c>
      <c r="AU98" s="54" t="s">
        <v>12</v>
      </c>
      <c r="AV98" s="54" t="s">
        <v>12</v>
      </c>
      <c r="AW98" s="84">
        <v>173.226937044604</v>
      </c>
      <c r="AX98" s="84">
        <v>157.665365472471</v>
      </c>
      <c r="AY98" s="87">
        <v>377.5</v>
      </c>
      <c r="AZ98" s="64">
        <v>0.98768498422083895</v>
      </c>
      <c r="BA98" s="78">
        <v>0.18300563040926901</v>
      </c>
      <c r="BB98" s="78">
        <v>0.166088501147341</v>
      </c>
      <c r="BC98" s="78">
        <v>0.19194683877218699</v>
      </c>
      <c r="BD98" s="86">
        <v>888.88117562226705</v>
      </c>
      <c r="BE98" s="35">
        <v>240</v>
      </c>
      <c r="BF98" s="54">
        <v>0.94887622466767452</v>
      </c>
      <c r="BG98" s="84">
        <v>306.10421606677568</v>
      </c>
      <c r="BH98" s="84">
        <v>352.79528660659417</v>
      </c>
      <c r="BI98" s="84">
        <v>344.5</v>
      </c>
      <c r="BJ98" s="84">
        <v>343.5</v>
      </c>
      <c r="BK98" s="61">
        <v>0.98597905343810266</v>
      </c>
      <c r="BL98" s="34">
        <v>260</v>
      </c>
      <c r="BM98" s="60">
        <v>0.81072839581079703</v>
      </c>
      <c r="BN98" s="86">
        <v>306.104216066775</v>
      </c>
      <c r="BO98" s="86">
        <v>363.89057580164399</v>
      </c>
      <c r="BP98" s="86">
        <v>361.61532443406901</v>
      </c>
      <c r="BQ98" s="86">
        <v>361.5</v>
      </c>
      <c r="BR98" s="65">
        <v>0.93664714851427799</v>
      </c>
      <c r="BS98" s="66">
        <f t="shared" si="9"/>
        <v>0.92307692307692313</v>
      </c>
      <c r="BT98" s="66">
        <f t="shared" si="6"/>
        <v>1.0000000000000022</v>
      </c>
      <c r="BU98" s="66">
        <f t="shared" si="7"/>
        <v>0.96950927027827771</v>
      </c>
      <c r="BV98" s="61">
        <f t="shared" si="8"/>
        <v>0.95266980330312434</v>
      </c>
      <c r="BW98" s="34">
        <v>260</v>
      </c>
      <c r="BX98" s="34">
        <v>260</v>
      </c>
      <c r="BY98" s="34">
        <v>260</v>
      </c>
      <c r="BZ98" s="34">
        <v>1440</v>
      </c>
      <c r="CA98" s="34">
        <v>1870</v>
      </c>
      <c r="CB98" s="34">
        <v>870</v>
      </c>
      <c r="CC98" s="54"/>
      <c r="CD98" s="54"/>
      <c r="CE98" s="54">
        <v>306.10421606677551</v>
      </c>
      <c r="CF98" s="61">
        <v>1481.488441918458</v>
      </c>
      <c r="CG98" s="23"/>
    </row>
    <row r="99" spans="1:85" x14ac:dyDescent="0.3">
      <c r="A99" s="23">
        <v>94</v>
      </c>
      <c r="B99" t="s">
        <v>378</v>
      </c>
      <c r="C99" s="24" t="s">
        <v>70</v>
      </c>
      <c r="D99">
        <v>3</v>
      </c>
      <c r="E99" s="23" t="s">
        <v>519</v>
      </c>
      <c r="F99" s="59">
        <v>2.7997999999999998</v>
      </c>
      <c r="G99" s="60">
        <v>15.545199999999999</v>
      </c>
      <c r="H99" s="60">
        <v>0.30359999999999998</v>
      </c>
      <c r="I99" s="60">
        <v>11.996600000000001</v>
      </c>
      <c r="J99" s="60">
        <v>0.61439999999999995</v>
      </c>
      <c r="K99" s="60">
        <v>3.1846000000000001</v>
      </c>
      <c r="L99" s="60">
        <v>51.714799999999997</v>
      </c>
      <c r="M99" s="60">
        <v>3.6663000000000001</v>
      </c>
      <c r="N99" s="60">
        <v>8.9608000000000008</v>
      </c>
      <c r="O99" s="60">
        <v>0.2145</v>
      </c>
      <c r="P99" s="60">
        <f t="shared" si="5"/>
        <v>99.000600000000006</v>
      </c>
      <c r="Q99" s="60">
        <v>0.23640328909092501</v>
      </c>
      <c r="R99" s="79">
        <v>237.93042207124699</v>
      </c>
      <c r="S99" s="52">
        <v>18.649999999999999</v>
      </c>
      <c r="T99" s="54">
        <v>2.3570000000000002</v>
      </c>
      <c r="U99" s="54">
        <v>13.085000000000001</v>
      </c>
      <c r="V99" s="54">
        <v>0.25600000000000001</v>
      </c>
      <c r="W99" s="54">
        <v>10.218</v>
      </c>
      <c r="X99" s="54">
        <v>0.51700000000000002</v>
      </c>
      <c r="Y99" s="54">
        <v>2.681</v>
      </c>
      <c r="Z99" s="54">
        <v>49.753999999999998</v>
      </c>
      <c r="AA99" s="54">
        <v>9.1839999999999993</v>
      </c>
      <c r="AB99" s="54">
        <v>11.332000000000001</v>
      </c>
      <c r="AC99" s="54">
        <v>0.249</v>
      </c>
      <c r="AD99" s="54">
        <v>0.199244238593279</v>
      </c>
      <c r="AE99" s="82">
        <v>200.531329179306</v>
      </c>
      <c r="AF99" s="64">
        <v>0.84068562755137299</v>
      </c>
      <c r="AG99" s="60">
        <v>44.505800000000001</v>
      </c>
      <c r="AH99" s="60">
        <v>40.027500000000003</v>
      </c>
      <c r="AI99" s="60">
        <v>15.034050000000001</v>
      </c>
      <c r="AJ99" s="60">
        <v>3.3950000000000001E-2</v>
      </c>
      <c r="AK99" s="60">
        <v>0.25559999999999999</v>
      </c>
      <c r="AL99" s="60">
        <v>0.2084</v>
      </c>
      <c r="AM99" s="65">
        <v>0.27700000000000002</v>
      </c>
      <c r="AN99" s="66">
        <v>2.7347099309663299</v>
      </c>
      <c r="AO99" s="66">
        <v>2.0727650940360598</v>
      </c>
      <c r="AP99" s="54" t="s">
        <v>12</v>
      </c>
      <c r="AQ99" s="54" t="s">
        <v>12</v>
      </c>
      <c r="AR99" s="54" t="s">
        <v>12</v>
      </c>
      <c r="AS99" s="54" t="s">
        <v>12</v>
      </c>
      <c r="AT99" s="54" t="s">
        <v>12</v>
      </c>
      <c r="AU99" s="54" t="s">
        <v>12</v>
      </c>
      <c r="AV99" s="54" t="s">
        <v>12</v>
      </c>
      <c r="AW99" s="84">
        <v>237.93042207124699</v>
      </c>
      <c r="AX99" s="84">
        <v>200.531329179306</v>
      </c>
      <c r="AY99" s="87">
        <v>514.5</v>
      </c>
      <c r="AZ99" s="64">
        <v>0.99141119966802405</v>
      </c>
      <c r="BA99" s="78">
        <v>0.24013278776100999</v>
      </c>
      <c r="BB99" s="78">
        <v>0.218347045983946</v>
      </c>
      <c r="BC99" s="78">
        <v>0.25162566074648102</v>
      </c>
      <c r="BD99" s="86">
        <v>1804.4468816505901</v>
      </c>
      <c r="BE99" s="35">
        <v>280</v>
      </c>
      <c r="BF99" s="54">
        <v>0.95604081551279652</v>
      </c>
      <c r="BG99" s="84">
        <v>399.09780041652641</v>
      </c>
      <c r="BH99" s="84">
        <v>450.78849868786409</v>
      </c>
      <c r="BI99" s="84">
        <v>435.5</v>
      </c>
      <c r="BJ99" s="84">
        <v>434</v>
      </c>
      <c r="BK99" s="61">
        <v>0.98946772545868256</v>
      </c>
      <c r="BL99" s="34">
        <v>310</v>
      </c>
      <c r="BM99" s="60">
        <v>0.83738287392130195</v>
      </c>
      <c r="BN99" s="86">
        <v>399.09780041652601</v>
      </c>
      <c r="BO99" s="86">
        <v>458.76534087702697</v>
      </c>
      <c r="BP99" s="86">
        <v>452.054970397734</v>
      </c>
      <c r="BQ99" s="86">
        <v>452.5</v>
      </c>
      <c r="BR99" s="65">
        <v>0.94924562964816561</v>
      </c>
      <c r="BS99" s="66">
        <f t="shared" si="9"/>
        <v>0.90322580645161288</v>
      </c>
      <c r="BT99" s="66">
        <f t="shared" si="6"/>
        <v>1.0000000000000009</v>
      </c>
      <c r="BU99" s="66">
        <f t="shared" si="7"/>
        <v>0.98261236959637477</v>
      </c>
      <c r="BV99" s="61">
        <f t="shared" si="8"/>
        <v>0.96337841306518912</v>
      </c>
      <c r="BW99" s="34">
        <v>310</v>
      </c>
      <c r="BX99" s="34">
        <v>310</v>
      </c>
      <c r="BY99" s="34">
        <v>310</v>
      </c>
      <c r="BZ99" s="34">
        <v>2400</v>
      </c>
      <c r="CA99" s="34">
        <v>3140</v>
      </c>
      <c r="CB99" s="34">
        <v>1400</v>
      </c>
      <c r="CC99" s="54"/>
      <c r="CD99" s="54"/>
      <c r="CE99" s="54">
        <v>399.09780041652641</v>
      </c>
      <c r="CF99" s="61">
        <v>2588.0949440717468</v>
      </c>
      <c r="CG99" s="23"/>
    </row>
    <row r="100" spans="1:85" x14ac:dyDescent="0.3">
      <c r="A100" s="23">
        <v>95</v>
      </c>
      <c r="B100" t="s">
        <v>383</v>
      </c>
      <c r="C100" s="24" t="s">
        <v>70</v>
      </c>
      <c r="D100">
        <v>3</v>
      </c>
      <c r="E100" s="23" t="s">
        <v>519</v>
      </c>
      <c r="F100" s="59">
        <v>2.6595</v>
      </c>
      <c r="G100" s="60">
        <v>14.4436</v>
      </c>
      <c r="H100" s="60">
        <v>0.34350000000000003</v>
      </c>
      <c r="I100" s="60">
        <v>12.101699999999999</v>
      </c>
      <c r="J100" s="60">
        <v>0.51449999999999996</v>
      </c>
      <c r="K100" s="60">
        <v>3.0895999999999999</v>
      </c>
      <c r="L100" s="60">
        <v>51.156399999999998</v>
      </c>
      <c r="M100" s="60">
        <v>5.7560000000000002</v>
      </c>
      <c r="N100" s="60">
        <v>8.0381</v>
      </c>
      <c r="O100" s="60">
        <v>0.13519999999999999</v>
      </c>
      <c r="P100" s="60">
        <f t="shared" si="5"/>
        <v>98.238099999999989</v>
      </c>
      <c r="Q100" s="60">
        <v>0.252483496052611</v>
      </c>
      <c r="R100" s="79">
        <v>334.64528132359601</v>
      </c>
      <c r="S100" s="52">
        <v>16.75</v>
      </c>
      <c r="T100" s="54">
        <v>2.282</v>
      </c>
      <c r="U100" s="54">
        <v>12.393000000000001</v>
      </c>
      <c r="V100" s="54">
        <v>0.29499999999999998</v>
      </c>
      <c r="W100" s="54">
        <v>10.484</v>
      </c>
      <c r="X100" s="54">
        <v>0.441</v>
      </c>
      <c r="Y100" s="54">
        <v>2.6509999999999998</v>
      </c>
      <c r="Z100" s="54">
        <v>49.58</v>
      </c>
      <c r="AA100" s="54">
        <v>9.9710000000000001</v>
      </c>
      <c r="AB100" s="54">
        <v>11.333</v>
      </c>
      <c r="AC100" s="54">
        <v>0.18</v>
      </c>
      <c r="AD100" s="54">
        <v>0.21625995379238599</v>
      </c>
      <c r="AE100" s="82">
        <v>286.63407393884</v>
      </c>
      <c r="AF100" s="64">
        <v>0.85250958953089395</v>
      </c>
      <c r="AG100" s="60">
        <v>45.407850000000003</v>
      </c>
      <c r="AH100" s="60">
        <v>40.0871</v>
      </c>
      <c r="AI100" s="60">
        <v>14.003399999999999</v>
      </c>
      <c r="AJ100" s="60">
        <v>0.05</v>
      </c>
      <c r="AK100" s="60">
        <v>0.24575</v>
      </c>
      <c r="AL100" s="60">
        <v>0.18265000000000001</v>
      </c>
      <c r="AM100" s="65">
        <v>0.33400000000000002</v>
      </c>
      <c r="AN100" s="66">
        <v>2.7467478831759999</v>
      </c>
      <c r="AO100" s="66">
        <v>4.8845333837712204</v>
      </c>
      <c r="AP100" s="54" t="s">
        <v>12</v>
      </c>
      <c r="AQ100" s="54" t="s">
        <v>12</v>
      </c>
      <c r="AR100" s="54" t="s">
        <v>12</v>
      </c>
      <c r="AS100" s="54" t="s">
        <v>12</v>
      </c>
      <c r="AT100" s="54" t="s">
        <v>12</v>
      </c>
      <c r="AU100" s="54" t="s">
        <v>12</v>
      </c>
      <c r="AV100" s="54" t="s">
        <v>12</v>
      </c>
      <c r="AW100" s="84">
        <v>334.64528132359601</v>
      </c>
      <c r="AX100" s="84">
        <v>286.63407393884</v>
      </c>
      <c r="AY100" s="87">
        <v>718</v>
      </c>
      <c r="AZ100" s="64">
        <v>0.99262845615039197</v>
      </c>
      <c r="BA100" s="78">
        <v>0.31584100291328898</v>
      </c>
      <c r="BB100" s="78">
        <v>0.28835423653961501</v>
      </c>
      <c r="BC100" s="78">
        <v>0.33024899699045002</v>
      </c>
      <c r="BD100" s="86">
        <v>5575.1879761915397</v>
      </c>
      <c r="BE100" s="35">
        <v>390</v>
      </c>
      <c r="BF100" s="54">
        <v>0.96251385198124773</v>
      </c>
      <c r="BG100" s="84">
        <v>500.3439022863455</v>
      </c>
      <c r="BH100" s="84">
        <v>624.42529145339449</v>
      </c>
      <c r="BI100" s="84">
        <v>618</v>
      </c>
      <c r="BJ100" s="84">
        <v>616.5</v>
      </c>
      <c r="BK100" s="61">
        <v>0.99098219749014227</v>
      </c>
      <c r="BL100" s="34">
        <v>410</v>
      </c>
      <c r="BM100" s="60">
        <v>0.87158447370560899</v>
      </c>
      <c r="BN100" s="86">
        <v>500.34390228634498</v>
      </c>
      <c r="BO100" s="86">
        <v>624.44073903869105</v>
      </c>
      <c r="BP100" s="86">
        <v>634.66027143134795</v>
      </c>
      <c r="BQ100" s="86">
        <v>634</v>
      </c>
      <c r="BR100" s="65">
        <v>0.96302978295047625</v>
      </c>
      <c r="BS100" s="66">
        <f t="shared" si="9"/>
        <v>0.95121951219512191</v>
      </c>
      <c r="BT100" s="66">
        <f t="shared" si="6"/>
        <v>1.0000000000000011</v>
      </c>
      <c r="BU100" s="66">
        <f t="shared" si="7"/>
        <v>0.99997526172728524</v>
      </c>
      <c r="BV100" s="61">
        <f t="shared" si="8"/>
        <v>0.97374930780876823</v>
      </c>
      <c r="BW100" s="34">
        <v>410</v>
      </c>
      <c r="BX100" s="34">
        <v>410</v>
      </c>
      <c r="BY100" s="34">
        <v>410</v>
      </c>
      <c r="BZ100" s="34">
        <v>6220</v>
      </c>
      <c r="CA100" s="34">
        <v>7920</v>
      </c>
      <c r="CB100" s="34">
        <v>3630</v>
      </c>
      <c r="CC100" s="54"/>
      <c r="CD100" s="54"/>
      <c r="CE100" s="54">
        <v>500.3439022863455</v>
      </c>
      <c r="CF100" s="61">
        <v>6075.866121025585</v>
      </c>
      <c r="CG100" s="23"/>
    </row>
    <row r="101" spans="1:85" x14ac:dyDescent="0.3">
      <c r="A101" s="23">
        <v>96</v>
      </c>
      <c r="B101" t="s">
        <v>402</v>
      </c>
      <c r="C101" s="24" t="s">
        <v>70</v>
      </c>
      <c r="D101">
        <v>3</v>
      </c>
      <c r="E101" s="23" t="s">
        <v>519</v>
      </c>
      <c r="F101" s="59">
        <v>2.8071000000000002</v>
      </c>
      <c r="G101" s="60">
        <v>13.560700000000001</v>
      </c>
      <c r="H101" s="60">
        <v>0.30149999999999999</v>
      </c>
      <c r="I101" s="60">
        <v>10.4564</v>
      </c>
      <c r="J101" s="60">
        <v>0.60880000000000001</v>
      </c>
      <c r="K101" s="60">
        <v>3.6894</v>
      </c>
      <c r="L101" s="60">
        <v>51.447899999999997</v>
      </c>
      <c r="M101" s="60">
        <v>3.9998</v>
      </c>
      <c r="N101" s="60">
        <v>10.7166</v>
      </c>
      <c r="O101" s="60">
        <v>0.1772</v>
      </c>
      <c r="P101" s="60">
        <f t="shared" si="5"/>
        <v>97.765399999999985</v>
      </c>
      <c r="Q101" s="60">
        <v>0.22922360625423299</v>
      </c>
      <c r="R101" s="79">
        <v>265.90588010687702</v>
      </c>
      <c r="S101" s="52">
        <v>10.029999999999999</v>
      </c>
      <c r="T101" s="54">
        <v>2.6</v>
      </c>
      <c r="U101" s="54">
        <v>12.558</v>
      </c>
      <c r="V101" s="54">
        <v>0.27900000000000003</v>
      </c>
      <c r="W101" s="54">
        <v>9.7490000000000006</v>
      </c>
      <c r="X101" s="54">
        <v>0.56399999999999995</v>
      </c>
      <c r="Y101" s="54">
        <v>3.4169999999999998</v>
      </c>
      <c r="Z101" s="54">
        <v>51.241</v>
      </c>
      <c r="AA101" s="54">
        <v>7.665</v>
      </c>
      <c r="AB101" s="54">
        <v>11.337</v>
      </c>
      <c r="AC101" s="54">
        <v>0.20799999999999999</v>
      </c>
      <c r="AD101" s="54">
        <v>0.20832827979117799</v>
      </c>
      <c r="AE101" s="82">
        <v>241.66670917647599</v>
      </c>
      <c r="AF101" s="64">
        <v>0.812176750096266</v>
      </c>
      <c r="AG101" s="60">
        <v>42.539749999999998</v>
      </c>
      <c r="AH101" s="60">
        <v>39.404600000000002</v>
      </c>
      <c r="AI101" s="60">
        <v>17.536049999999999</v>
      </c>
      <c r="AJ101" s="60">
        <v>3.065E-2</v>
      </c>
      <c r="AK101" s="60">
        <v>0.25785000000000002</v>
      </c>
      <c r="AL101" s="60">
        <v>0.22470000000000001</v>
      </c>
      <c r="AM101" s="65">
        <v>0.22425</v>
      </c>
      <c r="AN101" s="66">
        <v>2.7536656086248801</v>
      </c>
      <c r="AO101" s="66">
        <v>2.1281915090637402</v>
      </c>
      <c r="AP101" s="54" t="s">
        <v>12</v>
      </c>
      <c r="AQ101" s="54" t="s">
        <v>12</v>
      </c>
      <c r="AR101" s="54" t="s">
        <v>12</v>
      </c>
      <c r="AS101" s="54" t="s">
        <v>12</v>
      </c>
      <c r="AT101" s="54" t="s">
        <v>12</v>
      </c>
      <c r="AU101" s="54" t="s">
        <v>12</v>
      </c>
      <c r="AV101" s="54" t="s">
        <v>12</v>
      </c>
      <c r="AW101" s="84">
        <v>265.90588010687702</v>
      </c>
      <c r="AX101" s="84">
        <v>241.66670917647599</v>
      </c>
      <c r="AY101" s="87">
        <v>573.5</v>
      </c>
      <c r="AZ101" s="64">
        <v>0.99227156148381102</v>
      </c>
      <c r="BA101" s="78">
        <v>0.26317980400844998</v>
      </c>
      <c r="BB101" s="78">
        <v>0.239558353243218</v>
      </c>
      <c r="BC101" s="78">
        <v>0.275621385701255</v>
      </c>
      <c r="BD101" s="86">
        <v>2018.2855430670199</v>
      </c>
      <c r="BE101" s="35">
        <v>340</v>
      </c>
      <c r="BF101" s="54">
        <v>0.96629083599083743</v>
      </c>
      <c r="BG101" s="84">
        <v>528.38003759661296</v>
      </c>
      <c r="BH101" s="84">
        <v>595.01067940430812</v>
      </c>
      <c r="BI101" s="84">
        <v>522.5</v>
      </c>
      <c r="BJ101" s="84">
        <v>521.5</v>
      </c>
      <c r="BK101" s="61">
        <v>0.99139463789036464</v>
      </c>
      <c r="BL101" s="34">
        <v>370</v>
      </c>
      <c r="BM101" s="60">
        <v>0.86524937974772598</v>
      </c>
      <c r="BN101" s="86">
        <v>528.38003759661206</v>
      </c>
      <c r="BO101" s="86">
        <v>602.48034552894103</v>
      </c>
      <c r="BP101" s="86">
        <v>535.93146371058401</v>
      </c>
      <c r="BQ101" s="86">
        <v>539.5</v>
      </c>
      <c r="BR101" s="65">
        <v>0.95699035994622372</v>
      </c>
      <c r="BS101" s="66">
        <f t="shared" si="9"/>
        <v>0.91891891891891897</v>
      </c>
      <c r="BT101" s="66">
        <f t="shared" si="6"/>
        <v>1.0000000000000018</v>
      </c>
      <c r="BU101" s="66">
        <f t="shared" si="7"/>
        <v>0.98760180945309506</v>
      </c>
      <c r="BV101" s="61">
        <f t="shared" si="8"/>
        <v>0.97493809447650315</v>
      </c>
      <c r="BW101" s="34">
        <v>370</v>
      </c>
      <c r="BX101" s="34">
        <v>370</v>
      </c>
      <c r="BY101" s="34">
        <v>370</v>
      </c>
      <c r="BZ101" s="34">
        <v>2880</v>
      </c>
      <c r="CA101" s="34">
        <v>3760</v>
      </c>
      <c r="CB101" s="34">
        <v>1690</v>
      </c>
      <c r="CC101" s="54"/>
      <c r="CD101" s="54"/>
      <c r="CE101" s="54">
        <v>528.38003759661296</v>
      </c>
      <c r="CF101" s="61">
        <v>3428.6588534283101</v>
      </c>
      <c r="CG101" s="23"/>
    </row>
    <row r="102" spans="1:85" x14ac:dyDescent="0.3">
      <c r="A102" s="23">
        <v>97</v>
      </c>
      <c r="B102" t="s">
        <v>404</v>
      </c>
      <c r="C102" s="24" t="s">
        <v>70</v>
      </c>
      <c r="D102">
        <v>3</v>
      </c>
      <c r="E102" s="23" t="s">
        <v>520</v>
      </c>
      <c r="F102" s="59">
        <v>2.7172999999999998</v>
      </c>
      <c r="G102" s="60">
        <v>13.933299999999999</v>
      </c>
      <c r="H102" s="60">
        <v>0.29099999999999998</v>
      </c>
      <c r="I102" s="60">
        <v>12.0472</v>
      </c>
      <c r="J102" s="60">
        <v>0.40479999999999999</v>
      </c>
      <c r="K102" s="60">
        <v>2.5726</v>
      </c>
      <c r="L102" s="60">
        <v>51.610199999999999</v>
      </c>
      <c r="M102" s="60">
        <v>6.7115999999999998</v>
      </c>
      <c r="N102" s="60">
        <v>6.6658999999999997</v>
      </c>
      <c r="O102" s="60">
        <v>0.1246</v>
      </c>
      <c r="P102" s="60">
        <f t="shared" si="5"/>
        <v>97.078500000000005</v>
      </c>
      <c r="Q102" s="60">
        <v>0.223037288825811</v>
      </c>
      <c r="R102" s="79">
        <v>43.742923502399499</v>
      </c>
      <c r="S102" s="52">
        <v>26.15</v>
      </c>
      <c r="T102" s="54">
        <v>2.169</v>
      </c>
      <c r="U102" s="54">
        <v>11.122</v>
      </c>
      <c r="V102" s="54">
        <v>0.23200000000000001</v>
      </c>
      <c r="W102" s="54">
        <v>9.7560000000000002</v>
      </c>
      <c r="X102" s="54">
        <v>0.32300000000000001</v>
      </c>
      <c r="Y102" s="54">
        <v>2.0539999999999998</v>
      </c>
      <c r="Z102" s="54">
        <v>49.502000000000002</v>
      </c>
      <c r="AA102" s="54">
        <v>12.983000000000001</v>
      </c>
      <c r="AB102" s="54">
        <v>11.337</v>
      </c>
      <c r="AC102" s="54">
        <v>0.16900000000000001</v>
      </c>
      <c r="AD102" s="54">
        <v>0.17680324124123001</v>
      </c>
      <c r="AE102" s="82">
        <v>34.675325804518003</v>
      </c>
      <c r="AF102" s="64">
        <v>0.88336073610286503</v>
      </c>
      <c r="AG102" s="60">
        <v>47.556249999999999</v>
      </c>
      <c r="AH102" s="60">
        <v>40.443950000000001</v>
      </c>
      <c r="AI102" s="60">
        <v>11.193149999999999</v>
      </c>
      <c r="AJ102" s="60">
        <v>5.3949999999999998E-2</v>
      </c>
      <c r="AK102" s="60">
        <v>0.2356</v>
      </c>
      <c r="AL102" s="60">
        <v>0.15384999999999999</v>
      </c>
      <c r="AM102" s="65">
        <v>0.37664999999999998</v>
      </c>
      <c r="AN102" s="66">
        <v>2.7206247037268598</v>
      </c>
      <c r="AO102" s="66">
        <v>4.1777754204673396</v>
      </c>
      <c r="AP102" s="54" t="s">
        <v>12</v>
      </c>
      <c r="AQ102" s="54" t="s">
        <v>12</v>
      </c>
      <c r="AR102" s="54" t="s">
        <v>12</v>
      </c>
      <c r="AS102" s="54" t="s">
        <v>12</v>
      </c>
      <c r="AT102" s="54" t="s">
        <v>12</v>
      </c>
      <c r="AU102" s="54" t="s">
        <v>12</v>
      </c>
      <c r="AV102" s="54" t="s">
        <v>12</v>
      </c>
      <c r="AW102" s="84">
        <v>43.742923502399499</v>
      </c>
      <c r="AX102" s="84">
        <v>34.675325804518003</v>
      </c>
      <c r="AY102" s="87">
        <v>98.5</v>
      </c>
      <c r="AZ102" s="64">
        <v>0.96291865498400797</v>
      </c>
      <c r="BA102" s="78">
        <v>5.1161335991185199E-2</v>
      </c>
      <c r="BB102" s="78">
        <v>4.6429451230214698E-2</v>
      </c>
      <c r="BC102" s="78">
        <v>5.3637748008600702E-2</v>
      </c>
      <c r="BD102" s="86">
        <v>756.49825500268003</v>
      </c>
      <c r="BE102" s="35">
        <v>50</v>
      </c>
      <c r="BF102" s="54">
        <v>0.78982023412573998</v>
      </c>
      <c r="BG102" s="84">
        <v>70.424613016780498</v>
      </c>
      <c r="BH102" s="84">
        <v>77.143028293861192</v>
      </c>
      <c r="BI102" s="84">
        <v>79</v>
      </c>
      <c r="BJ102" s="84">
        <v>77.5</v>
      </c>
      <c r="BK102" s="61">
        <v>0.95215204874667425</v>
      </c>
      <c r="BL102" s="34">
        <v>80</v>
      </c>
      <c r="BM102" s="60">
        <v>0.39761867479834101</v>
      </c>
      <c r="BN102" s="86">
        <v>70.424613016780398</v>
      </c>
      <c r="BO102" s="86">
        <v>92.196504841677594</v>
      </c>
      <c r="BP102" s="86">
        <v>97.070036660701703</v>
      </c>
      <c r="BQ102" s="86">
        <v>97</v>
      </c>
      <c r="BR102" s="65">
        <v>0.77293940132961969</v>
      </c>
      <c r="BS102" s="66">
        <f t="shared" si="9"/>
        <v>0.625</v>
      </c>
      <c r="BT102" s="66">
        <f t="shared" si="6"/>
        <v>1.0000000000000013</v>
      </c>
      <c r="BU102" s="66">
        <f t="shared" si="7"/>
        <v>0.83672399974742373</v>
      </c>
      <c r="BV102" s="61">
        <f t="shared" si="8"/>
        <v>0.81384537100914411</v>
      </c>
      <c r="BW102" s="34">
        <v>80</v>
      </c>
      <c r="BX102" s="34">
        <v>80</v>
      </c>
      <c r="BY102" s="34">
        <v>80</v>
      </c>
      <c r="BZ102" s="34">
        <v>780</v>
      </c>
      <c r="CA102" s="34">
        <v>1040</v>
      </c>
      <c r="CB102" s="34">
        <v>440</v>
      </c>
      <c r="CC102" s="54"/>
      <c r="CD102" s="54"/>
      <c r="CE102" s="54">
        <v>70.42461301678054</v>
      </c>
      <c r="CF102" s="61">
        <v>881.83640904162212</v>
      </c>
      <c r="CG102" s="23"/>
    </row>
    <row r="103" spans="1:85" x14ac:dyDescent="0.3">
      <c r="A103" s="23">
        <v>98</v>
      </c>
      <c r="B103" t="s">
        <v>405</v>
      </c>
      <c r="C103" s="24" t="s">
        <v>70</v>
      </c>
      <c r="D103">
        <v>3</v>
      </c>
      <c r="E103" s="23" t="s">
        <v>520</v>
      </c>
      <c r="F103" s="59">
        <v>2.7585999999999999</v>
      </c>
      <c r="G103" s="60">
        <v>14.672000000000001</v>
      </c>
      <c r="H103" s="60">
        <v>0.27539999999999998</v>
      </c>
      <c r="I103" s="60">
        <v>12.8687</v>
      </c>
      <c r="J103" s="60">
        <v>0.41310000000000002</v>
      </c>
      <c r="K103" s="60">
        <v>2.5270999999999999</v>
      </c>
      <c r="L103" s="60">
        <v>52.942100000000003</v>
      </c>
      <c r="M103" s="60">
        <v>5.3296000000000001</v>
      </c>
      <c r="N103" s="60">
        <v>6.7916999999999996</v>
      </c>
      <c r="O103" s="60">
        <v>0.11219999999999999</v>
      </c>
      <c r="P103" s="60">
        <f t="shared" si="5"/>
        <v>98.690500000000014</v>
      </c>
      <c r="Q103" s="60">
        <v>0.234525368973826</v>
      </c>
      <c r="R103" s="79">
        <v>19.1490163210524</v>
      </c>
      <c r="S103" s="52">
        <v>29.58</v>
      </c>
      <c r="T103" s="54">
        <v>2.11</v>
      </c>
      <c r="U103" s="54">
        <v>11.224</v>
      </c>
      <c r="V103" s="54">
        <v>0.21099999999999999</v>
      </c>
      <c r="W103" s="54">
        <v>9.9990000000000006</v>
      </c>
      <c r="X103" s="54">
        <v>0.316</v>
      </c>
      <c r="Y103" s="54">
        <v>1.9330000000000001</v>
      </c>
      <c r="Z103" s="54">
        <v>49.628999999999998</v>
      </c>
      <c r="AA103" s="54">
        <v>12.722</v>
      </c>
      <c r="AB103" s="54">
        <v>11.339</v>
      </c>
      <c r="AC103" s="54">
        <v>0.16400000000000001</v>
      </c>
      <c r="AD103" s="54">
        <v>0.180988863230302</v>
      </c>
      <c r="AE103" s="82">
        <v>14.777756074280299</v>
      </c>
      <c r="AF103" s="64">
        <v>0.88083838958681904</v>
      </c>
      <c r="AG103" s="60">
        <v>47.319049999999997</v>
      </c>
      <c r="AH103" s="60">
        <v>40.549100000000003</v>
      </c>
      <c r="AI103" s="60">
        <v>11.41075</v>
      </c>
      <c r="AJ103" s="60">
        <v>4.7899999999999998E-2</v>
      </c>
      <c r="AK103" s="60">
        <v>0.23680000000000001</v>
      </c>
      <c r="AL103" s="60">
        <v>0.15145</v>
      </c>
      <c r="AM103" s="65">
        <v>0.37314999999999998</v>
      </c>
      <c r="AN103" s="66">
        <v>2.7075551791182502</v>
      </c>
      <c r="AO103" s="66">
        <v>1.2216984256350201</v>
      </c>
      <c r="AP103" s="54" t="s">
        <v>12</v>
      </c>
      <c r="AQ103" s="54" t="s">
        <v>12</v>
      </c>
      <c r="AR103" s="54" t="s">
        <v>12</v>
      </c>
      <c r="AS103" s="54" t="s">
        <v>12</v>
      </c>
      <c r="AT103" s="54" t="s">
        <v>12</v>
      </c>
      <c r="AU103" s="54" t="s">
        <v>12</v>
      </c>
      <c r="AV103" s="54" t="s">
        <v>12</v>
      </c>
      <c r="AW103" s="84">
        <v>19.1490163210524</v>
      </c>
      <c r="AX103" s="84">
        <v>14.777756074280299</v>
      </c>
      <c r="AY103" s="87">
        <v>46</v>
      </c>
      <c r="AZ103" s="64">
        <v>0.90359113295898796</v>
      </c>
      <c r="BA103" s="78">
        <v>2.4165716203123001E-2</v>
      </c>
      <c r="BB103" s="78">
        <v>2.19462588654326E-2</v>
      </c>
      <c r="BC103" s="78">
        <v>2.5321994340048799E-2</v>
      </c>
      <c r="BD103" s="86">
        <v>98.527696501532006</v>
      </c>
      <c r="BE103" s="35">
        <v>20</v>
      </c>
      <c r="BF103" s="54">
        <v>0.43456548085422447</v>
      </c>
      <c r="BG103" s="84">
        <v>33.793146973468183</v>
      </c>
      <c r="BH103" s="84">
        <v>37.124782633861543</v>
      </c>
      <c r="BI103" s="84">
        <v>36.5</v>
      </c>
      <c r="BJ103" s="84">
        <v>34.5</v>
      </c>
      <c r="BK103" s="61">
        <v>0.87900172746433902</v>
      </c>
      <c r="BL103" s="34">
        <v>60</v>
      </c>
      <c r="BM103" s="60">
        <v>0.20876903423010801</v>
      </c>
      <c r="BN103" s="86">
        <v>33.793146973468097</v>
      </c>
      <c r="BO103" s="86">
        <v>53.688635058273903</v>
      </c>
      <c r="BP103" s="86">
        <v>53.9195151756497</v>
      </c>
      <c r="BQ103" s="86">
        <v>54</v>
      </c>
      <c r="BR103" s="65">
        <v>0.59229193190303753</v>
      </c>
      <c r="BS103" s="66">
        <f t="shared" si="9"/>
        <v>0.33333333333333331</v>
      </c>
      <c r="BT103" s="66">
        <f t="shared" si="6"/>
        <v>1.0000000000000024</v>
      </c>
      <c r="BU103" s="66">
        <f t="shared" si="7"/>
        <v>0.69148307818900823</v>
      </c>
      <c r="BV103" s="61">
        <f t="shared" si="8"/>
        <v>0.67693487007619768</v>
      </c>
      <c r="BW103" s="34">
        <v>60</v>
      </c>
      <c r="BX103" s="34">
        <v>60</v>
      </c>
      <c r="BY103" s="34">
        <v>60</v>
      </c>
      <c r="BZ103" s="34">
        <v>150</v>
      </c>
      <c r="CA103" s="34">
        <v>180</v>
      </c>
      <c r="CB103" s="34">
        <v>110</v>
      </c>
      <c r="CC103" s="54"/>
      <c r="CD103" s="54"/>
      <c r="CE103" s="54">
        <v>33.793146973468183</v>
      </c>
      <c r="CF103" s="61">
        <v>163.8774219731574</v>
      </c>
      <c r="CG103" s="23"/>
    </row>
    <row r="104" spans="1:85" x14ac:dyDescent="0.3">
      <c r="A104" s="23">
        <v>99</v>
      </c>
      <c r="B104" t="s">
        <v>408</v>
      </c>
      <c r="C104" s="24" t="s">
        <v>70</v>
      </c>
      <c r="D104">
        <v>3</v>
      </c>
      <c r="E104" s="23" t="s">
        <v>520</v>
      </c>
      <c r="F104" s="59">
        <v>2.5920000000000001</v>
      </c>
      <c r="G104" s="60">
        <v>13.4239</v>
      </c>
      <c r="H104" s="60">
        <v>0.32140000000000002</v>
      </c>
      <c r="I104" s="60">
        <v>12.146000000000001</v>
      </c>
      <c r="J104" s="60">
        <v>0.42009999999999997</v>
      </c>
      <c r="K104" s="60">
        <v>2.6158999999999999</v>
      </c>
      <c r="L104" s="60">
        <v>51.302300000000002</v>
      </c>
      <c r="M104" s="60">
        <v>6.3560999999999996</v>
      </c>
      <c r="N104" s="60">
        <v>7.5515999999999996</v>
      </c>
      <c r="O104" s="60">
        <v>0.1492</v>
      </c>
      <c r="P104" s="60">
        <f t="shared" si="5"/>
        <v>96.878499999999988</v>
      </c>
      <c r="Q104" s="60">
        <v>0.21842073345274901</v>
      </c>
      <c r="R104" s="79">
        <v>34.8262591495142</v>
      </c>
      <c r="S104" s="52">
        <v>26.22</v>
      </c>
      <c r="T104" s="54">
        <v>2.08</v>
      </c>
      <c r="U104" s="54">
        <v>10.773999999999999</v>
      </c>
      <c r="V104" s="54">
        <v>0.25800000000000001</v>
      </c>
      <c r="W104" s="54">
        <v>9.8870000000000005</v>
      </c>
      <c r="X104" s="54">
        <v>0.33700000000000002</v>
      </c>
      <c r="Y104" s="54">
        <v>2.1</v>
      </c>
      <c r="Z104" s="54">
        <v>49.508000000000003</v>
      </c>
      <c r="AA104" s="54">
        <v>13.183</v>
      </c>
      <c r="AB104" s="54">
        <v>11.335000000000001</v>
      </c>
      <c r="AC104" s="54">
        <v>0.187</v>
      </c>
      <c r="AD104" s="54">
        <v>0.17304764177844201</v>
      </c>
      <c r="AE104" s="82">
        <v>27.591712208456801</v>
      </c>
      <c r="AF104" s="64">
        <v>0.88497642265472498</v>
      </c>
      <c r="AG104" s="60">
        <v>47.7958</v>
      </c>
      <c r="AH104" s="60">
        <v>40.444850000000002</v>
      </c>
      <c r="AI104" s="60">
        <v>11.073449999999999</v>
      </c>
      <c r="AJ104" s="60">
        <v>5.0999999999999997E-2</v>
      </c>
      <c r="AK104" s="60">
        <v>0.23019999999999999</v>
      </c>
      <c r="AL104" s="60">
        <v>0.14144999999999999</v>
      </c>
      <c r="AM104" s="65">
        <v>0.36845</v>
      </c>
      <c r="AN104" s="66">
        <v>2.7324328620251199</v>
      </c>
      <c r="AO104" s="66" t="s">
        <v>12</v>
      </c>
      <c r="AP104" s="54" t="s">
        <v>12</v>
      </c>
      <c r="AQ104" s="54" t="s">
        <v>12</v>
      </c>
      <c r="AR104" s="54" t="s">
        <v>12</v>
      </c>
      <c r="AS104" s="54" t="s">
        <v>12</v>
      </c>
      <c r="AT104" s="54" t="s">
        <v>12</v>
      </c>
      <c r="AU104" s="54" t="s">
        <v>12</v>
      </c>
      <c r="AV104" s="54" t="s">
        <v>12</v>
      </c>
      <c r="AW104" s="84">
        <v>34.8262591495142</v>
      </c>
      <c r="AX104" s="84">
        <v>27.591712208456801</v>
      </c>
      <c r="AY104" s="87">
        <v>79</v>
      </c>
      <c r="AZ104" s="64">
        <v>0.95634198969078998</v>
      </c>
      <c r="BA104" s="78">
        <v>4.12095875147305E-2</v>
      </c>
      <c r="BB104" s="78">
        <v>3.7406858573149203E-2</v>
      </c>
      <c r="BC104" s="78">
        <v>4.3196600538403698E-2</v>
      </c>
      <c r="BD104" s="86">
        <v>0</v>
      </c>
      <c r="BE104" s="35">
        <v>40</v>
      </c>
      <c r="BF104" s="54">
        <v>0.7472956012770765</v>
      </c>
      <c r="BG104" s="84">
        <v>56.068670831615869</v>
      </c>
      <c r="BH104" s="84">
        <v>62.906992750881088</v>
      </c>
      <c r="BI104" s="84">
        <v>63.5</v>
      </c>
      <c r="BJ104" s="84">
        <v>62</v>
      </c>
      <c r="BK104" s="61">
        <v>0.94295467643322006</v>
      </c>
      <c r="BL104" s="34">
        <v>70</v>
      </c>
      <c r="BM104" s="60">
        <v>0.31102666190566403</v>
      </c>
      <c r="BN104" s="86">
        <v>56.068670831615798</v>
      </c>
      <c r="BO104" s="86">
        <v>78.157067869089602</v>
      </c>
      <c r="BP104" s="86">
        <v>81.787916163248696</v>
      </c>
      <c r="BQ104" s="86">
        <v>81.5</v>
      </c>
      <c r="BR104" s="65">
        <v>0.7322723096657654</v>
      </c>
      <c r="BS104" s="66">
        <f t="shared" si="9"/>
        <v>0.5714285714285714</v>
      </c>
      <c r="BT104" s="66">
        <f t="shared" si="6"/>
        <v>1.0000000000000013</v>
      </c>
      <c r="BU104" s="66">
        <f t="shared" si="7"/>
        <v>0.8048791295017379</v>
      </c>
      <c r="BV104" s="61">
        <f t="shared" si="8"/>
        <v>0.77639831137467774</v>
      </c>
      <c r="BW104" s="34">
        <v>70</v>
      </c>
      <c r="BX104" s="34">
        <v>70</v>
      </c>
      <c r="BY104" s="34">
        <v>70</v>
      </c>
      <c r="BZ104" s="34">
        <v>70</v>
      </c>
      <c r="CA104" s="34">
        <v>40</v>
      </c>
      <c r="CB104" s="34">
        <v>40</v>
      </c>
      <c r="CC104" s="54"/>
      <c r="CD104" s="54"/>
      <c r="CE104" s="54">
        <v>56.068670831615869</v>
      </c>
      <c r="CF104" s="61">
        <v>56.068670831615869</v>
      </c>
      <c r="CG104" s="23"/>
    </row>
    <row r="105" spans="1:85" x14ac:dyDescent="0.3">
      <c r="A105" s="23">
        <v>100</v>
      </c>
      <c r="B105" t="s">
        <v>413</v>
      </c>
      <c r="C105" s="24" t="s">
        <v>70</v>
      </c>
      <c r="D105">
        <v>3</v>
      </c>
      <c r="E105" s="23" t="s">
        <v>520</v>
      </c>
      <c r="F105" s="59">
        <v>2.7776000000000001</v>
      </c>
      <c r="G105" s="60">
        <v>13.977600000000001</v>
      </c>
      <c r="H105" s="60">
        <v>0.25180000000000002</v>
      </c>
      <c r="I105" s="60">
        <v>11.928699999999999</v>
      </c>
      <c r="J105" s="60">
        <v>0.32290000000000002</v>
      </c>
      <c r="K105" s="60">
        <v>2.4291</v>
      </c>
      <c r="L105" s="60">
        <v>50.872900000000001</v>
      </c>
      <c r="M105" s="60">
        <v>6.3898999999999999</v>
      </c>
      <c r="N105" s="60">
        <v>7.5713999999999997</v>
      </c>
      <c r="O105" s="60">
        <v>0.1241</v>
      </c>
      <c r="P105" s="60">
        <f t="shared" si="5"/>
        <v>96.645999999999987</v>
      </c>
      <c r="Q105" s="60">
        <v>0.22717303684342499</v>
      </c>
      <c r="R105" s="79">
        <v>64.044276969357298</v>
      </c>
      <c r="S105" s="52">
        <v>23.41</v>
      </c>
      <c r="T105" s="54">
        <v>2.286</v>
      </c>
      <c r="U105" s="54">
        <v>11.505000000000001</v>
      </c>
      <c r="V105" s="54">
        <v>0.20699999999999999</v>
      </c>
      <c r="W105" s="54">
        <v>9.9480000000000004</v>
      </c>
      <c r="X105" s="54">
        <v>0.26600000000000001</v>
      </c>
      <c r="Y105" s="54">
        <v>1.9990000000000001</v>
      </c>
      <c r="Z105" s="54">
        <v>49.468000000000004</v>
      </c>
      <c r="AA105" s="54">
        <v>12.452999999999999</v>
      </c>
      <c r="AB105" s="54">
        <v>11.337999999999999</v>
      </c>
      <c r="AC105" s="54">
        <v>0.16800000000000001</v>
      </c>
      <c r="AD105" s="54">
        <v>0.18407992613517901</v>
      </c>
      <c r="AE105" s="82">
        <v>51.8955327520925</v>
      </c>
      <c r="AF105" s="64">
        <v>0.879220174502653</v>
      </c>
      <c r="AG105" s="60">
        <v>46.562750000000001</v>
      </c>
      <c r="AH105" s="60">
        <v>39.860900000000001</v>
      </c>
      <c r="AI105" s="60">
        <v>11.4018</v>
      </c>
      <c r="AJ105" s="60">
        <v>4.1050000000000003E-2</v>
      </c>
      <c r="AK105" s="60">
        <v>0.23569999999999999</v>
      </c>
      <c r="AL105" s="60">
        <v>0.15215000000000001</v>
      </c>
      <c r="AM105" s="65">
        <v>0.37745000000000001</v>
      </c>
      <c r="AN105" s="66">
        <v>2.7339862429726201</v>
      </c>
      <c r="AO105" s="66">
        <v>4.8376489878868503</v>
      </c>
      <c r="AP105" s="54" t="s">
        <v>12</v>
      </c>
      <c r="AQ105" s="54" t="s">
        <v>12</v>
      </c>
      <c r="AR105" s="54" t="s">
        <v>12</v>
      </c>
      <c r="AS105" s="54" t="s">
        <v>12</v>
      </c>
      <c r="AT105" s="54" t="s">
        <v>12</v>
      </c>
      <c r="AU105" s="54" t="s">
        <v>12</v>
      </c>
      <c r="AV105" s="54" t="s">
        <v>12</v>
      </c>
      <c r="AW105" s="84">
        <v>64.044276969357298</v>
      </c>
      <c r="AX105" s="84">
        <v>51.8955327520925</v>
      </c>
      <c r="AY105" s="87">
        <v>142.5</v>
      </c>
      <c r="AZ105" s="64">
        <v>0.97344874139938697</v>
      </c>
      <c r="BA105" s="78">
        <v>7.3279884245883706E-2</v>
      </c>
      <c r="BB105" s="78">
        <v>6.6475682168927103E-2</v>
      </c>
      <c r="BC105" s="78">
        <v>7.6851833152275006E-2</v>
      </c>
      <c r="BD105" s="86">
        <v>1262.22242326073</v>
      </c>
      <c r="BE105" s="35">
        <v>70</v>
      </c>
      <c r="BF105" s="54">
        <v>0.84491259485882297</v>
      </c>
      <c r="BG105" s="84">
        <v>101.622599340584</v>
      </c>
      <c r="BH105" s="84">
        <v>112.0121859760728</v>
      </c>
      <c r="BI105" s="84">
        <v>116.5</v>
      </c>
      <c r="BJ105" s="84">
        <v>115</v>
      </c>
      <c r="BK105" s="61">
        <v>0.96542989814853941</v>
      </c>
      <c r="BL105" s="34">
        <v>100</v>
      </c>
      <c r="BM105" s="60">
        <v>0.51955948808887198</v>
      </c>
      <c r="BN105" s="86">
        <v>101.622599340584</v>
      </c>
      <c r="BO105" s="86">
        <v>126.237014035464</v>
      </c>
      <c r="BP105" s="86">
        <v>134.36603309705299</v>
      </c>
      <c r="BQ105" s="86">
        <v>134</v>
      </c>
      <c r="BR105" s="65">
        <v>0.83664919179506847</v>
      </c>
      <c r="BS105" s="66">
        <f t="shared" si="9"/>
        <v>0.7</v>
      </c>
      <c r="BT105" s="66">
        <f t="shared" si="6"/>
        <v>1</v>
      </c>
      <c r="BU105" s="66">
        <f t="shared" si="7"/>
        <v>0.88731650405328033</v>
      </c>
      <c r="BV105" s="61">
        <f t="shared" si="8"/>
        <v>0.86703460178698366</v>
      </c>
      <c r="BW105" s="34">
        <v>100</v>
      </c>
      <c r="BX105" s="34">
        <v>100</v>
      </c>
      <c r="BY105" s="34">
        <v>100</v>
      </c>
      <c r="BZ105" s="34">
        <v>1340</v>
      </c>
      <c r="CA105" s="34">
        <v>1800</v>
      </c>
      <c r="CB105" s="34">
        <v>740</v>
      </c>
      <c r="CC105" s="54"/>
      <c r="CD105" s="54"/>
      <c r="CE105" s="54">
        <v>101.6225993405841</v>
      </c>
      <c r="CF105" s="61">
        <v>1417.3236317744461</v>
      </c>
      <c r="CG105" s="23"/>
    </row>
    <row r="106" spans="1:85" x14ac:dyDescent="0.3">
      <c r="A106" s="23">
        <v>101</v>
      </c>
      <c r="B106" t="s">
        <v>474</v>
      </c>
      <c r="C106" s="23" t="s">
        <v>62</v>
      </c>
      <c r="D106">
        <v>3</v>
      </c>
      <c r="E106" s="23" t="s">
        <v>519</v>
      </c>
      <c r="F106" s="59">
        <v>2.6956000000000002</v>
      </c>
      <c r="G106" s="60">
        <v>13.4321</v>
      </c>
      <c r="H106" s="60">
        <v>0.2545</v>
      </c>
      <c r="I106" s="60">
        <v>10.3878</v>
      </c>
      <c r="J106" s="60">
        <v>0.37740000000000001</v>
      </c>
      <c r="K106" s="60">
        <v>2.1293000000000002</v>
      </c>
      <c r="L106" s="60">
        <v>50.396099999999997</v>
      </c>
      <c r="M106" s="60">
        <v>5.7527999999999997</v>
      </c>
      <c r="N106" s="60">
        <v>11.468500000000001</v>
      </c>
      <c r="O106" s="60">
        <v>0.15279999999999999</v>
      </c>
      <c r="P106" s="60">
        <f t="shared" si="5"/>
        <v>97.046899999999994</v>
      </c>
      <c r="Q106" s="60">
        <v>0.29273225126278402</v>
      </c>
      <c r="R106" s="79">
        <v>260.403875566767</v>
      </c>
      <c r="S106" s="52">
        <v>1.75</v>
      </c>
      <c r="T106" s="54">
        <v>2.7229999999999999</v>
      </c>
      <c r="U106" s="54">
        <v>13.568</v>
      </c>
      <c r="V106" s="54">
        <v>0.25700000000000001</v>
      </c>
      <c r="W106" s="54">
        <v>10.503</v>
      </c>
      <c r="X106" s="54">
        <v>0.38100000000000001</v>
      </c>
      <c r="Y106" s="54">
        <v>2.1509999999999998</v>
      </c>
      <c r="Z106" s="54">
        <v>51.579000000000001</v>
      </c>
      <c r="AA106" s="54">
        <v>6.7990000000000004</v>
      </c>
      <c r="AB106" s="54">
        <v>11.409000000000001</v>
      </c>
      <c r="AC106" s="54">
        <v>0.16400000000000001</v>
      </c>
      <c r="AD106" s="54">
        <v>0.28769754423860799</v>
      </c>
      <c r="AE106" s="82">
        <v>255.925184832203</v>
      </c>
      <c r="AF106" s="64">
        <v>0.78845657348864995</v>
      </c>
      <c r="AG106" s="60">
        <v>40.662799999999997</v>
      </c>
      <c r="AH106" s="60">
        <v>38.569800000000001</v>
      </c>
      <c r="AI106" s="60">
        <v>19.447199999999999</v>
      </c>
      <c r="AJ106" s="60">
        <v>4.36E-2</v>
      </c>
      <c r="AK106" s="60">
        <v>0.26955000000000001</v>
      </c>
      <c r="AL106" s="60">
        <v>0.24795</v>
      </c>
      <c r="AM106" s="65">
        <v>0.1757</v>
      </c>
      <c r="AN106" s="66">
        <v>2.7756218947223901</v>
      </c>
      <c r="AO106" s="66">
        <v>1.34681664072721</v>
      </c>
      <c r="AP106" s="54" t="s">
        <v>12</v>
      </c>
      <c r="AQ106" s="54" t="s">
        <v>12</v>
      </c>
      <c r="AR106" s="54" t="s">
        <v>12</v>
      </c>
      <c r="AS106" s="54" t="s">
        <v>12</v>
      </c>
      <c r="AT106" s="54" t="s">
        <v>12</v>
      </c>
      <c r="AU106" s="54" t="s">
        <v>12</v>
      </c>
      <c r="AV106" s="54" t="s">
        <v>12</v>
      </c>
      <c r="AW106" s="84">
        <v>260.403875566767</v>
      </c>
      <c r="AX106" s="84">
        <v>255.925184832203</v>
      </c>
      <c r="AY106" s="87">
        <v>564.5</v>
      </c>
      <c r="AZ106" s="64">
        <v>0.98686293975591599</v>
      </c>
      <c r="BA106" s="78">
        <v>0.25972360014062701</v>
      </c>
      <c r="BB106" s="78">
        <v>0.236372135931808</v>
      </c>
      <c r="BC106" s="78">
        <v>0.272026201193448</v>
      </c>
      <c r="BD106" s="86">
        <v>1243.7022591811599</v>
      </c>
      <c r="BE106" s="35">
        <v>420</v>
      </c>
      <c r="BF106" s="54">
        <v>0.95833602564924825</v>
      </c>
      <c r="BG106" s="84">
        <v>566.28157230274064</v>
      </c>
      <c r="BH106" s="84">
        <v>609.94033722698248</v>
      </c>
      <c r="BI106" s="84">
        <v>555</v>
      </c>
      <c r="BJ106" s="84">
        <v>555</v>
      </c>
      <c r="BK106" s="61">
        <v>0.98678084981981884</v>
      </c>
      <c r="BL106" s="34">
        <v>430</v>
      </c>
      <c r="BM106" s="60">
        <v>0.88937223797345899</v>
      </c>
      <c r="BN106" s="86">
        <v>566.28157230274098</v>
      </c>
      <c r="BO106" s="86">
        <v>618.61564993888101</v>
      </c>
      <c r="BP106" s="86">
        <v>564.60781116252099</v>
      </c>
      <c r="BQ106" s="86">
        <v>569.5</v>
      </c>
      <c r="BR106" s="65">
        <v>0.9591804588669044</v>
      </c>
      <c r="BS106" s="66">
        <f t="shared" si="9"/>
        <v>0.97674418604651159</v>
      </c>
      <c r="BT106" s="66">
        <f t="shared" si="6"/>
        <v>0.99999999999999944</v>
      </c>
      <c r="BU106" s="66">
        <f t="shared" si="7"/>
        <v>0.98597624758966951</v>
      </c>
      <c r="BV106" s="61">
        <f t="shared" si="8"/>
        <v>0.98298321246612119</v>
      </c>
      <c r="BW106" s="34">
        <v>430</v>
      </c>
      <c r="BX106" s="34">
        <v>430</v>
      </c>
      <c r="BY106" s="34">
        <v>430</v>
      </c>
      <c r="BZ106" s="34">
        <v>2360</v>
      </c>
      <c r="CA106" s="34">
        <v>3040</v>
      </c>
      <c r="CB106" s="34">
        <v>1440</v>
      </c>
      <c r="CC106" s="54"/>
      <c r="CD106" s="54"/>
      <c r="CE106" s="54">
        <v>566.28157230274053</v>
      </c>
      <c r="CF106" s="61">
        <v>2602.077870947192</v>
      </c>
      <c r="CG106" s="23"/>
    </row>
    <row r="107" spans="1:85" x14ac:dyDescent="0.3">
      <c r="A107" s="23">
        <v>102</v>
      </c>
      <c r="B107" t="s">
        <v>475</v>
      </c>
      <c r="C107" s="23" t="s">
        <v>66</v>
      </c>
      <c r="D107">
        <v>3</v>
      </c>
      <c r="E107" s="23" t="s">
        <v>520</v>
      </c>
      <c r="F107" s="59">
        <v>2.6949000000000001</v>
      </c>
      <c r="G107" s="60">
        <v>14.0204</v>
      </c>
      <c r="H107" s="60">
        <v>0.22009999999999999</v>
      </c>
      <c r="I107" s="60">
        <v>11.700900000000001</v>
      </c>
      <c r="J107" s="60">
        <v>0.45550000000000002</v>
      </c>
      <c r="K107" s="60">
        <v>2.4379</v>
      </c>
      <c r="L107" s="60">
        <v>51.4176</v>
      </c>
      <c r="M107" s="60">
        <v>6.4165000000000001</v>
      </c>
      <c r="N107" s="60">
        <v>7.625</v>
      </c>
      <c r="O107" s="60">
        <v>0.1283</v>
      </c>
      <c r="P107" s="60">
        <f t="shared" si="5"/>
        <v>97.117099999999994</v>
      </c>
      <c r="Q107" s="60">
        <v>0.21517690580766</v>
      </c>
      <c r="R107" s="79">
        <v>34.010063003083097</v>
      </c>
      <c r="S107" s="52">
        <v>19.77</v>
      </c>
      <c r="T107" s="54">
        <v>2.2759999999999998</v>
      </c>
      <c r="U107" s="54">
        <v>11.842000000000001</v>
      </c>
      <c r="V107" s="54">
        <v>0.186</v>
      </c>
      <c r="W107" s="54">
        <v>9.9990000000000006</v>
      </c>
      <c r="X107" s="54">
        <v>0.38500000000000001</v>
      </c>
      <c r="Y107" s="54">
        <v>2.0590000000000002</v>
      </c>
      <c r="Z107" s="54">
        <v>50.008000000000003</v>
      </c>
      <c r="AA107" s="54">
        <v>11.378</v>
      </c>
      <c r="AB107" s="54">
        <v>11.337999999999999</v>
      </c>
      <c r="AC107" s="54">
        <v>0.17299999999999999</v>
      </c>
      <c r="AD107" s="54">
        <v>0.17965843350393201</v>
      </c>
      <c r="AE107" s="82">
        <v>28.3961451140378</v>
      </c>
      <c r="AF107" s="64">
        <v>0.86792443086706905</v>
      </c>
      <c r="AG107" s="60">
        <v>46.185600000000001</v>
      </c>
      <c r="AH107" s="60">
        <v>39.965649999999997</v>
      </c>
      <c r="AI107" s="60">
        <v>12.5281</v>
      </c>
      <c r="AJ107" s="60">
        <v>4.7699999999999999E-2</v>
      </c>
      <c r="AK107" s="60">
        <v>0.23630000000000001</v>
      </c>
      <c r="AL107" s="60">
        <v>0.15040000000000001</v>
      </c>
      <c r="AM107" s="65">
        <v>0.34515000000000001</v>
      </c>
      <c r="AN107" s="66">
        <v>2.7291534666205801</v>
      </c>
      <c r="AO107" s="66">
        <v>3.3177646108286099</v>
      </c>
      <c r="AP107" s="54" t="s">
        <v>12</v>
      </c>
      <c r="AQ107" s="54" t="s">
        <v>12</v>
      </c>
      <c r="AR107" s="54" t="s">
        <v>12</v>
      </c>
      <c r="AS107" s="54" t="s">
        <v>12</v>
      </c>
      <c r="AT107" s="54" t="s">
        <v>12</v>
      </c>
      <c r="AU107" s="54" t="s">
        <v>12</v>
      </c>
      <c r="AV107" s="54" t="s">
        <v>12</v>
      </c>
      <c r="AW107" s="84">
        <v>34.010063003083097</v>
      </c>
      <c r="AX107" s="84">
        <v>28.3961451140378</v>
      </c>
      <c r="AY107" s="87">
        <v>77.5</v>
      </c>
      <c r="AZ107" s="64">
        <v>0.95206928567514904</v>
      </c>
      <c r="BA107" s="78">
        <v>4.0440346279535598E-2</v>
      </c>
      <c r="BB107" s="78">
        <v>3.6709314437360398E-2</v>
      </c>
      <c r="BC107" s="78">
        <v>4.2389649320333199E-2</v>
      </c>
      <c r="BD107" s="86">
        <v>468.05946634126502</v>
      </c>
      <c r="BE107" s="35">
        <v>40</v>
      </c>
      <c r="BF107" s="54">
        <v>0.76420518221880773</v>
      </c>
      <c r="BG107" s="84">
        <v>64.978947873858345</v>
      </c>
      <c r="BH107" s="84">
        <v>67.609408063508923</v>
      </c>
      <c r="BI107" s="84">
        <v>65</v>
      </c>
      <c r="BJ107" s="84">
        <v>64</v>
      </c>
      <c r="BK107" s="61">
        <v>0.94805116001638223</v>
      </c>
      <c r="BL107" s="34">
        <v>80</v>
      </c>
      <c r="BM107" s="60">
        <v>0.41720069391727499</v>
      </c>
      <c r="BN107" s="86">
        <v>64.978947873858303</v>
      </c>
      <c r="BO107" s="86">
        <v>85.881713339689398</v>
      </c>
      <c r="BP107" s="86">
        <v>83.320277394130201</v>
      </c>
      <c r="BQ107" s="86">
        <v>83.5</v>
      </c>
      <c r="BR107" s="65">
        <v>0.73553713140093835</v>
      </c>
      <c r="BS107" s="66">
        <f t="shared" si="9"/>
        <v>0.5</v>
      </c>
      <c r="BT107" s="66">
        <f t="shared" si="6"/>
        <v>1.0000000000000007</v>
      </c>
      <c r="BU107" s="66">
        <f t="shared" si="7"/>
        <v>0.78723869650914258</v>
      </c>
      <c r="BV107" s="61">
        <f t="shared" si="8"/>
        <v>0.7801222227397332</v>
      </c>
      <c r="BW107" s="34">
        <v>80</v>
      </c>
      <c r="BX107" s="34">
        <v>80</v>
      </c>
      <c r="BY107" s="34">
        <v>80</v>
      </c>
      <c r="BZ107" s="34">
        <v>560</v>
      </c>
      <c r="CA107" s="34">
        <v>750</v>
      </c>
      <c r="CB107" s="34">
        <v>330</v>
      </c>
      <c r="CC107" s="54"/>
      <c r="CD107" s="54"/>
      <c r="CE107" s="54">
        <v>64.978947873858345</v>
      </c>
      <c r="CF107" s="61">
        <v>675.19689869613319</v>
      </c>
      <c r="CG107" s="23"/>
    </row>
    <row r="108" spans="1:85" s="24" customFormat="1" x14ac:dyDescent="0.3">
      <c r="A108" s="24">
        <v>103</v>
      </c>
      <c r="B108" s="24" t="s">
        <v>476</v>
      </c>
      <c r="C108" s="23" t="s">
        <v>66</v>
      </c>
      <c r="D108" s="24">
        <v>3</v>
      </c>
      <c r="E108" s="24" t="s">
        <v>520</v>
      </c>
      <c r="F108" s="59">
        <v>2.7431000000000001</v>
      </c>
      <c r="G108" s="60">
        <v>14.782999999999999</v>
      </c>
      <c r="H108" s="60">
        <v>0.2467</v>
      </c>
      <c r="I108" s="60">
        <v>11.7799</v>
      </c>
      <c r="J108" s="60">
        <v>0.46379999999999999</v>
      </c>
      <c r="K108" s="60">
        <v>2.4460000000000002</v>
      </c>
      <c r="L108" s="60">
        <v>52.232399999999998</v>
      </c>
      <c r="M108" s="60">
        <v>6.3422999999999998</v>
      </c>
      <c r="N108" s="60">
        <v>7.6285999999999996</v>
      </c>
      <c r="O108" s="60">
        <v>0.14249999999999999</v>
      </c>
      <c r="P108" s="60">
        <f t="shared" si="5"/>
        <v>98.808299999999988</v>
      </c>
      <c r="Q108" s="60">
        <v>0.212369776521732</v>
      </c>
      <c r="R108" s="79">
        <v>50.725951195766797</v>
      </c>
      <c r="S108" s="62">
        <v>18.86</v>
      </c>
      <c r="T108" s="55">
        <v>2.294</v>
      </c>
      <c r="U108" s="55">
        <v>12.364000000000001</v>
      </c>
      <c r="V108" s="55">
        <v>0.20599999999999999</v>
      </c>
      <c r="W108" s="55">
        <v>9.9640000000000004</v>
      </c>
      <c r="X108" s="55">
        <v>0.38800000000000001</v>
      </c>
      <c r="Y108" s="55">
        <v>2.0459999999999998</v>
      </c>
      <c r="Z108" s="55">
        <v>49.996000000000002</v>
      </c>
      <c r="AA108" s="55">
        <v>10.871</v>
      </c>
      <c r="AB108" s="55">
        <v>11.337999999999999</v>
      </c>
      <c r="AC108" s="55">
        <v>0.185</v>
      </c>
      <c r="AD108" s="55">
        <v>0.17867219966492701</v>
      </c>
      <c r="AE108" s="83">
        <v>42.677058047927602</v>
      </c>
      <c r="AF108" s="64">
        <v>0.86193146569670798</v>
      </c>
      <c r="AG108" s="60">
        <v>45.890099999999997</v>
      </c>
      <c r="AH108" s="60">
        <v>39.873849999999997</v>
      </c>
      <c r="AI108" s="60">
        <v>13.103249999999999</v>
      </c>
      <c r="AJ108" s="60">
        <v>5.8400000000000001E-2</v>
      </c>
      <c r="AK108" s="60">
        <v>0.2311</v>
      </c>
      <c r="AL108" s="60">
        <v>0.16855000000000001</v>
      </c>
      <c r="AM108" s="65">
        <v>0.34110000000000001</v>
      </c>
      <c r="AN108" s="67">
        <v>2.7260949513361799</v>
      </c>
      <c r="AO108" s="67">
        <v>2.9509024326332298</v>
      </c>
      <c r="AP108" s="55" t="s">
        <v>12</v>
      </c>
      <c r="AQ108" s="55" t="s">
        <v>12</v>
      </c>
      <c r="AR108" s="55" t="s">
        <v>12</v>
      </c>
      <c r="AS108" s="55" t="s">
        <v>12</v>
      </c>
      <c r="AT108" s="55" t="s">
        <v>12</v>
      </c>
      <c r="AU108" s="55" t="s">
        <v>12</v>
      </c>
      <c r="AV108" s="55" t="s">
        <v>12</v>
      </c>
      <c r="AW108" s="85">
        <v>50.725951195766797</v>
      </c>
      <c r="AX108" s="85">
        <v>42.677058047927602</v>
      </c>
      <c r="AY108" s="87">
        <v>113.5</v>
      </c>
      <c r="AZ108" s="64">
        <v>0.96883065627675202</v>
      </c>
      <c r="BA108" s="78">
        <v>5.87546812408851E-2</v>
      </c>
      <c r="BB108" s="78">
        <v>5.3312197055958299E-2</v>
      </c>
      <c r="BC108" s="78">
        <v>6.1606182101089202E-2</v>
      </c>
      <c r="BD108" s="86">
        <v>616.17520597560895</v>
      </c>
      <c r="BE108" s="35">
        <v>60</v>
      </c>
      <c r="BF108" s="54">
        <v>0.84629139762318228</v>
      </c>
      <c r="BG108" s="84">
        <v>97.240031081384515</v>
      </c>
      <c r="BH108" s="84">
        <v>99.77459406540406</v>
      </c>
      <c r="BI108" s="85">
        <v>96</v>
      </c>
      <c r="BJ108" s="85">
        <v>95</v>
      </c>
      <c r="BK108" s="63">
        <v>0.96408230720758492</v>
      </c>
      <c r="BL108" s="34">
        <v>90</v>
      </c>
      <c r="BM108" s="60">
        <v>0.48351920632585599</v>
      </c>
      <c r="BN108" s="86">
        <v>97.240031081384501</v>
      </c>
      <c r="BO108" s="86">
        <v>118.02813296528799</v>
      </c>
      <c r="BP108" s="86">
        <v>114.084836639854</v>
      </c>
      <c r="BQ108" s="86">
        <v>114.5</v>
      </c>
      <c r="BR108" s="65">
        <v>0.80557896961750863</v>
      </c>
      <c r="BS108" s="66">
        <f t="shared" si="9"/>
        <v>0.66666666666666663</v>
      </c>
      <c r="BT108" s="66">
        <f t="shared" si="6"/>
        <v>1.0000000000000002</v>
      </c>
      <c r="BU108" s="66">
        <f t="shared" si="7"/>
        <v>0.84534586423346803</v>
      </c>
      <c r="BV108" s="61">
        <f t="shared" si="8"/>
        <v>0.84147905039348314</v>
      </c>
      <c r="BW108" s="34">
        <v>90</v>
      </c>
      <c r="BX108" s="34">
        <v>90</v>
      </c>
      <c r="BY108" s="34">
        <v>90</v>
      </c>
      <c r="BZ108" s="34">
        <v>770</v>
      </c>
      <c r="CA108" s="34">
        <v>1020</v>
      </c>
      <c r="CB108" s="34">
        <v>440</v>
      </c>
      <c r="CC108" s="55"/>
      <c r="CD108" s="55"/>
      <c r="CE108" s="55">
        <v>97.240031081384572</v>
      </c>
      <c r="CF108" s="63">
        <v>913.57003595933622</v>
      </c>
      <c r="CG108" s="23"/>
    </row>
    <row r="109" spans="1:85" s="35" customFormat="1" x14ac:dyDescent="0.3">
      <c r="F109" s="52"/>
      <c r="S109" s="52"/>
      <c r="AE109" s="36"/>
      <c r="AF109" s="38"/>
      <c r="AM109" s="36"/>
      <c r="AN109" s="38"/>
      <c r="AO109" s="38"/>
      <c r="AY109" s="52"/>
      <c r="AZ109" s="38"/>
      <c r="BE109" s="52"/>
      <c r="BF109" s="38"/>
      <c r="BK109" s="36"/>
      <c r="BL109" s="52"/>
      <c r="BM109" s="38"/>
      <c r="BR109" s="36"/>
      <c r="BS109" s="38"/>
      <c r="BT109" s="38"/>
      <c r="BU109" s="38"/>
      <c r="BV109" s="36"/>
      <c r="BW109" s="76"/>
      <c r="BX109" s="77"/>
      <c r="BY109" s="76"/>
      <c r="BZ109" s="76"/>
      <c r="CA109" s="76"/>
      <c r="CB109" s="76"/>
      <c r="CE109" s="38"/>
      <c r="CF109" s="36"/>
    </row>
    <row r="110" spans="1:85" s="35" customFormat="1" x14ac:dyDescent="0.3">
      <c r="F110" s="52"/>
      <c r="S110" s="52"/>
      <c r="AE110" s="36"/>
      <c r="AF110" s="38"/>
      <c r="AM110" s="36"/>
      <c r="AN110" s="38"/>
      <c r="AO110" s="38"/>
      <c r="AY110" s="52"/>
      <c r="AZ110" s="38"/>
      <c r="BE110" s="52"/>
      <c r="BF110" s="38"/>
      <c r="BK110" s="36"/>
      <c r="BL110" s="52"/>
      <c r="BM110" s="38"/>
      <c r="BR110" s="36"/>
      <c r="BS110" s="38"/>
      <c r="BT110" s="38"/>
      <c r="BU110" s="38"/>
      <c r="BV110" s="36"/>
      <c r="BW110" s="76"/>
      <c r="BX110" s="77"/>
      <c r="BY110" s="76"/>
      <c r="BZ110" s="76"/>
      <c r="CA110" s="76"/>
      <c r="CB110" s="76"/>
      <c r="CE110" s="38"/>
      <c r="CF110" s="36"/>
    </row>
    <row r="111" spans="1:85" s="35" customFormat="1" x14ac:dyDescent="0.3">
      <c r="F111" s="52"/>
      <c r="S111" s="52"/>
      <c r="AE111" s="36"/>
      <c r="AF111" s="38"/>
      <c r="AM111" s="36"/>
      <c r="AN111" s="38"/>
      <c r="AO111" s="38"/>
      <c r="AY111" s="52"/>
      <c r="AZ111" s="38"/>
      <c r="BE111" s="52"/>
      <c r="BF111" s="38"/>
      <c r="BK111" s="36"/>
      <c r="BL111" s="52"/>
      <c r="BM111" s="38"/>
      <c r="BR111" s="36"/>
      <c r="BS111" s="38"/>
      <c r="BT111" s="38"/>
      <c r="BU111" s="38"/>
      <c r="BV111" s="36"/>
      <c r="BW111" s="76"/>
      <c r="BX111" s="77"/>
      <c r="BY111" s="76"/>
      <c r="BZ111" s="76"/>
      <c r="CA111" s="76"/>
      <c r="CB111" s="76"/>
      <c r="CE111" s="38"/>
      <c r="CF111" s="36"/>
    </row>
    <row r="112" spans="1:85" s="35" customFormat="1" x14ac:dyDescent="0.3">
      <c r="F112" s="52"/>
      <c r="S112" s="52"/>
      <c r="AE112" s="36"/>
      <c r="AF112" s="38"/>
      <c r="AM112" s="36"/>
      <c r="AN112" s="38"/>
      <c r="AO112" s="38"/>
      <c r="AY112" s="52"/>
      <c r="AZ112" s="38"/>
      <c r="BE112" s="52"/>
      <c r="BF112" s="38"/>
      <c r="BK112" s="36"/>
      <c r="BL112" s="52"/>
      <c r="BM112" s="38"/>
      <c r="BR112" s="36"/>
      <c r="BS112" s="38"/>
      <c r="BT112" s="38"/>
      <c r="BU112" s="38"/>
      <c r="BV112" s="36"/>
      <c r="BW112" s="76"/>
      <c r="BX112" s="77"/>
      <c r="BY112" s="76"/>
      <c r="BZ112" s="76"/>
      <c r="CA112" s="76"/>
      <c r="CB112" s="76"/>
      <c r="CE112" s="38"/>
      <c r="CF112" s="36"/>
    </row>
    <row r="113" spans="6:84" s="35" customFormat="1" x14ac:dyDescent="0.3">
      <c r="F113" s="52"/>
      <c r="S113" s="52"/>
      <c r="AE113" s="36"/>
      <c r="AF113" s="38"/>
      <c r="AM113" s="36"/>
      <c r="AN113" s="38"/>
      <c r="AO113" s="38"/>
      <c r="AY113" s="52"/>
      <c r="AZ113" s="38"/>
      <c r="BE113" s="52"/>
      <c r="BF113" s="38"/>
      <c r="BK113" s="36"/>
      <c r="BL113" s="52"/>
      <c r="BM113" s="38"/>
      <c r="BR113" s="36"/>
      <c r="BS113" s="38"/>
      <c r="BT113" s="38"/>
      <c r="BU113" s="38"/>
      <c r="BV113" s="36"/>
      <c r="BW113" s="76"/>
      <c r="BX113" s="77"/>
      <c r="BY113" s="76"/>
      <c r="BZ113" s="76"/>
      <c r="CA113" s="76"/>
      <c r="CB113" s="76"/>
      <c r="CE113" s="38"/>
      <c r="CF113" s="36"/>
    </row>
    <row r="114" spans="6:84" s="35" customFormat="1" x14ac:dyDescent="0.3">
      <c r="F114" s="52"/>
      <c r="S114" s="52"/>
      <c r="AE114" s="36"/>
      <c r="AF114" s="38"/>
      <c r="AM114" s="36"/>
      <c r="AN114" s="38"/>
      <c r="AO114" s="38"/>
      <c r="AY114" s="52"/>
      <c r="AZ114" s="38"/>
      <c r="BE114" s="52"/>
      <c r="BF114" s="38"/>
      <c r="BK114" s="36"/>
      <c r="BL114" s="52"/>
      <c r="BM114" s="38"/>
      <c r="BR114" s="36"/>
      <c r="BS114" s="38"/>
      <c r="BT114" s="38"/>
      <c r="BU114" s="38"/>
      <c r="BV114" s="36"/>
      <c r="BW114" s="76"/>
      <c r="BX114" s="77"/>
      <c r="BY114" s="76"/>
      <c r="BZ114" s="76"/>
      <c r="CA114" s="76"/>
      <c r="CB114" s="76"/>
      <c r="CE114" s="38"/>
      <c r="CF114" s="36"/>
    </row>
    <row r="115" spans="6:84" s="35" customFormat="1" x14ac:dyDescent="0.3">
      <c r="F115" s="52"/>
      <c r="S115" s="52"/>
      <c r="AE115" s="36"/>
      <c r="AF115" s="38"/>
      <c r="AM115" s="36"/>
      <c r="AN115" s="38"/>
      <c r="AO115" s="38"/>
      <c r="AY115" s="52"/>
      <c r="AZ115" s="38"/>
      <c r="BE115" s="52"/>
      <c r="BF115" s="38"/>
      <c r="BK115" s="36"/>
      <c r="BL115" s="52"/>
      <c r="BM115" s="38"/>
      <c r="BR115" s="36"/>
      <c r="BS115" s="38"/>
      <c r="BT115" s="38"/>
      <c r="BU115" s="38"/>
      <c r="BV115" s="36"/>
      <c r="BW115" s="76"/>
      <c r="BX115" s="77"/>
      <c r="BY115" s="76"/>
      <c r="BZ115" s="76"/>
      <c r="CA115" s="76"/>
      <c r="CB115" s="76"/>
      <c r="CE115" s="38"/>
      <c r="CF115" s="36"/>
    </row>
    <row r="116" spans="6:84" s="35" customFormat="1" x14ac:dyDescent="0.3">
      <c r="F116" s="52"/>
      <c r="S116" s="52"/>
      <c r="AE116" s="36"/>
      <c r="AF116" s="38"/>
      <c r="AM116" s="36"/>
      <c r="AN116" s="38"/>
      <c r="AO116" s="38"/>
      <c r="AY116" s="52"/>
      <c r="AZ116" s="38"/>
      <c r="BE116" s="52"/>
      <c r="BF116" s="38"/>
      <c r="BK116" s="36"/>
      <c r="BL116" s="52"/>
      <c r="BM116" s="38"/>
      <c r="BR116" s="36"/>
      <c r="BS116" s="38"/>
      <c r="BT116" s="38"/>
      <c r="BU116" s="38"/>
      <c r="BV116" s="36"/>
      <c r="BW116" s="76"/>
      <c r="BX116" s="77"/>
      <c r="BY116" s="76"/>
      <c r="BZ116" s="76"/>
      <c r="CA116" s="76"/>
      <c r="CB116" s="76"/>
      <c r="CE116" s="38"/>
      <c r="CF116" s="36"/>
    </row>
    <row r="117" spans="6:84" s="35" customFormat="1" x14ac:dyDescent="0.3">
      <c r="F117" s="52"/>
      <c r="S117" s="52"/>
      <c r="AE117" s="36"/>
      <c r="AF117" s="38"/>
      <c r="AM117" s="36"/>
      <c r="AN117" s="38"/>
      <c r="AO117" s="38"/>
      <c r="AY117" s="52"/>
      <c r="AZ117" s="38"/>
      <c r="BE117" s="52"/>
      <c r="BF117" s="38"/>
      <c r="BK117" s="36"/>
      <c r="BL117" s="52"/>
      <c r="BM117" s="38"/>
      <c r="BR117" s="36"/>
      <c r="BS117" s="38"/>
      <c r="BT117" s="38"/>
      <c r="BU117" s="38"/>
      <c r="BV117" s="36"/>
      <c r="BW117" s="76"/>
      <c r="BX117" s="77"/>
      <c r="BY117" s="76"/>
      <c r="BZ117" s="76"/>
      <c r="CA117" s="76"/>
      <c r="CB117" s="76"/>
      <c r="CE117" s="38"/>
      <c r="CF117" s="36"/>
    </row>
    <row r="118" spans="6:84" s="35" customFormat="1" x14ac:dyDescent="0.3">
      <c r="F118" s="52"/>
      <c r="S118" s="52"/>
      <c r="AE118" s="36"/>
      <c r="AF118" s="38"/>
      <c r="AM118" s="36"/>
      <c r="AN118" s="38"/>
      <c r="AO118" s="38"/>
      <c r="AY118" s="52"/>
      <c r="AZ118" s="38"/>
      <c r="BE118" s="52"/>
      <c r="BF118" s="38"/>
      <c r="BK118" s="36"/>
      <c r="BL118" s="52"/>
      <c r="BM118" s="38"/>
      <c r="BR118" s="36"/>
      <c r="BS118" s="38"/>
      <c r="BT118" s="38"/>
      <c r="BU118" s="38"/>
      <c r="BV118" s="36"/>
      <c r="BW118" s="76"/>
      <c r="BX118" s="77"/>
      <c r="BY118" s="76"/>
      <c r="BZ118" s="76"/>
      <c r="CA118" s="76"/>
      <c r="CB118" s="76"/>
      <c r="CE118" s="38"/>
      <c r="CF118" s="36"/>
    </row>
    <row r="119" spans="6:84" s="35" customFormat="1" x14ac:dyDescent="0.3">
      <c r="F119" s="52"/>
      <c r="S119" s="52"/>
      <c r="AE119" s="36"/>
      <c r="AF119" s="38"/>
      <c r="AM119" s="36"/>
      <c r="AN119" s="38"/>
      <c r="AO119" s="38"/>
      <c r="AY119" s="52"/>
      <c r="AZ119" s="38"/>
      <c r="BE119" s="52"/>
      <c r="BF119" s="38"/>
      <c r="BK119" s="36"/>
      <c r="BL119" s="52"/>
      <c r="BM119" s="38"/>
      <c r="BR119" s="36"/>
      <c r="BS119" s="38"/>
      <c r="BT119" s="38"/>
      <c r="BU119" s="38"/>
      <c r="BV119" s="36"/>
      <c r="BW119" s="76"/>
      <c r="BX119" s="77"/>
      <c r="BY119" s="76"/>
      <c r="BZ119" s="76"/>
      <c r="CA119" s="76"/>
      <c r="CB119" s="76"/>
      <c r="CE119" s="38"/>
      <c r="CF119" s="36"/>
    </row>
    <row r="120" spans="6:84" s="35" customFormat="1" x14ac:dyDescent="0.3">
      <c r="F120" s="52"/>
      <c r="S120" s="52"/>
      <c r="AE120" s="36"/>
      <c r="AF120" s="38"/>
      <c r="AM120" s="36"/>
      <c r="AN120" s="38"/>
      <c r="AO120" s="38"/>
      <c r="AY120" s="52"/>
      <c r="AZ120" s="38"/>
      <c r="BE120" s="52"/>
      <c r="BF120" s="38"/>
      <c r="BK120" s="36"/>
      <c r="BL120" s="52"/>
      <c r="BM120" s="38"/>
      <c r="BR120" s="36"/>
      <c r="BS120" s="38"/>
      <c r="BT120" s="38"/>
      <c r="BU120" s="38"/>
      <c r="BV120" s="36"/>
      <c r="BW120" s="76"/>
      <c r="BX120" s="77"/>
      <c r="BY120" s="76"/>
      <c r="BZ120" s="76"/>
      <c r="CA120" s="76"/>
      <c r="CB120" s="76"/>
      <c r="CE120" s="38"/>
      <c r="CF120" s="36"/>
    </row>
    <row r="121" spans="6:84" s="35" customFormat="1" x14ac:dyDescent="0.3">
      <c r="F121" s="52"/>
      <c r="S121" s="52"/>
      <c r="AE121" s="36"/>
      <c r="AF121" s="38"/>
      <c r="AM121" s="36"/>
      <c r="AN121" s="38"/>
      <c r="AO121" s="38"/>
      <c r="AY121" s="52"/>
      <c r="AZ121" s="38"/>
      <c r="BE121" s="52"/>
      <c r="BF121" s="38"/>
      <c r="BK121" s="36"/>
      <c r="BL121" s="52"/>
      <c r="BM121" s="38"/>
      <c r="BR121" s="36"/>
      <c r="BS121" s="38"/>
      <c r="BT121" s="38"/>
      <c r="BU121" s="38"/>
      <c r="BV121" s="36"/>
      <c r="BW121" s="76"/>
      <c r="BX121" s="77"/>
      <c r="BY121" s="76"/>
      <c r="BZ121" s="76"/>
      <c r="CA121" s="76"/>
      <c r="CB121" s="76"/>
      <c r="CE121" s="38"/>
      <c r="CF121" s="36"/>
    </row>
    <row r="122" spans="6:84" s="35" customFormat="1" x14ac:dyDescent="0.3">
      <c r="F122" s="52"/>
      <c r="S122" s="52"/>
      <c r="AE122" s="36"/>
      <c r="AF122" s="38"/>
      <c r="AM122" s="36"/>
      <c r="AN122" s="38"/>
      <c r="AO122" s="38"/>
      <c r="AY122" s="52"/>
      <c r="AZ122" s="38"/>
      <c r="BE122" s="52"/>
      <c r="BF122" s="38"/>
      <c r="BK122" s="36"/>
      <c r="BL122" s="52"/>
      <c r="BM122" s="38"/>
      <c r="BR122" s="36"/>
      <c r="BS122" s="38"/>
      <c r="BT122" s="38"/>
      <c r="BU122" s="38"/>
      <c r="BV122" s="36"/>
      <c r="BW122" s="76"/>
      <c r="BX122" s="77"/>
      <c r="BY122" s="76"/>
      <c r="BZ122" s="76"/>
      <c r="CA122" s="76"/>
      <c r="CB122" s="76"/>
      <c r="CE122" s="38"/>
      <c r="CF122" s="36"/>
    </row>
    <row r="123" spans="6:84" s="35" customFormat="1" x14ac:dyDescent="0.3">
      <c r="F123" s="52"/>
      <c r="S123" s="52"/>
      <c r="AE123" s="36"/>
      <c r="AF123" s="38"/>
      <c r="AM123" s="36"/>
      <c r="AN123" s="38"/>
      <c r="AO123" s="38"/>
      <c r="AY123" s="52"/>
      <c r="AZ123" s="38"/>
      <c r="BE123" s="52"/>
      <c r="BF123" s="38"/>
      <c r="BK123" s="36"/>
      <c r="BL123" s="52"/>
      <c r="BM123" s="38"/>
      <c r="BR123" s="36"/>
      <c r="BS123" s="38"/>
      <c r="BT123" s="38"/>
      <c r="BU123" s="38"/>
      <c r="BV123" s="36"/>
      <c r="BW123" s="76"/>
      <c r="BX123" s="77"/>
      <c r="BY123" s="76"/>
      <c r="BZ123" s="76"/>
      <c r="CA123" s="76"/>
      <c r="CB123" s="76"/>
      <c r="CE123" s="38"/>
      <c r="CF123" s="36"/>
    </row>
    <row r="124" spans="6:84" s="35" customFormat="1" x14ac:dyDescent="0.3">
      <c r="F124" s="52"/>
      <c r="S124" s="52"/>
      <c r="AE124" s="36"/>
      <c r="AF124" s="38"/>
      <c r="AM124" s="36"/>
      <c r="AN124" s="38"/>
      <c r="AO124" s="38"/>
      <c r="AY124" s="52"/>
      <c r="AZ124" s="38"/>
      <c r="BE124" s="52"/>
      <c r="BF124" s="38"/>
      <c r="BK124" s="36"/>
      <c r="BL124" s="52"/>
      <c r="BM124" s="38"/>
      <c r="BR124" s="36"/>
      <c r="BS124" s="38"/>
      <c r="BT124" s="38"/>
      <c r="BU124" s="38"/>
      <c r="BV124" s="36"/>
      <c r="BW124" s="76"/>
      <c r="BX124" s="77"/>
      <c r="BY124" s="76"/>
      <c r="BZ124" s="76"/>
      <c r="CA124" s="76"/>
      <c r="CB124" s="76"/>
      <c r="CE124" s="38"/>
      <c r="CF124" s="36"/>
    </row>
    <row r="125" spans="6:84" s="35" customFormat="1" x14ac:dyDescent="0.3">
      <c r="F125" s="52"/>
      <c r="S125" s="52"/>
      <c r="AE125" s="36"/>
      <c r="AF125" s="38"/>
      <c r="AM125" s="36"/>
      <c r="AN125" s="38"/>
      <c r="AO125" s="38"/>
      <c r="AY125" s="52"/>
      <c r="AZ125" s="38"/>
      <c r="BE125" s="52"/>
      <c r="BF125" s="38"/>
      <c r="BK125" s="36"/>
      <c r="BL125" s="52"/>
      <c r="BM125" s="38"/>
      <c r="BR125" s="36"/>
      <c r="BS125" s="38"/>
      <c r="BT125" s="38"/>
      <c r="BU125" s="38"/>
      <c r="BV125" s="36"/>
      <c r="BW125" s="76"/>
      <c r="BX125" s="77"/>
      <c r="BY125" s="76"/>
      <c r="BZ125" s="76"/>
      <c r="CA125" s="76"/>
      <c r="CB125" s="76"/>
      <c r="CE125" s="38"/>
      <c r="CF125" s="36"/>
    </row>
    <row r="126" spans="6:84" s="35" customFormat="1" x14ac:dyDescent="0.3">
      <c r="F126" s="52"/>
      <c r="S126" s="52"/>
      <c r="AE126" s="36"/>
      <c r="AF126" s="38"/>
      <c r="AM126" s="36"/>
      <c r="AN126" s="38"/>
      <c r="AO126" s="38"/>
      <c r="AY126" s="52"/>
      <c r="AZ126" s="38"/>
      <c r="BE126" s="52"/>
      <c r="BF126" s="38"/>
      <c r="BK126" s="36"/>
      <c r="BL126" s="52"/>
      <c r="BM126" s="38"/>
      <c r="BR126" s="36"/>
      <c r="BS126" s="38"/>
      <c r="BT126" s="38"/>
      <c r="BU126" s="38"/>
      <c r="BV126" s="36"/>
      <c r="BW126" s="76"/>
      <c r="BX126" s="77"/>
      <c r="BY126" s="76"/>
      <c r="BZ126" s="76"/>
      <c r="CA126" s="76"/>
      <c r="CB126" s="76"/>
      <c r="CE126" s="38"/>
      <c r="CF126" s="36"/>
    </row>
    <row r="127" spans="6:84" s="35" customFormat="1" x14ac:dyDescent="0.3">
      <c r="F127" s="52"/>
      <c r="S127" s="52"/>
      <c r="AE127" s="36"/>
      <c r="AF127" s="38"/>
      <c r="AM127" s="36"/>
      <c r="AN127" s="38"/>
      <c r="AO127" s="38"/>
      <c r="AY127" s="52"/>
      <c r="AZ127" s="38"/>
      <c r="BE127" s="52"/>
      <c r="BF127" s="38"/>
      <c r="BK127" s="36"/>
      <c r="BL127" s="52"/>
      <c r="BM127" s="38"/>
      <c r="BR127" s="36"/>
      <c r="BS127" s="38"/>
      <c r="BT127" s="38"/>
      <c r="BU127" s="38"/>
      <c r="BV127" s="36"/>
      <c r="BW127" s="76"/>
      <c r="BX127" s="77"/>
      <c r="BY127" s="76"/>
      <c r="BZ127" s="76"/>
      <c r="CA127" s="76"/>
      <c r="CB127" s="76"/>
      <c r="CE127" s="38"/>
      <c r="CF127" s="36"/>
    </row>
    <row r="128" spans="6:84" s="35" customFormat="1" x14ac:dyDescent="0.3">
      <c r="F128" s="52"/>
      <c r="S128" s="52"/>
      <c r="AE128" s="36"/>
      <c r="AF128" s="38"/>
      <c r="AM128" s="36"/>
      <c r="AN128" s="38"/>
      <c r="AO128" s="38"/>
      <c r="AY128" s="52"/>
      <c r="AZ128" s="38"/>
      <c r="BE128" s="52"/>
      <c r="BF128" s="38"/>
      <c r="BK128" s="36"/>
      <c r="BL128" s="52"/>
      <c r="BM128" s="38"/>
      <c r="BR128" s="36"/>
      <c r="BS128" s="38"/>
      <c r="BT128" s="38"/>
      <c r="BU128" s="38"/>
      <c r="BV128" s="36"/>
      <c r="BW128" s="76"/>
      <c r="BX128" s="77"/>
      <c r="BY128" s="76"/>
      <c r="BZ128" s="76"/>
      <c r="CA128" s="76"/>
      <c r="CB128" s="76"/>
      <c r="CE128" s="38"/>
      <c r="CF128" s="36"/>
    </row>
    <row r="129" spans="6:84" s="35" customFormat="1" x14ac:dyDescent="0.3">
      <c r="F129" s="52"/>
      <c r="S129" s="52"/>
      <c r="AE129" s="36"/>
      <c r="AF129" s="38"/>
      <c r="AM129" s="36"/>
      <c r="AN129" s="38"/>
      <c r="AO129" s="38"/>
      <c r="AY129" s="52"/>
      <c r="AZ129" s="38"/>
      <c r="BE129" s="52"/>
      <c r="BF129" s="38"/>
      <c r="BK129" s="36"/>
      <c r="BL129" s="52"/>
      <c r="BM129" s="38"/>
      <c r="BR129" s="36"/>
      <c r="BS129" s="38"/>
      <c r="BT129" s="38"/>
      <c r="BU129" s="38"/>
      <c r="BV129" s="36"/>
      <c r="BW129" s="76"/>
      <c r="BX129" s="77"/>
      <c r="BY129" s="76"/>
      <c r="BZ129" s="76"/>
      <c r="CA129" s="76"/>
      <c r="CB129" s="76"/>
      <c r="CE129" s="38"/>
      <c r="CF129" s="36"/>
    </row>
    <row r="130" spans="6:84" s="35" customFormat="1" x14ac:dyDescent="0.3">
      <c r="F130" s="52"/>
      <c r="S130" s="52"/>
      <c r="AE130" s="36"/>
      <c r="AF130" s="38"/>
      <c r="AM130" s="36"/>
      <c r="AN130" s="38"/>
      <c r="AO130" s="38"/>
      <c r="AY130" s="52"/>
      <c r="AZ130" s="38"/>
      <c r="BE130" s="52"/>
      <c r="BF130" s="38"/>
      <c r="BK130" s="36"/>
      <c r="BL130" s="52"/>
      <c r="BM130" s="38"/>
      <c r="BR130" s="36"/>
      <c r="BS130" s="38"/>
      <c r="BT130" s="38"/>
      <c r="BU130" s="38"/>
      <c r="BV130" s="36"/>
      <c r="BW130" s="76"/>
      <c r="BX130" s="77"/>
      <c r="BY130" s="76"/>
      <c r="BZ130" s="76"/>
      <c r="CA130" s="76"/>
      <c r="CB130" s="76"/>
      <c r="CE130" s="38"/>
      <c r="CF130" s="36"/>
    </row>
    <row r="131" spans="6:84" s="35" customFormat="1" x14ac:dyDescent="0.3">
      <c r="F131" s="52"/>
      <c r="S131" s="52"/>
      <c r="AE131" s="36"/>
      <c r="AF131" s="38"/>
      <c r="AM131" s="36"/>
      <c r="AN131" s="38"/>
      <c r="AO131" s="38"/>
      <c r="AY131" s="52"/>
      <c r="AZ131" s="38"/>
      <c r="BE131" s="52"/>
      <c r="BF131" s="38"/>
      <c r="BK131" s="36"/>
      <c r="BL131" s="52"/>
      <c r="BM131" s="38"/>
      <c r="BR131" s="36"/>
      <c r="BS131" s="38"/>
      <c r="BT131" s="38"/>
      <c r="BU131" s="38"/>
      <c r="BV131" s="36"/>
      <c r="BW131" s="76"/>
      <c r="BX131" s="77"/>
      <c r="BY131" s="76"/>
      <c r="BZ131" s="76"/>
      <c r="CA131" s="76"/>
      <c r="CB131" s="76"/>
      <c r="CE131" s="38"/>
      <c r="CF131" s="36"/>
    </row>
    <row r="132" spans="6:84" s="35" customFormat="1" x14ac:dyDescent="0.3">
      <c r="F132" s="52"/>
      <c r="S132" s="52"/>
      <c r="AE132" s="36"/>
      <c r="AF132" s="38"/>
      <c r="AM132" s="36"/>
      <c r="AN132" s="38"/>
      <c r="AO132" s="38"/>
      <c r="AY132" s="52"/>
      <c r="AZ132" s="38"/>
      <c r="BE132" s="52"/>
      <c r="BF132" s="38"/>
      <c r="BK132" s="36"/>
      <c r="BL132" s="52"/>
      <c r="BM132" s="38"/>
      <c r="BR132" s="36"/>
      <c r="BS132" s="38"/>
      <c r="BT132" s="38"/>
      <c r="BU132" s="38"/>
      <c r="BV132" s="36"/>
      <c r="BW132" s="76"/>
      <c r="BX132" s="77"/>
      <c r="BY132" s="76"/>
      <c r="BZ132" s="76"/>
      <c r="CA132" s="76"/>
      <c r="CB132" s="76"/>
      <c r="CE132" s="38"/>
      <c r="CF132" s="36"/>
    </row>
    <row r="133" spans="6:84" s="35" customFormat="1" x14ac:dyDescent="0.3">
      <c r="F133" s="52"/>
      <c r="S133" s="52"/>
      <c r="AE133" s="36"/>
      <c r="AF133" s="38"/>
      <c r="AM133" s="36"/>
      <c r="AN133" s="38"/>
      <c r="AO133" s="38"/>
      <c r="AY133" s="52"/>
      <c r="AZ133" s="38"/>
      <c r="BE133" s="52"/>
      <c r="BF133" s="38"/>
      <c r="BK133" s="36"/>
      <c r="BL133" s="52"/>
      <c r="BM133" s="38"/>
      <c r="BR133" s="36"/>
      <c r="BS133" s="38"/>
      <c r="BT133" s="38"/>
      <c r="BU133" s="38"/>
      <c r="BV133" s="36"/>
      <c r="BW133" s="76"/>
      <c r="BX133" s="77"/>
      <c r="BY133" s="76"/>
      <c r="BZ133" s="76"/>
      <c r="CA133" s="76"/>
      <c r="CB133" s="76"/>
      <c r="CE133" s="38"/>
      <c r="CF133" s="36"/>
    </row>
    <row r="134" spans="6:84" s="35" customFormat="1" x14ac:dyDescent="0.3">
      <c r="F134" s="52"/>
      <c r="S134" s="52"/>
      <c r="AE134" s="36"/>
      <c r="AF134" s="38"/>
      <c r="AM134" s="36"/>
      <c r="AN134" s="38"/>
      <c r="AO134" s="38"/>
      <c r="AY134" s="52"/>
      <c r="AZ134" s="38"/>
      <c r="BE134" s="52"/>
      <c r="BF134" s="38"/>
      <c r="BK134" s="36"/>
      <c r="BL134" s="52"/>
      <c r="BM134" s="38"/>
      <c r="BR134" s="36"/>
      <c r="BS134" s="38"/>
      <c r="BT134" s="38"/>
      <c r="BU134" s="38"/>
      <c r="BV134" s="36"/>
      <c r="BW134" s="76"/>
      <c r="BX134" s="77"/>
      <c r="BY134" s="76"/>
      <c r="BZ134" s="76"/>
      <c r="CA134" s="76"/>
      <c r="CB134" s="76"/>
      <c r="CE134" s="38"/>
      <c r="CF134" s="36"/>
    </row>
    <row r="135" spans="6:84" s="35" customFormat="1" x14ac:dyDescent="0.3">
      <c r="F135" s="52"/>
      <c r="S135" s="52"/>
      <c r="AE135" s="36"/>
      <c r="AF135" s="38"/>
      <c r="AM135" s="36"/>
      <c r="AN135" s="38"/>
      <c r="AO135" s="38"/>
      <c r="AY135" s="52"/>
      <c r="AZ135" s="38"/>
      <c r="BE135" s="52"/>
      <c r="BF135" s="38"/>
      <c r="BK135" s="36"/>
      <c r="BL135" s="52"/>
      <c r="BM135" s="38"/>
      <c r="BR135" s="36"/>
      <c r="BS135" s="38"/>
      <c r="BT135" s="38"/>
      <c r="BU135" s="38"/>
      <c r="BV135" s="36"/>
      <c r="BW135" s="76"/>
      <c r="BX135" s="77"/>
      <c r="BY135" s="76"/>
      <c r="BZ135" s="76"/>
      <c r="CA135" s="76"/>
      <c r="CB135" s="76"/>
      <c r="CE135" s="38"/>
      <c r="CF135" s="36"/>
    </row>
    <row r="136" spans="6:84" s="35" customFormat="1" x14ac:dyDescent="0.3">
      <c r="F136" s="52"/>
      <c r="S136" s="52"/>
      <c r="AE136" s="36"/>
      <c r="AF136" s="38"/>
      <c r="AM136" s="36"/>
      <c r="AN136" s="38"/>
      <c r="AO136" s="38"/>
      <c r="AY136" s="52"/>
      <c r="AZ136" s="38"/>
      <c r="BE136" s="52"/>
      <c r="BF136" s="38"/>
      <c r="BK136" s="36"/>
      <c r="BL136" s="52"/>
      <c r="BM136" s="38"/>
      <c r="BR136" s="36"/>
      <c r="BS136" s="38"/>
      <c r="BT136" s="38"/>
      <c r="BU136" s="38"/>
      <c r="BV136" s="36"/>
      <c r="BW136" s="76"/>
      <c r="BX136" s="77"/>
      <c r="BY136" s="76"/>
      <c r="BZ136" s="76"/>
      <c r="CA136" s="76"/>
      <c r="CB136" s="76"/>
      <c r="CE136" s="38"/>
      <c r="CF136" s="36"/>
    </row>
    <row r="137" spans="6:84" s="35" customFormat="1" x14ac:dyDescent="0.3">
      <c r="F137" s="52"/>
      <c r="S137" s="52"/>
      <c r="AE137" s="36"/>
      <c r="AF137" s="38"/>
      <c r="AM137" s="36"/>
      <c r="AN137" s="38"/>
      <c r="AO137" s="38"/>
      <c r="AY137" s="52"/>
      <c r="AZ137" s="38"/>
      <c r="BE137" s="52"/>
      <c r="BF137" s="38"/>
      <c r="BK137" s="36"/>
      <c r="BL137" s="52"/>
      <c r="BM137" s="38"/>
      <c r="BR137" s="36"/>
      <c r="BS137" s="38"/>
      <c r="BT137" s="38"/>
      <c r="BU137" s="38"/>
      <c r="BV137" s="36"/>
      <c r="BW137" s="76"/>
      <c r="BX137" s="77"/>
      <c r="BY137" s="76"/>
      <c r="BZ137" s="76"/>
      <c r="CA137" s="76"/>
      <c r="CB137" s="76"/>
      <c r="CE137" s="38"/>
      <c r="CF137" s="36"/>
    </row>
    <row r="138" spans="6:84" s="35" customFormat="1" x14ac:dyDescent="0.3">
      <c r="F138" s="52"/>
      <c r="S138" s="52"/>
      <c r="AE138" s="36"/>
      <c r="AF138" s="38"/>
      <c r="AM138" s="36"/>
      <c r="AN138" s="38"/>
      <c r="AO138" s="38"/>
      <c r="AY138" s="52"/>
      <c r="AZ138" s="38"/>
      <c r="BE138" s="52"/>
      <c r="BF138" s="38"/>
      <c r="BK138" s="36"/>
      <c r="BL138" s="52"/>
      <c r="BM138" s="38"/>
      <c r="BR138" s="36"/>
      <c r="BS138" s="38"/>
      <c r="BT138" s="38"/>
      <c r="BU138" s="38"/>
      <c r="BV138" s="36"/>
      <c r="BW138" s="76"/>
      <c r="BX138" s="77"/>
      <c r="BY138" s="76"/>
      <c r="BZ138" s="76"/>
      <c r="CA138" s="76"/>
      <c r="CB138" s="76"/>
      <c r="CE138" s="38"/>
      <c r="CF138" s="36"/>
    </row>
    <row r="139" spans="6:84" s="35" customFormat="1" x14ac:dyDescent="0.3">
      <c r="F139" s="52"/>
      <c r="S139" s="52"/>
      <c r="AE139" s="36"/>
      <c r="AF139" s="38"/>
      <c r="AM139" s="36"/>
      <c r="AN139" s="38"/>
      <c r="AO139" s="38"/>
      <c r="AY139" s="52"/>
      <c r="AZ139" s="38"/>
      <c r="BE139" s="52"/>
      <c r="BF139" s="38"/>
      <c r="BK139" s="36"/>
      <c r="BL139" s="52"/>
      <c r="BM139" s="38"/>
      <c r="BR139" s="36"/>
      <c r="BS139" s="38"/>
      <c r="BT139" s="38"/>
      <c r="BU139" s="38"/>
      <c r="BV139" s="36"/>
      <c r="BW139" s="76"/>
      <c r="BX139" s="77"/>
      <c r="BY139" s="76"/>
      <c r="BZ139" s="76"/>
      <c r="CA139" s="76"/>
      <c r="CB139" s="76"/>
      <c r="CE139" s="38"/>
      <c r="CF139" s="36"/>
    </row>
    <row r="140" spans="6:84" s="35" customFormat="1" x14ac:dyDescent="0.3">
      <c r="F140" s="52"/>
      <c r="S140" s="52"/>
      <c r="AE140" s="36"/>
      <c r="AF140" s="38"/>
      <c r="AM140" s="36"/>
      <c r="AN140" s="38"/>
      <c r="AO140" s="38"/>
      <c r="AY140" s="52"/>
      <c r="AZ140" s="38"/>
      <c r="BE140" s="52"/>
      <c r="BF140" s="38"/>
      <c r="BK140" s="36"/>
      <c r="BL140" s="52"/>
      <c r="BM140" s="38"/>
      <c r="BR140" s="36"/>
      <c r="BS140" s="38"/>
      <c r="BT140" s="38"/>
      <c r="BU140" s="38"/>
      <c r="BV140" s="36"/>
      <c r="BW140" s="76"/>
      <c r="BX140" s="77"/>
      <c r="BY140" s="76"/>
      <c r="BZ140" s="76"/>
      <c r="CA140" s="76"/>
      <c r="CB140" s="76"/>
      <c r="CE140" s="38"/>
      <c r="CF140" s="36"/>
    </row>
    <row r="141" spans="6:84" s="35" customFormat="1" x14ac:dyDescent="0.3">
      <c r="F141" s="52"/>
      <c r="S141" s="52"/>
      <c r="AE141" s="36"/>
      <c r="AF141" s="38"/>
      <c r="AM141" s="36"/>
      <c r="AN141" s="38"/>
      <c r="AO141" s="38"/>
      <c r="AY141" s="52"/>
      <c r="AZ141" s="38"/>
      <c r="BE141" s="52"/>
      <c r="BF141" s="38"/>
      <c r="BK141" s="36"/>
      <c r="BL141" s="52"/>
      <c r="BM141" s="38"/>
      <c r="BR141" s="36"/>
      <c r="BS141" s="38"/>
      <c r="BT141" s="38"/>
      <c r="BU141" s="38"/>
      <c r="BV141" s="36"/>
      <c r="BW141" s="76"/>
      <c r="BX141" s="77"/>
      <c r="BY141" s="76"/>
      <c r="BZ141" s="76"/>
      <c r="CA141" s="76"/>
      <c r="CB141" s="76"/>
      <c r="CE141" s="38"/>
      <c r="CF141" s="36"/>
    </row>
    <row r="142" spans="6:84" s="35" customFormat="1" x14ac:dyDescent="0.3">
      <c r="F142" s="52"/>
      <c r="S142" s="52"/>
      <c r="AE142" s="36"/>
      <c r="AF142" s="38"/>
      <c r="AM142" s="36"/>
      <c r="AN142" s="38"/>
      <c r="AO142" s="38"/>
      <c r="AY142" s="52"/>
      <c r="AZ142" s="38"/>
      <c r="BE142" s="52"/>
      <c r="BF142" s="38"/>
      <c r="BK142" s="36"/>
      <c r="BL142" s="52"/>
      <c r="BM142" s="38"/>
      <c r="BR142" s="36"/>
      <c r="BS142" s="38"/>
      <c r="BT142" s="38"/>
      <c r="BU142" s="38"/>
      <c r="BV142" s="36"/>
      <c r="BW142" s="76"/>
      <c r="BX142" s="77"/>
      <c r="BY142" s="76"/>
      <c r="BZ142" s="76"/>
      <c r="CA142" s="76"/>
      <c r="CB142" s="76"/>
      <c r="CE142" s="38"/>
      <c r="CF142" s="36"/>
    </row>
    <row r="143" spans="6:84" s="35" customFormat="1" x14ac:dyDescent="0.3">
      <c r="F143" s="52"/>
      <c r="S143" s="52"/>
      <c r="AE143" s="36"/>
      <c r="AF143" s="38"/>
      <c r="AM143" s="36"/>
      <c r="AN143" s="38"/>
      <c r="AO143" s="38"/>
      <c r="AY143" s="52"/>
      <c r="AZ143" s="38"/>
      <c r="BE143" s="52"/>
      <c r="BF143" s="38"/>
      <c r="BK143" s="36"/>
      <c r="BL143" s="52"/>
      <c r="BM143" s="38"/>
      <c r="BR143" s="36"/>
      <c r="BS143" s="38"/>
      <c r="BT143" s="38"/>
      <c r="BU143" s="38"/>
      <c r="BV143" s="36"/>
      <c r="BW143" s="76"/>
      <c r="BX143" s="77"/>
      <c r="BY143" s="76"/>
      <c r="BZ143" s="76"/>
      <c r="CA143" s="76"/>
      <c r="CB143" s="76"/>
      <c r="CE143" s="38"/>
      <c r="CF143" s="36"/>
    </row>
    <row r="144" spans="6:84" s="35" customFormat="1" x14ac:dyDescent="0.3">
      <c r="F144" s="52"/>
      <c r="S144" s="52"/>
      <c r="AE144" s="36"/>
      <c r="AF144" s="38"/>
      <c r="AM144" s="36"/>
      <c r="AN144" s="38"/>
      <c r="AO144" s="38"/>
      <c r="AY144" s="52"/>
      <c r="AZ144" s="38"/>
      <c r="BE144" s="52"/>
      <c r="BF144" s="38"/>
      <c r="BK144" s="36"/>
      <c r="BL144" s="52"/>
      <c r="BM144" s="38"/>
      <c r="BR144" s="36"/>
      <c r="BS144" s="38"/>
      <c r="BT144" s="38"/>
      <c r="BU144" s="38"/>
      <c r="BV144" s="36"/>
      <c r="BW144" s="76"/>
      <c r="BX144" s="77"/>
      <c r="BY144" s="76"/>
      <c r="BZ144" s="76"/>
      <c r="CA144" s="76"/>
      <c r="CB144" s="76"/>
      <c r="CE144" s="38"/>
      <c r="CF144" s="36"/>
    </row>
    <row r="145" spans="6:84" s="35" customFormat="1" x14ac:dyDescent="0.3">
      <c r="F145" s="52"/>
      <c r="S145" s="52"/>
      <c r="AE145" s="36"/>
      <c r="AF145" s="38"/>
      <c r="AM145" s="36"/>
      <c r="AN145" s="38"/>
      <c r="AO145" s="38"/>
      <c r="AY145" s="52"/>
      <c r="AZ145" s="38"/>
      <c r="BE145" s="52"/>
      <c r="BF145" s="38"/>
      <c r="BK145" s="36"/>
      <c r="BL145" s="52"/>
      <c r="BM145" s="38"/>
      <c r="BR145" s="36"/>
      <c r="BS145" s="38"/>
      <c r="BT145" s="38"/>
      <c r="BU145" s="38"/>
      <c r="BV145" s="36"/>
      <c r="BW145" s="76"/>
      <c r="BX145" s="77"/>
      <c r="BY145" s="76"/>
      <c r="BZ145" s="76"/>
      <c r="CA145" s="76"/>
      <c r="CB145" s="76"/>
      <c r="CE145" s="38"/>
      <c r="CF145" s="36"/>
    </row>
    <row r="146" spans="6:84" s="35" customFormat="1" x14ac:dyDescent="0.3">
      <c r="F146" s="52"/>
      <c r="S146" s="52"/>
      <c r="AE146" s="36"/>
      <c r="AF146" s="38"/>
      <c r="AM146" s="36"/>
      <c r="AN146" s="38"/>
      <c r="AO146" s="38"/>
      <c r="AY146" s="52"/>
      <c r="AZ146" s="38"/>
      <c r="BE146" s="52"/>
      <c r="BF146" s="38"/>
      <c r="BK146" s="36"/>
      <c r="BL146" s="52"/>
      <c r="BM146" s="38"/>
      <c r="BR146" s="36"/>
      <c r="BS146" s="38"/>
      <c r="BT146" s="38"/>
      <c r="BU146" s="38"/>
      <c r="BV146" s="36"/>
      <c r="BW146" s="76"/>
      <c r="BX146" s="77"/>
      <c r="BY146" s="76"/>
      <c r="BZ146" s="76"/>
      <c r="CA146" s="76"/>
      <c r="CB146" s="76"/>
      <c r="CE146" s="38"/>
      <c r="CF146" s="36"/>
    </row>
    <row r="147" spans="6:84" s="35" customFormat="1" x14ac:dyDescent="0.3">
      <c r="F147" s="52"/>
      <c r="S147" s="52"/>
      <c r="AE147" s="36"/>
      <c r="AF147" s="38"/>
      <c r="AM147" s="36"/>
      <c r="AN147" s="38"/>
      <c r="AO147" s="38"/>
      <c r="AY147" s="52"/>
      <c r="AZ147" s="38"/>
      <c r="BE147" s="52"/>
      <c r="BF147" s="38"/>
      <c r="BK147" s="36"/>
      <c r="BL147" s="52"/>
      <c r="BM147" s="38"/>
      <c r="BR147" s="36"/>
      <c r="BS147" s="38"/>
      <c r="BT147" s="38"/>
      <c r="BU147" s="38"/>
      <c r="BV147" s="36"/>
      <c r="BW147" s="76"/>
      <c r="BX147" s="77"/>
      <c r="BY147" s="76"/>
      <c r="BZ147" s="76"/>
      <c r="CA147" s="76"/>
      <c r="CB147" s="76"/>
      <c r="CE147" s="38"/>
      <c r="CF147" s="36"/>
    </row>
    <row r="148" spans="6:84" s="35" customFormat="1" x14ac:dyDescent="0.3">
      <c r="F148" s="52"/>
      <c r="S148" s="52"/>
      <c r="AE148" s="36"/>
      <c r="AF148" s="38"/>
      <c r="AM148" s="36"/>
      <c r="AN148" s="38"/>
      <c r="AO148" s="38"/>
      <c r="AY148" s="52"/>
      <c r="AZ148" s="38"/>
      <c r="BE148" s="52"/>
      <c r="BF148" s="38"/>
      <c r="BK148" s="36"/>
      <c r="BL148" s="52"/>
      <c r="BM148" s="38"/>
      <c r="BR148" s="36"/>
      <c r="BS148" s="38"/>
      <c r="BT148" s="38"/>
      <c r="BU148" s="38"/>
      <c r="BV148" s="36"/>
      <c r="BW148" s="76"/>
      <c r="BX148" s="77"/>
      <c r="BY148" s="76"/>
      <c r="BZ148" s="76"/>
      <c r="CA148" s="76"/>
      <c r="CB148" s="76"/>
      <c r="CE148" s="38"/>
      <c r="CF148" s="36"/>
    </row>
    <row r="149" spans="6:84" s="35" customFormat="1" x14ac:dyDescent="0.3">
      <c r="F149" s="52"/>
      <c r="S149" s="52"/>
      <c r="AE149" s="36"/>
      <c r="AF149" s="38"/>
      <c r="AM149" s="36"/>
      <c r="AN149" s="38"/>
      <c r="AO149" s="38"/>
      <c r="AY149" s="52"/>
      <c r="AZ149" s="38"/>
      <c r="BE149" s="52"/>
      <c r="BF149" s="38"/>
      <c r="BK149" s="36"/>
      <c r="BL149" s="52"/>
      <c r="BM149" s="38"/>
      <c r="BR149" s="36"/>
      <c r="BS149" s="38"/>
      <c r="BT149" s="38"/>
      <c r="BU149" s="38"/>
      <c r="BV149" s="36"/>
      <c r="BW149" s="76"/>
      <c r="BX149" s="77"/>
      <c r="BY149" s="76"/>
      <c r="BZ149" s="76"/>
      <c r="CA149" s="76"/>
      <c r="CB149" s="76"/>
      <c r="CE149" s="38"/>
      <c r="CF149" s="36"/>
    </row>
    <row r="150" spans="6:84" s="35" customFormat="1" x14ac:dyDescent="0.3">
      <c r="F150" s="52"/>
      <c r="S150" s="52"/>
      <c r="AE150" s="36"/>
      <c r="AF150" s="38"/>
      <c r="AM150" s="36"/>
      <c r="AN150" s="38"/>
      <c r="AO150" s="38"/>
      <c r="AY150" s="52"/>
      <c r="AZ150" s="38"/>
      <c r="BE150" s="52"/>
      <c r="BF150" s="38"/>
      <c r="BK150" s="36"/>
      <c r="BL150" s="52"/>
      <c r="BM150" s="38"/>
      <c r="BR150" s="36"/>
      <c r="BS150" s="38"/>
      <c r="BT150" s="38"/>
      <c r="BU150" s="38"/>
      <c r="BV150" s="36"/>
      <c r="BW150" s="76"/>
      <c r="BX150" s="77"/>
      <c r="BY150" s="76"/>
      <c r="BZ150" s="76"/>
      <c r="CA150" s="76"/>
      <c r="CB150" s="76"/>
      <c r="CE150" s="38"/>
      <c r="CF150" s="36"/>
    </row>
    <row r="151" spans="6:84" s="35" customFormat="1" x14ac:dyDescent="0.3">
      <c r="F151" s="52"/>
      <c r="S151" s="52"/>
      <c r="AE151" s="36"/>
      <c r="AF151" s="38"/>
      <c r="AM151" s="36"/>
      <c r="AN151" s="38"/>
      <c r="AO151" s="38"/>
      <c r="AY151" s="52"/>
      <c r="AZ151" s="38"/>
      <c r="BE151" s="52"/>
      <c r="BF151" s="38"/>
      <c r="BK151" s="36"/>
      <c r="BL151" s="52"/>
      <c r="BM151" s="38"/>
      <c r="BR151" s="36"/>
      <c r="BS151" s="38"/>
      <c r="BT151" s="38"/>
      <c r="BU151" s="38"/>
      <c r="BV151" s="36"/>
      <c r="BW151" s="76"/>
      <c r="BX151" s="77"/>
      <c r="BY151" s="76"/>
      <c r="BZ151" s="76"/>
      <c r="CA151" s="76"/>
      <c r="CB151" s="76"/>
      <c r="CE151" s="38"/>
      <c r="CF151" s="36"/>
    </row>
    <row r="152" spans="6:84" s="35" customFormat="1" x14ac:dyDescent="0.3">
      <c r="F152" s="52"/>
      <c r="S152" s="52"/>
      <c r="AE152" s="36"/>
      <c r="AF152" s="38"/>
      <c r="AM152" s="36"/>
      <c r="AN152" s="38"/>
      <c r="AO152" s="38"/>
      <c r="AY152" s="52"/>
      <c r="AZ152" s="38"/>
      <c r="BE152" s="52"/>
      <c r="BF152" s="38"/>
      <c r="BK152" s="36"/>
      <c r="BL152" s="52"/>
      <c r="BM152" s="38"/>
      <c r="BR152" s="36"/>
      <c r="BS152" s="38"/>
      <c r="BT152" s="38"/>
      <c r="BU152" s="38"/>
      <c r="BV152" s="36"/>
      <c r="BW152" s="76"/>
      <c r="BX152" s="77"/>
      <c r="BY152" s="76"/>
      <c r="BZ152" s="76"/>
      <c r="CA152" s="76"/>
      <c r="CB152" s="76"/>
      <c r="CE152" s="38"/>
      <c r="CF152" s="36"/>
    </row>
    <row r="153" spans="6:84" s="35" customFormat="1" x14ac:dyDescent="0.3">
      <c r="F153" s="52"/>
      <c r="S153" s="52"/>
      <c r="AE153" s="36"/>
      <c r="AF153" s="38"/>
      <c r="AM153" s="36"/>
      <c r="AN153" s="38"/>
      <c r="AO153" s="38"/>
      <c r="AY153" s="52"/>
      <c r="AZ153" s="38"/>
      <c r="BE153" s="52"/>
      <c r="BF153" s="38"/>
      <c r="BK153" s="36"/>
      <c r="BL153" s="52"/>
      <c r="BM153" s="38"/>
      <c r="BR153" s="36"/>
      <c r="BS153" s="38"/>
      <c r="BT153" s="38"/>
      <c r="BU153" s="38"/>
      <c r="BV153" s="36"/>
      <c r="BW153" s="76"/>
      <c r="BX153" s="77"/>
      <c r="BY153" s="76"/>
      <c r="BZ153" s="76"/>
      <c r="CA153" s="76"/>
      <c r="CB153" s="76"/>
      <c r="CE153" s="38"/>
      <c r="CF153" s="36"/>
    </row>
    <row r="154" spans="6:84" s="35" customFormat="1" x14ac:dyDescent="0.3">
      <c r="F154" s="52"/>
      <c r="S154" s="52"/>
      <c r="AE154" s="36"/>
      <c r="AF154" s="38"/>
      <c r="AM154" s="36"/>
      <c r="AN154" s="38"/>
      <c r="AO154" s="38"/>
      <c r="AY154" s="52"/>
      <c r="AZ154" s="38"/>
      <c r="BE154" s="52"/>
      <c r="BF154" s="38"/>
      <c r="BK154" s="36"/>
      <c r="BL154" s="52"/>
      <c r="BM154" s="38"/>
      <c r="BR154" s="36"/>
      <c r="BS154" s="38"/>
      <c r="BT154" s="38"/>
      <c r="BU154" s="38"/>
      <c r="BV154" s="36"/>
      <c r="BW154" s="76"/>
      <c r="BX154" s="77"/>
      <c r="BY154" s="76"/>
      <c r="BZ154" s="76"/>
      <c r="CA154" s="76"/>
      <c r="CB154" s="76"/>
      <c r="CE154" s="38"/>
      <c r="CF154" s="36"/>
    </row>
    <row r="155" spans="6:84" s="35" customFormat="1" x14ac:dyDescent="0.3">
      <c r="F155" s="52"/>
      <c r="S155" s="52"/>
      <c r="AE155" s="36"/>
      <c r="AF155" s="38"/>
      <c r="AM155" s="36"/>
      <c r="AN155" s="38"/>
      <c r="AO155" s="38"/>
      <c r="AY155" s="52"/>
      <c r="AZ155" s="38"/>
      <c r="BE155" s="52"/>
      <c r="BF155" s="38"/>
      <c r="BK155" s="36"/>
      <c r="BL155" s="52"/>
      <c r="BM155" s="38"/>
      <c r="BR155" s="36"/>
      <c r="BS155" s="38"/>
      <c r="BT155" s="38"/>
      <c r="BU155" s="38"/>
      <c r="BV155" s="36"/>
      <c r="BW155" s="76"/>
      <c r="BX155" s="77"/>
      <c r="BY155" s="76"/>
      <c r="BZ155" s="76"/>
      <c r="CA155" s="76"/>
      <c r="CB155" s="76"/>
      <c r="CE155" s="38"/>
      <c r="CF155" s="36"/>
    </row>
    <row r="156" spans="6:84" s="35" customFormat="1" x14ac:dyDescent="0.3">
      <c r="F156" s="52"/>
      <c r="S156" s="52"/>
      <c r="AE156" s="36"/>
      <c r="AF156" s="38"/>
      <c r="AM156" s="36"/>
      <c r="AN156" s="38"/>
      <c r="AO156" s="38"/>
      <c r="AY156" s="52"/>
      <c r="AZ156" s="38"/>
      <c r="BE156" s="52"/>
      <c r="BF156" s="38"/>
      <c r="BK156" s="36"/>
      <c r="BL156" s="52"/>
      <c r="BM156" s="38"/>
      <c r="BR156" s="36"/>
      <c r="BS156" s="38"/>
      <c r="BT156" s="38"/>
      <c r="BU156" s="38"/>
      <c r="BV156" s="36"/>
      <c r="BW156" s="76"/>
      <c r="BX156" s="77"/>
      <c r="BY156" s="76"/>
      <c r="BZ156" s="76"/>
      <c r="CA156" s="76"/>
      <c r="CB156" s="76"/>
      <c r="CE156" s="38"/>
      <c r="CF156" s="36"/>
    </row>
    <row r="157" spans="6:84" s="35" customFormat="1" x14ac:dyDescent="0.3">
      <c r="F157" s="52"/>
      <c r="S157" s="52"/>
      <c r="AE157" s="36"/>
      <c r="AF157" s="38"/>
      <c r="AM157" s="36"/>
      <c r="AN157" s="38"/>
      <c r="AO157" s="38"/>
      <c r="AY157" s="52"/>
      <c r="AZ157" s="38"/>
      <c r="BE157" s="52"/>
      <c r="BF157" s="38"/>
      <c r="BK157" s="36"/>
      <c r="BL157" s="52"/>
      <c r="BM157" s="38"/>
      <c r="BR157" s="36"/>
      <c r="BS157" s="38"/>
      <c r="BT157" s="38"/>
      <c r="BU157" s="38"/>
      <c r="BV157" s="36"/>
      <c r="BW157" s="76"/>
      <c r="BX157" s="77"/>
      <c r="BY157" s="76"/>
      <c r="BZ157" s="76"/>
      <c r="CA157" s="76"/>
      <c r="CB157" s="76"/>
      <c r="CE157" s="38"/>
      <c r="CF157" s="36"/>
    </row>
    <row r="158" spans="6:84" s="35" customFormat="1" x14ac:dyDescent="0.3">
      <c r="F158" s="52"/>
      <c r="S158" s="52"/>
      <c r="AE158" s="36"/>
      <c r="AF158" s="38"/>
      <c r="AM158" s="36"/>
      <c r="AN158" s="38"/>
      <c r="AO158" s="38"/>
      <c r="AY158" s="52"/>
      <c r="AZ158" s="38"/>
      <c r="BE158" s="52"/>
      <c r="BF158" s="38"/>
      <c r="BK158" s="36"/>
      <c r="BL158" s="52"/>
      <c r="BM158" s="38"/>
      <c r="BR158" s="36"/>
      <c r="BS158" s="38"/>
      <c r="BT158" s="38"/>
      <c r="BU158" s="38"/>
      <c r="BV158" s="36"/>
      <c r="BW158" s="76"/>
      <c r="BX158" s="77"/>
      <c r="BY158" s="76"/>
      <c r="BZ158" s="76"/>
      <c r="CA158" s="76"/>
      <c r="CB158" s="76"/>
      <c r="CE158" s="38"/>
      <c r="CF158" s="36"/>
    </row>
    <row r="159" spans="6:84" s="35" customFormat="1" x14ac:dyDescent="0.3">
      <c r="F159" s="52"/>
      <c r="S159" s="52"/>
      <c r="AE159" s="36"/>
      <c r="AF159" s="38"/>
      <c r="AM159" s="36"/>
      <c r="AN159" s="38"/>
      <c r="AO159" s="38"/>
      <c r="AY159" s="52"/>
      <c r="AZ159" s="38"/>
      <c r="BE159" s="52"/>
      <c r="BF159" s="38"/>
      <c r="BK159" s="36"/>
      <c r="BL159" s="52"/>
      <c r="BM159" s="38"/>
      <c r="BR159" s="36"/>
      <c r="BS159" s="38"/>
      <c r="BT159" s="38"/>
      <c r="BU159" s="38"/>
      <c r="BV159" s="36"/>
      <c r="BW159" s="76"/>
      <c r="BX159" s="77"/>
      <c r="BY159" s="76"/>
      <c r="BZ159" s="76"/>
      <c r="CA159" s="76"/>
      <c r="CB159" s="76"/>
      <c r="CE159" s="38"/>
      <c r="CF159" s="36"/>
    </row>
    <row r="160" spans="6:84" s="35" customFormat="1" x14ac:dyDescent="0.3">
      <c r="F160" s="52"/>
      <c r="S160" s="52"/>
      <c r="AE160" s="36"/>
      <c r="AF160" s="38"/>
      <c r="AM160" s="36"/>
      <c r="AN160" s="38"/>
      <c r="AO160" s="38"/>
      <c r="AY160" s="52"/>
      <c r="AZ160" s="38"/>
      <c r="BE160" s="52"/>
      <c r="BF160" s="38"/>
      <c r="BK160" s="36"/>
      <c r="BL160" s="52"/>
      <c r="BM160" s="38"/>
      <c r="BR160" s="36"/>
      <c r="BS160" s="38"/>
      <c r="BT160" s="38"/>
      <c r="BU160" s="38"/>
      <c r="BV160" s="36"/>
      <c r="BW160" s="76"/>
      <c r="BX160" s="77"/>
      <c r="BY160" s="76"/>
      <c r="BZ160" s="76"/>
      <c r="CA160" s="76"/>
      <c r="CB160" s="76"/>
      <c r="CE160" s="38"/>
      <c r="CF160" s="36"/>
    </row>
    <row r="161" spans="6:84" s="35" customFormat="1" x14ac:dyDescent="0.3">
      <c r="F161" s="52"/>
      <c r="S161" s="52"/>
      <c r="AE161" s="36"/>
      <c r="AF161" s="38"/>
      <c r="AM161" s="36"/>
      <c r="AN161" s="38"/>
      <c r="AO161" s="38"/>
      <c r="AY161" s="52"/>
      <c r="AZ161" s="38"/>
      <c r="BE161" s="52"/>
      <c r="BF161" s="38"/>
      <c r="BK161" s="36"/>
      <c r="BL161" s="52"/>
      <c r="BM161" s="38"/>
      <c r="BR161" s="36"/>
      <c r="BS161" s="38"/>
      <c r="BT161" s="38"/>
      <c r="BU161" s="38"/>
      <c r="BV161" s="36"/>
      <c r="BW161" s="76"/>
      <c r="BX161" s="77"/>
      <c r="BY161" s="76"/>
      <c r="BZ161" s="76"/>
      <c r="CA161" s="76"/>
      <c r="CB161" s="76"/>
      <c r="CE161" s="38"/>
      <c r="CF161" s="36"/>
    </row>
    <row r="162" spans="6:84" s="35" customFormat="1" x14ac:dyDescent="0.3">
      <c r="F162" s="52"/>
      <c r="S162" s="52"/>
      <c r="AE162" s="36"/>
      <c r="AF162" s="38"/>
      <c r="AM162" s="36"/>
      <c r="AN162" s="38"/>
      <c r="AO162" s="38"/>
      <c r="AY162" s="52"/>
      <c r="AZ162" s="38"/>
      <c r="BE162" s="52"/>
      <c r="BF162" s="38"/>
      <c r="BK162" s="36"/>
      <c r="BL162" s="52"/>
      <c r="BM162" s="38"/>
      <c r="BR162" s="36"/>
      <c r="BS162" s="38"/>
      <c r="BT162" s="38"/>
      <c r="BU162" s="38"/>
      <c r="BV162" s="36"/>
      <c r="BW162" s="76"/>
      <c r="BX162" s="77"/>
      <c r="BY162" s="76"/>
      <c r="BZ162" s="76"/>
      <c r="CA162" s="76"/>
      <c r="CB162" s="76"/>
      <c r="CE162" s="38"/>
      <c r="CF162" s="36"/>
    </row>
    <row r="163" spans="6:84" s="35" customFormat="1" x14ac:dyDescent="0.3">
      <c r="F163" s="52"/>
      <c r="S163" s="52"/>
      <c r="AE163" s="36"/>
      <c r="AF163" s="38"/>
      <c r="AM163" s="36"/>
      <c r="AN163" s="38"/>
      <c r="AO163" s="38"/>
      <c r="AY163" s="52"/>
      <c r="AZ163" s="38"/>
      <c r="BE163" s="52"/>
      <c r="BF163" s="38"/>
      <c r="BK163" s="36"/>
      <c r="BL163" s="52"/>
      <c r="BM163" s="38"/>
      <c r="BR163" s="36"/>
      <c r="BS163" s="38"/>
      <c r="BT163" s="38"/>
      <c r="BU163" s="38"/>
      <c r="BV163" s="36"/>
      <c r="BW163" s="76"/>
      <c r="BX163" s="77"/>
      <c r="BY163" s="76"/>
      <c r="BZ163" s="76"/>
      <c r="CA163" s="76"/>
      <c r="CB163" s="76"/>
      <c r="CE163" s="38"/>
      <c r="CF163" s="36"/>
    </row>
    <row r="164" spans="6:84" s="35" customFormat="1" x14ac:dyDescent="0.3">
      <c r="F164" s="52"/>
      <c r="S164" s="52"/>
      <c r="AE164" s="36"/>
      <c r="AF164" s="38"/>
      <c r="AM164" s="36"/>
      <c r="AN164" s="38"/>
      <c r="AO164" s="38"/>
      <c r="AY164" s="52"/>
      <c r="AZ164" s="38"/>
      <c r="BE164" s="52"/>
      <c r="BF164" s="38"/>
      <c r="BK164" s="36"/>
      <c r="BL164" s="52"/>
      <c r="BM164" s="38"/>
      <c r="BR164" s="36"/>
      <c r="BS164" s="38"/>
      <c r="BT164" s="38"/>
      <c r="BU164" s="38"/>
      <c r="BV164" s="36"/>
      <c r="BW164" s="76"/>
      <c r="BX164" s="77"/>
      <c r="BY164" s="76"/>
      <c r="BZ164" s="76"/>
      <c r="CA164" s="76"/>
      <c r="CB164" s="76"/>
      <c r="CE164" s="38"/>
      <c r="CF164" s="36"/>
    </row>
    <row r="165" spans="6:84" s="35" customFormat="1" x14ac:dyDescent="0.3">
      <c r="F165" s="52"/>
      <c r="S165" s="52"/>
      <c r="AE165" s="36"/>
      <c r="AF165" s="38"/>
      <c r="AM165" s="36"/>
      <c r="AN165" s="38"/>
      <c r="AO165" s="38"/>
      <c r="AY165" s="52"/>
      <c r="AZ165" s="38"/>
      <c r="BE165" s="52"/>
      <c r="BF165" s="38"/>
      <c r="BK165" s="36"/>
      <c r="BL165" s="52"/>
      <c r="BM165" s="38"/>
      <c r="BR165" s="36"/>
      <c r="BS165" s="38"/>
      <c r="BT165" s="38"/>
      <c r="BU165" s="38"/>
      <c r="BV165" s="36"/>
      <c r="BW165" s="76"/>
      <c r="BX165" s="77"/>
      <c r="BY165" s="76"/>
      <c r="BZ165" s="76"/>
      <c r="CA165" s="76"/>
      <c r="CB165" s="76"/>
      <c r="CE165" s="38"/>
      <c r="CF165" s="36"/>
    </row>
    <row r="166" spans="6:84" s="35" customFormat="1" x14ac:dyDescent="0.3">
      <c r="F166" s="52"/>
      <c r="S166" s="52"/>
      <c r="AE166" s="36"/>
      <c r="AF166" s="38"/>
      <c r="AM166" s="36"/>
      <c r="AN166" s="38"/>
      <c r="AO166" s="38"/>
      <c r="AY166" s="52"/>
      <c r="AZ166" s="38"/>
      <c r="BE166" s="52"/>
      <c r="BF166" s="38"/>
      <c r="BK166" s="36"/>
      <c r="BL166" s="52"/>
      <c r="BM166" s="38"/>
      <c r="BR166" s="36"/>
      <c r="BS166" s="38"/>
      <c r="BT166" s="38"/>
      <c r="BU166" s="38"/>
      <c r="BV166" s="36"/>
      <c r="BW166" s="76"/>
      <c r="BX166" s="77"/>
      <c r="BY166" s="76"/>
      <c r="BZ166" s="76"/>
      <c r="CA166" s="76"/>
      <c r="CB166" s="76"/>
      <c r="CE166" s="38"/>
      <c r="CF166" s="36"/>
    </row>
    <row r="167" spans="6:84" s="35" customFormat="1" x14ac:dyDescent="0.3">
      <c r="F167" s="52"/>
      <c r="S167" s="52"/>
      <c r="AE167" s="36"/>
      <c r="AF167" s="38"/>
      <c r="AM167" s="36"/>
      <c r="AN167" s="38"/>
      <c r="AO167" s="38"/>
      <c r="AY167" s="52"/>
      <c r="AZ167" s="38"/>
      <c r="BE167" s="52"/>
      <c r="BF167" s="38"/>
      <c r="BK167" s="36"/>
      <c r="BL167" s="52"/>
      <c r="BM167" s="38"/>
      <c r="BR167" s="36"/>
      <c r="BS167" s="38"/>
      <c r="BT167" s="38"/>
      <c r="BU167" s="38"/>
      <c r="BV167" s="36"/>
      <c r="BW167" s="76"/>
      <c r="BX167" s="77"/>
      <c r="BY167" s="76"/>
      <c r="BZ167" s="76"/>
      <c r="CA167" s="76"/>
      <c r="CB167" s="76"/>
      <c r="CE167" s="38"/>
      <c r="CF167" s="36"/>
    </row>
    <row r="168" spans="6:84" s="35" customFormat="1" x14ac:dyDescent="0.3">
      <c r="F168" s="52"/>
      <c r="S168" s="52"/>
      <c r="AE168" s="36"/>
      <c r="AF168" s="38"/>
      <c r="AM168" s="36"/>
      <c r="AN168" s="38"/>
      <c r="AO168" s="38"/>
      <c r="AY168" s="52"/>
      <c r="AZ168" s="38"/>
      <c r="BE168" s="52"/>
      <c r="BF168" s="38"/>
      <c r="BK168" s="36"/>
      <c r="BL168" s="52"/>
      <c r="BM168" s="38"/>
      <c r="BR168" s="36"/>
      <c r="BS168" s="38"/>
      <c r="BT168" s="38"/>
      <c r="BU168" s="38"/>
      <c r="BV168" s="36"/>
      <c r="BW168" s="76"/>
      <c r="BX168" s="77"/>
      <c r="BY168" s="76"/>
      <c r="BZ168" s="76"/>
      <c r="CA168" s="76"/>
      <c r="CB168" s="76"/>
      <c r="CE168" s="38"/>
      <c r="CF168" s="36"/>
    </row>
    <row r="169" spans="6:84" s="35" customFormat="1" x14ac:dyDescent="0.3">
      <c r="F169" s="52"/>
      <c r="S169" s="52"/>
      <c r="AE169" s="36"/>
      <c r="AF169" s="38"/>
      <c r="AM169" s="36"/>
      <c r="AN169" s="38"/>
      <c r="AO169" s="38"/>
      <c r="AY169" s="52"/>
      <c r="AZ169" s="38"/>
      <c r="BE169" s="52"/>
      <c r="BF169" s="38"/>
      <c r="BK169" s="36"/>
      <c r="BL169" s="52"/>
      <c r="BM169" s="38"/>
      <c r="BR169" s="36"/>
      <c r="BS169" s="38"/>
      <c r="BT169" s="38"/>
      <c r="BU169" s="38"/>
      <c r="BV169" s="36"/>
      <c r="BW169" s="76"/>
      <c r="BX169" s="77"/>
      <c r="BY169" s="76"/>
      <c r="BZ169" s="76"/>
      <c r="CA169" s="76"/>
      <c r="CB169" s="76"/>
      <c r="CE169" s="38"/>
      <c r="CF169" s="36"/>
    </row>
    <row r="170" spans="6:84" s="35" customFormat="1" x14ac:dyDescent="0.3">
      <c r="F170" s="52"/>
      <c r="S170" s="52"/>
      <c r="AE170" s="36"/>
      <c r="AF170" s="38"/>
      <c r="AM170" s="36"/>
      <c r="AN170" s="38"/>
      <c r="AO170" s="38"/>
      <c r="AY170" s="52"/>
      <c r="AZ170" s="38"/>
      <c r="BE170" s="52"/>
      <c r="BF170" s="38"/>
      <c r="BK170" s="36"/>
      <c r="BL170" s="52"/>
      <c r="BM170" s="38"/>
      <c r="BR170" s="36"/>
      <c r="BS170" s="38"/>
      <c r="BT170" s="38"/>
      <c r="BU170" s="38"/>
      <c r="BV170" s="36"/>
      <c r="BW170" s="76"/>
      <c r="BX170" s="77"/>
      <c r="BY170" s="76"/>
      <c r="BZ170" s="76"/>
      <c r="CA170" s="76"/>
      <c r="CB170" s="76"/>
      <c r="CE170" s="38"/>
      <c r="CF170" s="36"/>
    </row>
    <row r="171" spans="6:84" s="35" customFormat="1" x14ac:dyDescent="0.3">
      <c r="F171" s="52"/>
      <c r="S171" s="52"/>
      <c r="AE171" s="36"/>
      <c r="AF171" s="38"/>
      <c r="AM171" s="36"/>
      <c r="AN171" s="38"/>
      <c r="AO171" s="38"/>
      <c r="AY171" s="52"/>
      <c r="AZ171" s="38"/>
      <c r="BE171" s="52"/>
      <c r="BF171" s="38"/>
      <c r="BK171" s="36"/>
      <c r="BL171" s="52"/>
      <c r="BM171" s="38"/>
      <c r="BR171" s="36"/>
      <c r="BS171" s="38"/>
      <c r="BT171" s="38"/>
      <c r="BU171" s="38"/>
      <c r="BV171" s="36"/>
      <c r="BW171" s="76"/>
      <c r="BX171" s="77"/>
      <c r="BY171" s="76"/>
      <c r="BZ171" s="76"/>
      <c r="CA171" s="76"/>
      <c r="CB171" s="76"/>
      <c r="CE171" s="38"/>
      <c r="CF171" s="36"/>
    </row>
    <row r="172" spans="6:84" s="35" customFormat="1" x14ac:dyDescent="0.3">
      <c r="F172" s="52"/>
      <c r="S172" s="52"/>
      <c r="AE172" s="36"/>
      <c r="AF172" s="38"/>
      <c r="AM172" s="36"/>
      <c r="AN172" s="38"/>
      <c r="AO172" s="38"/>
      <c r="AY172" s="52"/>
      <c r="AZ172" s="38"/>
      <c r="BE172" s="52"/>
      <c r="BF172" s="38"/>
      <c r="BK172" s="36"/>
      <c r="BL172" s="52"/>
      <c r="BM172" s="38"/>
      <c r="BR172" s="36"/>
      <c r="BS172" s="38"/>
      <c r="BT172" s="38"/>
      <c r="BU172" s="38"/>
      <c r="BV172" s="36"/>
      <c r="BW172" s="76"/>
      <c r="BX172" s="77"/>
      <c r="BY172" s="76"/>
      <c r="BZ172" s="76"/>
      <c r="CA172" s="76"/>
      <c r="CB172" s="76"/>
      <c r="CE172" s="38"/>
      <c r="CF172" s="36"/>
    </row>
    <row r="173" spans="6:84" s="35" customFormat="1" x14ac:dyDescent="0.3">
      <c r="F173" s="52"/>
      <c r="S173" s="52"/>
      <c r="AE173" s="36"/>
      <c r="AF173" s="38"/>
      <c r="AM173" s="36"/>
      <c r="AN173" s="38"/>
      <c r="AO173" s="38"/>
      <c r="AY173" s="52"/>
      <c r="AZ173" s="38"/>
      <c r="BE173" s="52"/>
      <c r="BF173" s="38"/>
      <c r="BK173" s="36"/>
      <c r="BL173" s="52"/>
      <c r="BM173" s="38"/>
      <c r="BR173" s="36"/>
      <c r="BS173" s="38"/>
      <c r="BT173" s="38"/>
      <c r="BU173" s="38"/>
      <c r="BV173" s="36"/>
      <c r="BW173" s="76"/>
      <c r="BX173" s="77"/>
      <c r="BY173" s="76"/>
      <c r="BZ173" s="76"/>
      <c r="CA173" s="76"/>
      <c r="CB173" s="76"/>
      <c r="CE173" s="38"/>
      <c r="CF173" s="36"/>
    </row>
    <row r="174" spans="6:84" s="35" customFormat="1" x14ac:dyDescent="0.3">
      <c r="F174" s="52"/>
      <c r="S174" s="52"/>
      <c r="AE174" s="36"/>
      <c r="AF174" s="38"/>
      <c r="AM174" s="36"/>
      <c r="AN174" s="38"/>
      <c r="AO174" s="38"/>
      <c r="AY174" s="52"/>
      <c r="AZ174" s="38"/>
      <c r="BE174" s="52"/>
      <c r="BF174" s="38"/>
      <c r="BK174" s="36"/>
      <c r="BL174" s="52"/>
      <c r="BM174" s="38"/>
      <c r="BR174" s="36"/>
      <c r="BS174" s="38"/>
      <c r="BT174" s="38"/>
      <c r="BU174" s="38"/>
      <c r="BV174" s="36"/>
      <c r="BW174" s="76"/>
      <c r="BX174" s="77"/>
      <c r="BY174" s="76"/>
      <c r="BZ174" s="76"/>
      <c r="CA174" s="76"/>
      <c r="CB174" s="76"/>
      <c r="CE174" s="38"/>
      <c r="CF174" s="36"/>
    </row>
    <row r="175" spans="6:84" s="35" customFormat="1" x14ac:dyDescent="0.3">
      <c r="F175" s="52"/>
      <c r="S175" s="52"/>
      <c r="AE175" s="36"/>
      <c r="AF175" s="38"/>
      <c r="AM175" s="36"/>
      <c r="AN175" s="38"/>
      <c r="AO175" s="38"/>
      <c r="AY175" s="52"/>
      <c r="AZ175" s="38"/>
      <c r="BE175" s="52"/>
      <c r="BF175" s="38"/>
      <c r="BK175" s="36"/>
      <c r="BL175" s="52"/>
      <c r="BM175" s="38"/>
      <c r="BR175" s="36"/>
      <c r="BS175" s="38"/>
      <c r="BT175" s="38"/>
      <c r="BU175" s="38"/>
      <c r="BV175" s="36"/>
      <c r="BW175" s="76"/>
      <c r="BX175" s="77"/>
      <c r="BY175" s="76"/>
      <c r="BZ175" s="76"/>
      <c r="CA175" s="76"/>
      <c r="CB175" s="76"/>
      <c r="CE175" s="38"/>
      <c r="CF175" s="36"/>
    </row>
    <row r="176" spans="6:84" s="35" customFormat="1" x14ac:dyDescent="0.3">
      <c r="F176" s="52"/>
      <c r="S176" s="52"/>
      <c r="AE176" s="36"/>
      <c r="AF176" s="38"/>
      <c r="AM176" s="36"/>
      <c r="AN176" s="38"/>
      <c r="AO176" s="38"/>
      <c r="AY176" s="52"/>
      <c r="AZ176" s="38"/>
      <c r="BE176" s="52"/>
      <c r="BF176" s="38"/>
      <c r="BK176" s="36"/>
      <c r="BL176" s="52"/>
      <c r="BM176" s="38"/>
      <c r="BR176" s="36"/>
      <c r="BS176" s="38"/>
      <c r="BT176" s="38"/>
      <c r="BU176" s="38"/>
      <c r="BV176" s="36"/>
      <c r="BW176" s="76"/>
      <c r="BX176" s="77"/>
      <c r="BY176" s="76"/>
      <c r="BZ176" s="76"/>
      <c r="CA176" s="76"/>
      <c r="CB176" s="76"/>
      <c r="CE176" s="38"/>
      <c r="CF176" s="36"/>
    </row>
    <row r="177" spans="6:84" s="35" customFormat="1" x14ac:dyDescent="0.3">
      <c r="F177" s="52"/>
      <c r="S177" s="52"/>
      <c r="AE177" s="36"/>
      <c r="AF177" s="38"/>
      <c r="AM177" s="36"/>
      <c r="AN177" s="38"/>
      <c r="AO177" s="38"/>
      <c r="AY177" s="52"/>
      <c r="AZ177" s="38"/>
      <c r="BE177" s="52"/>
      <c r="BF177" s="38"/>
      <c r="BK177" s="36"/>
      <c r="BL177" s="52"/>
      <c r="BM177" s="38"/>
      <c r="BR177" s="36"/>
      <c r="BS177" s="38"/>
      <c r="BT177" s="38"/>
      <c r="BU177" s="38"/>
      <c r="BV177" s="36"/>
      <c r="BW177" s="76"/>
      <c r="BX177" s="77"/>
      <c r="BY177" s="76"/>
      <c r="BZ177" s="76"/>
      <c r="CA177" s="76"/>
      <c r="CB177" s="76"/>
      <c r="CE177" s="38"/>
      <c r="CF177" s="36"/>
    </row>
    <row r="178" spans="6:84" s="35" customFormat="1" x14ac:dyDescent="0.3">
      <c r="F178" s="52"/>
      <c r="S178" s="52"/>
      <c r="AE178" s="36"/>
      <c r="AF178" s="38"/>
      <c r="AM178" s="36"/>
      <c r="AN178" s="38"/>
      <c r="AO178" s="38"/>
      <c r="AY178" s="52"/>
      <c r="AZ178" s="38"/>
      <c r="BE178" s="52"/>
      <c r="BF178" s="38"/>
      <c r="BK178" s="36"/>
      <c r="BL178" s="52"/>
      <c r="BM178" s="38"/>
      <c r="BR178" s="36"/>
      <c r="BS178" s="38"/>
      <c r="BT178" s="38"/>
      <c r="BU178" s="38"/>
      <c r="BV178" s="36"/>
      <c r="BW178" s="76"/>
      <c r="BX178" s="77"/>
      <c r="BY178" s="76"/>
      <c r="BZ178" s="76"/>
      <c r="CA178" s="76"/>
      <c r="CB178" s="76"/>
      <c r="CE178" s="38"/>
      <c r="CF178" s="36"/>
    </row>
    <row r="179" spans="6:84" s="35" customFormat="1" x14ac:dyDescent="0.3">
      <c r="F179" s="52"/>
      <c r="S179" s="52"/>
      <c r="AE179" s="36"/>
      <c r="AF179" s="38"/>
      <c r="AM179" s="36"/>
      <c r="AN179" s="38"/>
      <c r="AO179" s="38"/>
      <c r="AY179" s="52"/>
      <c r="AZ179" s="38"/>
      <c r="BE179" s="52"/>
      <c r="BF179" s="38"/>
      <c r="BK179" s="36"/>
      <c r="BL179" s="52"/>
      <c r="BM179" s="38"/>
      <c r="BR179" s="36"/>
      <c r="BS179" s="38"/>
      <c r="BT179" s="38"/>
      <c r="BU179" s="38"/>
      <c r="BV179" s="36"/>
      <c r="BW179" s="76"/>
      <c r="BX179" s="77"/>
      <c r="BY179" s="76"/>
      <c r="BZ179" s="76"/>
      <c r="CA179" s="76"/>
      <c r="CB179" s="76"/>
      <c r="CE179" s="38"/>
      <c r="CF179" s="36"/>
    </row>
    <row r="180" spans="6:84" s="35" customFormat="1" x14ac:dyDescent="0.3">
      <c r="F180" s="52"/>
      <c r="S180" s="52"/>
      <c r="AE180" s="36"/>
      <c r="AF180" s="38"/>
      <c r="AM180" s="36"/>
      <c r="AN180" s="38"/>
      <c r="AO180" s="38"/>
      <c r="AY180" s="52"/>
      <c r="AZ180" s="38"/>
      <c r="BE180" s="52"/>
      <c r="BF180" s="38"/>
      <c r="BK180" s="36"/>
      <c r="BL180" s="52"/>
      <c r="BM180" s="38"/>
      <c r="BR180" s="36"/>
      <c r="BS180" s="38"/>
      <c r="BT180" s="38"/>
      <c r="BU180" s="38"/>
      <c r="BV180" s="36"/>
      <c r="BW180" s="76"/>
      <c r="BX180" s="77"/>
      <c r="BY180" s="76"/>
      <c r="BZ180" s="76"/>
      <c r="CA180" s="76"/>
      <c r="CB180" s="76"/>
      <c r="CE180" s="38"/>
      <c r="CF180" s="36"/>
    </row>
    <row r="181" spans="6:84" s="35" customFormat="1" x14ac:dyDescent="0.3">
      <c r="F181" s="52"/>
      <c r="S181" s="52"/>
      <c r="AE181" s="36"/>
      <c r="AF181" s="38"/>
      <c r="AM181" s="36"/>
      <c r="AN181" s="38"/>
      <c r="AO181" s="38"/>
      <c r="AY181" s="52"/>
      <c r="AZ181" s="38"/>
      <c r="BE181" s="52"/>
      <c r="BF181" s="38"/>
      <c r="BK181" s="36"/>
      <c r="BL181" s="52"/>
      <c r="BM181" s="38"/>
      <c r="BR181" s="36"/>
      <c r="BS181" s="38"/>
      <c r="BT181" s="38"/>
      <c r="BU181" s="38"/>
      <c r="BV181" s="36"/>
      <c r="BW181" s="76"/>
      <c r="BX181" s="77"/>
      <c r="BY181" s="76"/>
      <c r="BZ181" s="76"/>
      <c r="CA181" s="76"/>
      <c r="CB181" s="76"/>
      <c r="CE181" s="38"/>
      <c r="CF181" s="36"/>
    </row>
    <row r="182" spans="6:84" s="35" customFormat="1" x14ac:dyDescent="0.3">
      <c r="F182" s="52"/>
      <c r="S182" s="52"/>
      <c r="AE182" s="36"/>
      <c r="AF182" s="38"/>
      <c r="AM182" s="36"/>
      <c r="AN182" s="38"/>
      <c r="AO182" s="38"/>
      <c r="AY182" s="52"/>
      <c r="AZ182" s="38"/>
      <c r="BE182" s="52"/>
      <c r="BF182" s="38"/>
      <c r="BK182" s="36"/>
      <c r="BL182" s="52"/>
      <c r="BM182" s="38"/>
      <c r="BR182" s="36"/>
      <c r="BS182" s="38"/>
      <c r="BT182" s="38"/>
      <c r="BU182" s="38"/>
      <c r="BV182" s="36"/>
      <c r="BW182" s="76"/>
      <c r="BX182" s="77"/>
      <c r="BY182" s="76"/>
      <c r="BZ182" s="76"/>
      <c r="CA182" s="76"/>
      <c r="CB182" s="76"/>
      <c r="CE182" s="38"/>
      <c r="CF182" s="36"/>
    </row>
    <row r="183" spans="6:84" s="35" customFormat="1" x14ac:dyDescent="0.3">
      <c r="F183" s="52"/>
      <c r="S183" s="52"/>
      <c r="AE183" s="36"/>
      <c r="AF183" s="38"/>
      <c r="AM183" s="36"/>
      <c r="AN183" s="38"/>
      <c r="AO183" s="38"/>
      <c r="AY183" s="52"/>
      <c r="AZ183" s="38"/>
      <c r="BE183" s="52"/>
      <c r="BF183" s="38"/>
      <c r="BK183" s="36"/>
      <c r="BL183" s="52"/>
      <c r="BM183" s="38"/>
      <c r="BR183" s="36"/>
      <c r="BS183" s="38"/>
      <c r="BT183" s="38"/>
      <c r="BU183" s="38"/>
      <c r="BV183" s="36"/>
      <c r="BW183" s="76"/>
      <c r="BX183" s="77"/>
      <c r="BY183" s="76"/>
      <c r="BZ183" s="76"/>
      <c r="CA183" s="76"/>
      <c r="CB183" s="76"/>
      <c r="CE183" s="38"/>
      <c r="CF183" s="36"/>
    </row>
    <row r="184" spans="6:84" s="35" customFormat="1" x14ac:dyDescent="0.3">
      <c r="F184" s="52"/>
      <c r="S184" s="52"/>
      <c r="AE184" s="36"/>
      <c r="AF184" s="38"/>
      <c r="AM184" s="36"/>
      <c r="AN184" s="38"/>
      <c r="AO184" s="38"/>
      <c r="AY184" s="52"/>
      <c r="AZ184" s="38"/>
      <c r="BE184" s="52"/>
      <c r="BF184" s="38"/>
      <c r="BK184" s="36"/>
      <c r="BL184" s="52"/>
      <c r="BM184" s="38"/>
      <c r="BR184" s="36"/>
      <c r="BS184" s="38"/>
      <c r="BT184" s="38"/>
      <c r="BU184" s="38"/>
      <c r="BV184" s="36"/>
      <c r="BW184" s="76"/>
      <c r="BX184" s="77"/>
      <c r="BY184" s="76"/>
      <c r="BZ184" s="76"/>
      <c r="CA184" s="76"/>
      <c r="CB184" s="76"/>
      <c r="CE184" s="38"/>
      <c r="CF184" s="36"/>
    </row>
    <row r="185" spans="6:84" s="35" customFormat="1" x14ac:dyDescent="0.3">
      <c r="F185" s="52"/>
      <c r="S185" s="52"/>
      <c r="AE185" s="36"/>
      <c r="AF185" s="38"/>
      <c r="AM185" s="36"/>
      <c r="AN185" s="38"/>
      <c r="AO185" s="38"/>
      <c r="AY185" s="52"/>
      <c r="AZ185" s="38"/>
      <c r="BE185" s="52"/>
      <c r="BF185" s="38"/>
      <c r="BK185" s="36"/>
      <c r="BL185" s="52"/>
      <c r="BM185" s="38"/>
      <c r="BR185" s="36"/>
      <c r="BS185" s="38"/>
      <c r="BT185" s="38"/>
      <c r="BU185" s="38"/>
      <c r="BV185" s="36"/>
      <c r="BW185" s="76"/>
      <c r="BX185" s="77"/>
      <c r="BY185" s="76"/>
      <c r="BZ185" s="76"/>
      <c r="CA185" s="76"/>
      <c r="CB185" s="76"/>
      <c r="CE185" s="38"/>
      <c r="CF185" s="36"/>
    </row>
    <row r="186" spans="6:84" s="35" customFormat="1" x14ac:dyDescent="0.3">
      <c r="F186" s="52"/>
      <c r="S186" s="52"/>
      <c r="AE186" s="36"/>
      <c r="AF186" s="38"/>
      <c r="AM186" s="36"/>
      <c r="AN186" s="38"/>
      <c r="AO186" s="38"/>
      <c r="AY186" s="52"/>
      <c r="AZ186" s="38"/>
      <c r="BE186" s="52"/>
      <c r="BF186" s="38"/>
      <c r="BK186" s="36"/>
      <c r="BL186" s="52"/>
      <c r="BM186" s="38"/>
      <c r="BR186" s="36"/>
      <c r="BS186" s="38"/>
      <c r="BT186" s="38"/>
      <c r="BU186" s="38"/>
      <c r="BV186" s="36"/>
      <c r="BW186" s="76"/>
      <c r="BX186" s="77"/>
      <c r="BY186" s="76"/>
      <c r="BZ186" s="76"/>
      <c r="CA186" s="76"/>
      <c r="CB186" s="76"/>
      <c r="CE186" s="38"/>
      <c r="CF186" s="36"/>
    </row>
    <row r="187" spans="6:84" s="35" customFormat="1" x14ac:dyDescent="0.3">
      <c r="F187" s="52"/>
      <c r="S187" s="52"/>
      <c r="AE187" s="36"/>
      <c r="AF187" s="38"/>
      <c r="AM187" s="36"/>
      <c r="AN187" s="38"/>
      <c r="AO187" s="38"/>
      <c r="AY187" s="52"/>
      <c r="AZ187" s="38"/>
      <c r="BE187" s="52"/>
      <c r="BF187" s="38"/>
      <c r="BK187" s="36"/>
      <c r="BL187" s="52"/>
      <c r="BM187" s="38"/>
      <c r="BR187" s="36"/>
      <c r="BS187" s="38"/>
      <c r="BT187" s="38"/>
      <c r="BU187" s="38"/>
      <c r="BV187" s="36"/>
      <c r="BW187" s="76"/>
      <c r="BX187" s="77"/>
      <c r="BY187" s="76"/>
      <c r="BZ187" s="76"/>
      <c r="CA187" s="76"/>
      <c r="CB187" s="76"/>
      <c r="CE187" s="38"/>
      <c r="CF187" s="36"/>
    </row>
    <row r="188" spans="6:84" s="35" customFormat="1" x14ac:dyDescent="0.3">
      <c r="F188" s="52"/>
      <c r="S188" s="52"/>
      <c r="AE188" s="36"/>
      <c r="AF188" s="38"/>
      <c r="AM188" s="36"/>
      <c r="AN188" s="38"/>
      <c r="AO188" s="38"/>
      <c r="AY188" s="52"/>
      <c r="AZ188" s="38"/>
      <c r="BE188" s="52"/>
      <c r="BF188" s="38"/>
      <c r="BK188" s="36"/>
      <c r="BL188" s="52"/>
      <c r="BM188" s="38"/>
      <c r="BR188" s="36"/>
      <c r="BS188" s="38"/>
      <c r="BT188" s="38"/>
      <c r="BU188" s="38"/>
      <c r="BV188" s="36"/>
      <c r="BW188" s="76"/>
      <c r="BX188" s="77"/>
      <c r="BY188" s="76"/>
      <c r="BZ188" s="76"/>
      <c r="CA188" s="76"/>
      <c r="CB188" s="76"/>
      <c r="CE188" s="38"/>
      <c r="CF188" s="36"/>
    </row>
    <row r="189" spans="6:84" s="35" customFormat="1" x14ac:dyDescent="0.3">
      <c r="F189" s="52"/>
      <c r="S189" s="52"/>
      <c r="AE189" s="36"/>
      <c r="AF189" s="38"/>
      <c r="AM189" s="36"/>
      <c r="AN189" s="38"/>
      <c r="AO189" s="38"/>
      <c r="AY189" s="52"/>
      <c r="AZ189" s="38"/>
      <c r="BE189" s="52"/>
      <c r="BF189" s="38"/>
      <c r="BK189" s="36"/>
      <c r="BL189" s="52"/>
      <c r="BM189" s="38"/>
      <c r="BR189" s="36"/>
      <c r="BS189" s="38"/>
      <c r="BT189" s="38"/>
      <c r="BU189" s="38"/>
      <c r="BV189" s="36"/>
      <c r="BW189" s="76"/>
      <c r="BX189" s="77"/>
      <c r="BY189" s="76"/>
      <c r="BZ189" s="76"/>
      <c r="CA189" s="76"/>
      <c r="CB189" s="76"/>
      <c r="CE189" s="38"/>
      <c r="CF189" s="36"/>
    </row>
    <row r="190" spans="6:84" s="35" customFormat="1" x14ac:dyDescent="0.3">
      <c r="F190" s="52"/>
      <c r="S190" s="52"/>
      <c r="AE190" s="36"/>
      <c r="AF190" s="38"/>
      <c r="AM190" s="36"/>
      <c r="AN190" s="38"/>
      <c r="AO190" s="38"/>
      <c r="AY190" s="52"/>
      <c r="AZ190" s="38"/>
      <c r="BE190" s="52"/>
      <c r="BF190" s="38"/>
      <c r="BK190" s="36"/>
      <c r="BL190" s="52"/>
      <c r="BM190" s="38"/>
      <c r="BR190" s="36"/>
      <c r="BS190" s="38"/>
      <c r="BT190" s="38"/>
      <c r="BU190" s="38"/>
      <c r="BV190" s="36"/>
      <c r="BW190" s="76"/>
      <c r="BX190" s="77"/>
      <c r="BY190" s="76"/>
      <c r="BZ190" s="76"/>
      <c r="CA190" s="76"/>
      <c r="CB190" s="76"/>
      <c r="CE190" s="38"/>
      <c r="CF190" s="36"/>
    </row>
    <row r="191" spans="6:84" s="35" customFormat="1" x14ac:dyDescent="0.3">
      <c r="F191" s="52"/>
      <c r="S191" s="52"/>
      <c r="AE191" s="36"/>
      <c r="AF191" s="38"/>
      <c r="AM191" s="36"/>
      <c r="AN191" s="38"/>
      <c r="AO191" s="38"/>
      <c r="AY191" s="52"/>
      <c r="AZ191" s="38"/>
      <c r="BE191" s="52"/>
      <c r="BF191" s="38"/>
      <c r="BK191" s="36"/>
      <c r="BL191" s="52"/>
      <c r="BM191" s="38"/>
      <c r="BR191" s="36"/>
      <c r="BS191" s="38"/>
      <c r="BT191" s="38"/>
      <c r="BU191" s="38"/>
      <c r="BV191" s="36"/>
      <c r="BW191" s="76"/>
      <c r="BX191" s="77"/>
      <c r="BY191" s="76"/>
      <c r="BZ191" s="76"/>
      <c r="CA191" s="76"/>
      <c r="CB191" s="76"/>
      <c r="CE191" s="38"/>
      <c r="CF191" s="36"/>
    </row>
    <row r="192" spans="6:84" s="35" customFormat="1" x14ac:dyDescent="0.3">
      <c r="F192" s="52"/>
      <c r="S192" s="52"/>
      <c r="AE192" s="36"/>
      <c r="AF192" s="38"/>
      <c r="AM192" s="36"/>
      <c r="AN192" s="38"/>
      <c r="AO192" s="38"/>
      <c r="AY192" s="52"/>
      <c r="AZ192" s="38"/>
      <c r="BE192" s="52"/>
      <c r="BF192" s="38"/>
      <c r="BK192" s="36"/>
      <c r="BL192" s="52"/>
      <c r="BM192" s="38"/>
      <c r="BR192" s="36"/>
      <c r="BS192" s="38"/>
      <c r="BT192" s="38"/>
      <c r="BU192" s="38"/>
      <c r="BV192" s="36"/>
      <c r="BW192" s="76"/>
      <c r="BX192" s="77"/>
      <c r="BY192" s="76"/>
      <c r="BZ192" s="76"/>
      <c r="CA192" s="76"/>
      <c r="CB192" s="76"/>
      <c r="CE192" s="38"/>
      <c r="CF192" s="36"/>
    </row>
    <row r="193" spans="6:84" s="35" customFormat="1" x14ac:dyDescent="0.3">
      <c r="F193" s="52"/>
      <c r="S193" s="52"/>
      <c r="AE193" s="36"/>
      <c r="AF193" s="38"/>
      <c r="AM193" s="36"/>
      <c r="AN193" s="38"/>
      <c r="AO193" s="38"/>
      <c r="AY193" s="52"/>
      <c r="AZ193" s="38"/>
      <c r="BE193" s="52"/>
      <c r="BF193" s="38"/>
      <c r="BK193" s="36"/>
      <c r="BL193" s="52"/>
      <c r="BM193" s="38"/>
      <c r="BR193" s="36"/>
      <c r="BS193" s="38"/>
      <c r="BT193" s="38"/>
      <c r="BU193" s="38"/>
      <c r="BV193" s="36"/>
      <c r="BW193" s="76"/>
      <c r="BX193" s="77"/>
      <c r="BY193" s="76"/>
      <c r="BZ193" s="76"/>
      <c r="CA193" s="76"/>
      <c r="CB193" s="76"/>
      <c r="CE193" s="38"/>
      <c r="CF193" s="36"/>
    </row>
    <row r="194" spans="6:84" s="35" customFormat="1" x14ac:dyDescent="0.3">
      <c r="F194" s="52"/>
      <c r="S194" s="52"/>
      <c r="AE194" s="36"/>
      <c r="AF194" s="38"/>
      <c r="AM194" s="36"/>
      <c r="AN194" s="38"/>
      <c r="AO194" s="38"/>
      <c r="AY194" s="52"/>
      <c r="AZ194" s="38"/>
      <c r="BE194" s="52"/>
      <c r="BF194" s="38"/>
      <c r="BK194" s="36"/>
      <c r="BL194" s="52"/>
      <c r="BM194" s="38"/>
      <c r="BR194" s="36"/>
      <c r="BS194" s="38"/>
      <c r="BT194" s="38"/>
      <c r="BU194" s="38"/>
      <c r="BV194" s="36"/>
      <c r="BW194" s="76"/>
      <c r="BX194" s="77"/>
      <c r="BY194" s="76"/>
      <c r="BZ194" s="76"/>
      <c r="CA194" s="76"/>
      <c r="CB194" s="76"/>
      <c r="CE194" s="38"/>
      <c r="CF194" s="36"/>
    </row>
    <row r="195" spans="6:84" s="35" customFormat="1" x14ac:dyDescent="0.3">
      <c r="F195" s="52"/>
      <c r="S195" s="52"/>
      <c r="AE195" s="36"/>
      <c r="AF195" s="38"/>
      <c r="AM195" s="36"/>
      <c r="AN195" s="38"/>
      <c r="AO195" s="38"/>
      <c r="AY195" s="52"/>
      <c r="AZ195" s="38"/>
      <c r="BE195" s="52"/>
      <c r="BF195" s="38"/>
      <c r="BK195" s="36"/>
      <c r="BL195" s="52"/>
      <c r="BM195" s="38"/>
      <c r="BR195" s="36"/>
      <c r="BS195" s="38"/>
      <c r="BT195" s="38"/>
      <c r="BU195" s="38"/>
      <c r="BV195" s="36"/>
      <c r="BW195" s="76"/>
      <c r="BX195" s="77"/>
      <c r="BY195" s="76"/>
      <c r="BZ195" s="76"/>
      <c r="CA195" s="76"/>
      <c r="CB195" s="76"/>
      <c r="CE195" s="38"/>
      <c r="CF195" s="36"/>
    </row>
    <row r="196" spans="6:84" s="35" customFormat="1" x14ac:dyDescent="0.3">
      <c r="F196" s="52"/>
      <c r="S196" s="52"/>
      <c r="AE196" s="36"/>
      <c r="AF196" s="38"/>
      <c r="AM196" s="36"/>
      <c r="AN196" s="38"/>
      <c r="AO196" s="38"/>
      <c r="AY196" s="52"/>
      <c r="AZ196" s="38"/>
      <c r="BE196" s="52"/>
      <c r="BF196" s="38"/>
      <c r="BK196" s="36"/>
      <c r="BL196" s="52"/>
      <c r="BM196" s="38"/>
      <c r="BR196" s="36"/>
      <c r="BS196" s="38"/>
      <c r="BT196" s="38"/>
      <c r="BU196" s="38"/>
      <c r="BV196" s="36"/>
      <c r="BW196" s="76"/>
      <c r="BX196" s="77"/>
      <c r="BY196" s="76"/>
      <c r="BZ196" s="76"/>
      <c r="CA196" s="76"/>
      <c r="CB196" s="76"/>
      <c r="CE196" s="38"/>
      <c r="CF196" s="36"/>
    </row>
    <row r="197" spans="6:84" s="35" customFormat="1" x14ac:dyDescent="0.3">
      <c r="F197" s="52"/>
      <c r="S197" s="52"/>
      <c r="AE197" s="36"/>
      <c r="AF197" s="38"/>
      <c r="AM197" s="36"/>
      <c r="AN197" s="38"/>
      <c r="AO197" s="38"/>
      <c r="AY197" s="52"/>
      <c r="AZ197" s="38"/>
      <c r="BE197" s="52"/>
      <c r="BF197" s="38"/>
      <c r="BK197" s="36"/>
      <c r="BL197" s="52"/>
      <c r="BM197" s="38"/>
      <c r="BR197" s="36"/>
      <c r="BS197" s="38"/>
      <c r="BT197" s="38"/>
      <c r="BU197" s="38"/>
      <c r="BV197" s="36"/>
      <c r="BW197" s="76"/>
      <c r="BX197" s="77"/>
      <c r="BY197" s="76"/>
      <c r="BZ197" s="76"/>
      <c r="CA197" s="76"/>
      <c r="CB197" s="76"/>
      <c r="CE197" s="38"/>
      <c r="CF197" s="36"/>
    </row>
    <row r="198" spans="6:84" s="35" customFormat="1" x14ac:dyDescent="0.3">
      <c r="F198" s="52"/>
      <c r="S198" s="52"/>
      <c r="AE198" s="36"/>
      <c r="AF198" s="38"/>
      <c r="AM198" s="36"/>
      <c r="AN198" s="38"/>
      <c r="AO198" s="38"/>
      <c r="AY198" s="52"/>
      <c r="AZ198" s="38"/>
      <c r="BE198" s="52"/>
      <c r="BF198" s="38"/>
      <c r="BK198" s="36"/>
      <c r="BL198" s="52"/>
      <c r="BM198" s="38"/>
      <c r="BR198" s="36"/>
      <c r="BS198" s="38"/>
      <c r="BT198" s="38"/>
      <c r="BU198" s="38"/>
      <c r="BV198" s="36"/>
      <c r="BW198" s="76"/>
      <c r="BX198" s="77"/>
      <c r="BY198" s="76"/>
      <c r="BZ198" s="76"/>
      <c r="CA198" s="76"/>
      <c r="CB198" s="76"/>
      <c r="CE198" s="38"/>
      <c r="CF198" s="36"/>
    </row>
    <row r="199" spans="6:84" s="35" customFormat="1" x14ac:dyDescent="0.3">
      <c r="F199" s="52"/>
      <c r="S199" s="52"/>
      <c r="AE199" s="36"/>
      <c r="AF199" s="38"/>
      <c r="AM199" s="36"/>
      <c r="AN199" s="38"/>
      <c r="AO199" s="38"/>
      <c r="AY199" s="52"/>
      <c r="AZ199" s="38"/>
      <c r="BE199" s="52"/>
      <c r="BF199" s="38"/>
      <c r="BK199" s="36"/>
      <c r="BL199" s="52"/>
      <c r="BM199" s="38"/>
      <c r="BR199" s="36"/>
      <c r="BS199" s="38"/>
      <c r="BT199" s="38"/>
      <c r="BU199" s="38"/>
      <c r="BV199" s="36"/>
      <c r="BW199" s="76"/>
      <c r="BX199" s="77"/>
      <c r="BY199" s="76"/>
      <c r="BZ199" s="76"/>
      <c r="CA199" s="76"/>
      <c r="CB199" s="76"/>
      <c r="CE199" s="38"/>
      <c r="CF199" s="36"/>
    </row>
    <row r="200" spans="6:84" s="35" customFormat="1" x14ac:dyDescent="0.3">
      <c r="F200" s="52"/>
      <c r="S200" s="52"/>
      <c r="AE200" s="36"/>
      <c r="AF200" s="38"/>
      <c r="AM200" s="36"/>
      <c r="AN200" s="38"/>
      <c r="AO200" s="38"/>
      <c r="AY200" s="52"/>
      <c r="AZ200" s="38"/>
      <c r="BE200" s="52"/>
      <c r="BF200" s="38"/>
      <c r="BK200" s="36"/>
      <c r="BL200" s="52"/>
      <c r="BM200" s="38"/>
      <c r="BR200" s="36"/>
      <c r="BS200" s="38"/>
      <c r="BT200" s="38"/>
      <c r="BU200" s="38"/>
      <c r="BV200" s="36"/>
      <c r="BW200" s="76"/>
      <c r="BX200" s="77"/>
      <c r="BY200" s="76"/>
      <c r="BZ200" s="76"/>
      <c r="CA200" s="76"/>
      <c r="CB200" s="76"/>
      <c r="CE200" s="38"/>
      <c r="CF200" s="36"/>
    </row>
    <row r="201" spans="6:84" s="35" customFormat="1" x14ac:dyDescent="0.3">
      <c r="F201" s="52"/>
      <c r="S201" s="52"/>
      <c r="AE201" s="36"/>
      <c r="AF201" s="38"/>
      <c r="AM201" s="36"/>
      <c r="AN201" s="38"/>
      <c r="AO201" s="38"/>
      <c r="AY201" s="52"/>
      <c r="AZ201" s="38"/>
      <c r="BE201" s="52"/>
      <c r="BF201" s="38"/>
      <c r="BK201" s="36"/>
      <c r="BL201" s="52"/>
      <c r="BM201" s="38"/>
      <c r="BR201" s="36"/>
      <c r="BS201" s="38"/>
      <c r="BT201" s="38"/>
      <c r="BU201" s="38"/>
      <c r="BV201" s="36"/>
      <c r="BW201" s="76"/>
      <c r="BX201" s="77"/>
      <c r="BY201" s="76"/>
      <c r="BZ201" s="76"/>
      <c r="CA201" s="76"/>
      <c r="CB201" s="76"/>
      <c r="CE201" s="38"/>
      <c r="CF201" s="36"/>
    </row>
    <row r="202" spans="6:84" s="35" customFormat="1" x14ac:dyDescent="0.3">
      <c r="F202" s="52"/>
      <c r="S202" s="52"/>
      <c r="AE202" s="36"/>
      <c r="AF202" s="38"/>
      <c r="AM202" s="36"/>
      <c r="AN202" s="38"/>
      <c r="AO202" s="38"/>
      <c r="AY202" s="52"/>
      <c r="AZ202" s="38"/>
      <c r="BE202" s="52"/>
      <c r="BF202" s="38"/>
      <c r="BK202" s="36"/>
      <c r="BL202" s="52"/>
      <c r="BM202" s="38"/>
      <c r="BR202" s="36"/>
      <c r="BS202" s="38"/>
      <c r="BT202" s="38"/>
      <c r="BU202" s="38"/>
      <c r="BV202" s="36"/>
      <c r="BW202" s="76"/>
      <c r="BX202" s="77"/>
      <c r="BY202" s="76"/>
      <c r="BZ202" s="76"/>
      <c r="CA202" s="76"/>
      <c r="CB202" s="76"/>
      <c r="CE202" s="38"/>
      <c r="CF202" s="36"/>
    </row>
    <row r="203" spans="6:84" s="35" customFormat="1" x14ac:dyDescent="0.3">
      <c r="F203" s="52"/>
      <c r="S203" s="52"/>
      <c r="AE203" s="36"/>
      <c r="AF203" s="38"/>
      <c r="AM203" s="36"/>
      <c r="AN203" s="38"/>
      <c r="AO203" s="38"/>
      <c r="AY203" s="52"/>
      <c r="AZ203" s="38"/>
      <c r="BE203" s="52"/>
      <c r="BF203" s="38"/>
      <c r="BK203" s="36"/>
      <c r="BL203" s="52"/>
      <c r="BM203" s="38"/>
      <c r="BR203" s="36"/>
      <c r="BS203" s="38"/>
      <c r="BT203" s="38"/>
      <c r="BU203" s="38"/>
      <c r="BV203" s="36"/>
      <c r="BW203" s="76"/>
      <c r="BX203" s="77"/>
      <c r="BY203" s="76"/>
      <c r="BZ203" s="76"/>
      <c r="CA203" s="76"/>
      <c r="CB203" s="76"/>
      <c r="CE203" s="38"/>
      <c r="CF203" s="36"/>
    </row>
    <row r="204" spans="6:84" s="35" customFormat="1" x14ac:dyDescent="0.3">
      <c r="F204" s="52"/>
      <c r="S204" s="52"/>
      <c r="AE204" s="36"/>
      <c r="AF204" s="38"/>
      <c r="AM204" s="36"/>
      <c r="AN204" s="38"/>
      <c r="AO204" s="38"/>
      <c r="AY204" s="52"/>
      <c r="AZ204" s="38"/>
      <c r="BE204" s="52"/>
      <c r="BF204" s="38"/>
      <c r="BK204" s="36"/>
      <c r="BL204" s="52"/>
      <c r="BM204" s="38"/>
      <c r="BR204" s="36"/>
      <c r="BS204" s="38"/>
      <c r="BT204" s="38"/>
      <c r="BU204" s="38"/>
      <c r="BV204" s="36"/>
      <c r="BW204" s="76"/>
      <c r="BX204" s="77"/>
      <c r="BY204" s="76"/>
      <c r="BZ204" s="76"/>
      <c r="CA204" s="76"/>
      <c r="CB204" s="76"/>
      <c r="CE204" s="38"/>
      <c r="CF204" s="36"/>
    </row>
    <row r="205" spans="6:84" s="35" customFormat="1" x14ac:dyDescent="0.3">
      <c r="F205" s="52"/>
      <c r="S205" s="52"/>
      <c r="AE205" s="36"/>
      <c r="AF205" s="38"/>
      <c r="AM205" s="36"/>
      <c r="AN205" s="38"/>
      <c r="AO205" s="38"/>
      <c r="AY205" s="52"/>
      <c r="AZ205" s="38"/>
      <c r="BE205" s="52"/>
      <c r="BF205" s="38"/>
      <c r="BK205" s="36"/>
      <c r="BL205" s="52"/>
      <c r="BM205" s="38"/>
      <c r="BR205" s="36"/>
      <c r="BS205" s="38"/>
      <c r="BT205" s="38"/>
      <c r="BU205" s="38"/>
      <c r="BV205" s="36"/>
      <c r="BW205" s="76"/>
      <c r="BX205" s="77"/>
      <c r="BY205" s="76"/>
      <c r="BZ205" s="76"/>
      <c r="CA205" s="76"/>
      <c r="CB205" s="76"/>
      <c r="CE205" s="38"/>
      <c r="CF205" s="36"/>
    </row>
    <row r="206" spans="6:84" s="35" customFormat="1" x14ac:dyDescent="0.3">
      <c r="F206" s="52"/>
      <c r="S206" s="52"/>
      <c r="AE206" s="36"/>
      <c r="AF206" s="38"/>
      <c r="AM206" s="36"/>
      <c r="AN206" s="38"/>
      <c r="AO206" s="38"/>
      <c r="AY206" s="52"/>
      <c r="AZ206" s="38"/>
      <c r="BE206" s="52"/>
      <c r="BF206" s="38"/>
      <c r="BK206" s="36"/>
      <c r="BL206" s="52"/>
      <c r="BM206" s="38"/>
      <c r="BR206" s="36"/>
      <c r="BS206" s="38"/>
      <c r="BT206" s="38"/>
      <c r="BU206" s="38"/>
      <c r="BV206" s="36"/>
      <c r="BW206" s="76"/>
      <c r="BX206" s="77"/>
      <c r="BY206" s="76"/>
      <c r="BZ206" s="76"/>
      <c r="CA206" s="76"/>
      <c r="CB206" s="76"/>
      <c r="CE206" s="38"/>
      <c r="CF206" s="36"/>
    </row>
    <row r="207" spans="6:84" s="35" customFormat="1" x14ac:dyDescent="0.3">
      <c r="F207" s="52"/>
      <c r="S207" s="52"/>
      <c r="AE207" s="36"/>
      <c r="AF207" s="38"/>
      <c r="AM207" s="36"/>
      <c r="AN207" s="38"/>
      <c r="AO207" s="38"/>
      <c r="AY207" s="52"/>
      <c r="AZ207" s="38"/>
      <c r="BE207" s="52"/>
      <c r="BF207" s="38"/>
      <c r="BK207" s="36"/>
      <c r="BL207" s="52"/>
      <c r="BM207" s="38"/>
      <c r="BR207" s="36"/>
      <c r="BS207" s="38"/>
      <c r="BT207" s="38"/>
      <c r="BU207" s="38"/>
      <c r="BV207" s="36"/>
      <c r="BW207" s="76"/>
      <c r="BX207" s="77"/>
      <c r="BY207" s="76"/>
      <c r="BZ207" s="76"/>
      <c r="CA207" s="76"/>
      <c r="CB207" s="76"/>
      <c r="CE207" s="38"/>
      <c r="CF207" s="36"/>
    </row>
    <row r="208" spans="6:84" s="35" customFormat="1" x14ac:dyDescent="0.3">
      <c r="F208" s="52"/>
      <c r="S208" s="52"/>
      <c r="AE208" s="36"/>
      <c r="AF208" s="38"/>
      <c r="AM208" s="36"/>
      <c r="AN208" s="38"/>
      <c r="AO208" s="38"/>
      <c r="AY208" s="52"/>
      <c r="AZ208" s="38"/>
      <c r="BE208" s="52"/>
      <c r="BF208" s="38"/>
      <c r="BK208" s="36"/>
      <c r="BL208" s="52"/>
      <c r="BM208" s="38"/>
      <c r="BR208" s="36"/>
      <c r="BS208" s="38"/>
      <c r="BT208" s="38"/>
      <c r="BU208" s="38"/>
      <c r="BV208" s="36"/>
      <c r="BW208" s="76"/>
      <c r="BX208" s="77"/>
      <c r="BY208" s="76"/>
      <c r="BZ208" s="76"/>
      <c r="CA208" s="76"/>
      <c r="CB208" s="76"/>
      <c r="CE208" s="38"/>
      <c r="CF208" s="36"/>
    </row>
    <row r="209" spans="6:84" s="35" customFormat="1" x14ac:dyDescent="0.3">
      <c r="F209" s="52"/>
      <c r="S209" s="52"/>
      <c r="AE209" s="36"/>
      <c r="AF209" s="38"/>
      <c r="AM209" s="36"/>
      <c r="AN209" s="38"/>
      <c r="AO209" s="38"/>
      <c r="AY209" s="52"/>
      <c r="AZ209" s="38"/>
      <c r="BE209" s="52"/>
      <c r="BF209" s="38"/>
      <c r="BK209" s="36"/>
      <c r="BL209" s="52"/>
      <c r="BM209" s="38"/>
      <c r="BR209" s="36"/>
      <c r="BS209" s="38"/>
      <c r="BT209" s="38"/>
      <c r="BU209" s="38"/>
      <c r="BV209" s="36"/>
      <c r="BW209" s="76"/>
      <c r="BX209" s="77"/>
      <c r="BY209" s="76"/>
      <c r="BZ209" s="76"/>
      <c r="CA209" s="76"/>
      <c r="CB209" s="76"/>
      <c r="CE209" s="38"/>
      <c r="CF209" s="36"/>
    </row>
    <row r="210" spans="6:84" s="35" customFormat="1" x14ac:dyDescent="0.3">
      <c r="F210" s="52"/>
      <c r="S210" s="52"/>
      <c r="AE210" s="36"/>
      <c r="AF210" s="38"/>
      <c r="AM210" s="36"/>
      <c r="AN210" s="38"/>
      <c r="AO210" s="38"/>
      <c r="AY210" s="52"/>
      <c r="AZ210" s="38"/>
      <c r="BE210" s="52"/>
      <c r="BF210" s="38"/>
      <c r="BK210" s="36"/>
      <c r="BL210" s="52"/>
      <c r="BM210" s="38"/>
      <c r="BR210" s="36"/>
      <c r="BS210" s="38"/>
      <c r="BT210" s="38"/>
      <c r="BU210" s="38"/>
      <c r="BV210" s="36"/>
      <c r="BW210" s="76"/>
      <c r="BX210" s="77"/>
      <c r="BY210" s="76"/>
      <c r="BZ210" s="76"/>
      <c r="CA210" s="76"/>
      <c r="CB210" s="76"/>
      <c r="CE210" s="38"/>
      <c r="CF210" s="36"/>
    </row>
    <row r="211" spans="6:84" s="35" customFormat="1" x14ac:dyDescent="0.3">
      <c r="F211" s="52"/>
      <c r="S211" s="52"/>
      <c r="AE211" s="36"/>
      <c r="AF211" s="38"/>
      <c r="AM211" s="36"/>
      <c r="AN211" s="38"/>
      <c r="AO211" s="38"/>
      <c r="AY211" s="52"/>
      <c r="AZ211" s="38"/>
      <c r="BE211" s="52"/>
      <c r="BF211" s="38"/>
      <c r="BK211" s="36"/>
      <c r="BL211" s="52"/>
      <c r="BM211" s="38"/>
      <c r="BR211" s="36"/>
      <c r="BS211" s="38"/>
      <c r="BT211" s="38"/>
      <c r="BU211" s="38"/>
      <c r="BV211" s="36"/>
      <c r="BW211" s="76"/>
      <c r="BX211" s="77"/>
      <c r="BY211" s="76"/>
      <c r="BZ211" s="76"/>
      <c r="CA211" s="76"/>
      <c r="CB211" s="76"/>
      <c r="CE211" s="38"/>
      <c r="CF211" s="36"/>
    </row>
    <row r="212" spans="6:84" s="35" customFormat="1" x14ac:dyDescent="0.3">
      <c r="F212" s="52"/>
      <c r="S212" s="52"/>
      <c r="AE212" s="36"/>
      <c r="AF212" s="38"/>
      <c r="AM212" s="36"/>
      <c r="AN212" s="38"/>
      <c r="AO212" s="38"/>
      <c r="AY212" s="52"/>
      <c r="AZ212" s="38"/>
      <c r="BE212" s="52"/>
      <c r="BF212" s="38"/>
      <c r="BK212" s="36"/>
      <c r="BL212" s="52"/>
      <c r="BM212" s="38"/>
      <c r="BR212" s="36"/>
      <c r="BS212" s="38"/>
      <c r="BT212" s="38"/>
      <c r="BU212" s="38"/>
      <c r="BV212" s="36"/>
      <c r="BW212" s="76"/>
      <c r="BX212" s="77"/>
      <c r="BY212" s="76"/>
      <c r="BZ212" s="76"/>
      <c r="CA212" s="76"/>
      <c r="CB212" s="76"/>
      <c r="CE212" s="38"/>
      <c r="CF212" s="36"/>
    </row>
    <row r="213" spans="6:84" s="35" customFormat="1" x14ac:dyDescent="0.3">
      <c r="F213" s="52"/>
      <c r="S213" s="52"/>
      <c r="AE213" s="36"/>
      <c r="AF213" s="38"/>
      <c r="AM213" s="36"/>
      <c r="AN213" s="38"/>
      <c r="AO213" s="38"/>
      <c r="AY213" s="52"/>
      <c r="AZ213" s="38"/>
      <c r="BE213" s="52"/>
      <c r="BF213" s="38"/>
      <c r="BK213" s="36"/>
      <c r="BL213" s="52"/>
      <c r="BM213" s="38"/>
      <c r="BR213" s="36"/>
      <c r="BS213" s="38"/>
      <c r="BT213" s="38"/>
      <c r="BU213" s="38"/>
      <c r="BV213" s="36"/>
      <c r="BW213" s="76"/>
      <c r="BX213" s="77"/>
      <c r="BY213" s="76"/>
      <c r="BZ213" s="76"/>
      <c r="CA213" s="76"/>
      <c r="CB213" s="76"/>
      <c r="CE213" s="38"/>
      <c r="CF213" s="36"/>
    </row>
    <row r="214" spans="6:84" s="35" customFormat="1" x14ac:dyDescent="0.3">
      <c r="F214" s="52"/>
      <c r="S214" s="52"/>
      <c r="AE214" s="36"/>
      <c r="AF214" s="38"/>
      <c r="AM214" s="36"/>
      <c r="AN214" s="38"/>
      <c r="AO214" s="38"/>
      <c r="AY214" s="52"/>
      <c r="AZ214" s="38"/>
      <c r="BE214" s="52"/>
      <c r="BF214" s="38"/>
      <c r="BK214" s="36"/>
      <c r="BL214" s="52"/>
      <c r="BM214" s="38"/>
      <c r="BR214" s="36"/>
      <c r="BS214" s="38"/>
      <c r="BT214" s="38"/>
      <c r="BU214" s="38"/>
      <c r="BV214" s="36"/>
      <c r="BW214" s="76"/>
      <c r="BX214" s="77"/>
      <c r="BY214" s="76"/>
      <c r="BZ214" s="76"/>
      <c r="CA214" s="76"/>
      <c r="CB214" s="76"/>
      <c r="CE214" s="38"/>
      <c r="CF214" s="36"/>
    </row>
    <row r="215" spans="6:84" s="35" customFormat="1" x14ac:dyDescent="0.3">
      <c r="F215" s="52"/>
      <c r="S215" s="52"/>
      <c r="AE215" s="36"/>
      <c r="AF215" s="38"/>
      <c r="AM215" s="36"/>
      <c r="AN215" s="38"/>
      <c r="AO215" s="38"/>
      <c r="AY215" s="52"/>
      <c r="AZ215" s="38"/>
      <c r="BE215" s="52"/>
      <c r="BF215" s="38"/>
      <c r="BK215" s="36"/>
      <c r="BL215" s="52"/>
      <c r="BM215" s="38"/>
      <c r="BR215" s="36"/>
      <c r="BS215" s="38"/>
      <c r="BT215" s="38"/>
      <c r="BU215" s="38"/>
      <c r="BV215" s="36"/>
      <c r="BW215" s="76"/>
      <c r="BX215" s="77"/>
      <c r="BY215" s="76"/>
      <c r="BZ215" s="76"/>
      <c r="CA215" s="76"/>
      <c r="CB215" s="76"/>
      <c r="CE215" s="38"/>
      <c r="CF215" s="36"/>
    </row>
    <row r="216" spans="6:84" s="35" customFormat="1" x14ac:dyDescent="0.3">
      <c r="F216" s="52"/>
      <c r="S216" s="52"/>
      <c r="AE216" s="36"/>
      <c r="AF216" s="38"/>
      <c r="AM216" s="36"/>
      <c r="AN216" s="38"/>
      <c r="AO216" s="38"/>
      <c r="AY216" s="52"/>
      <c r="AZ216" s="38"/>
      <c r="BE216" s="52"/>
      <c r="BF216" s="38"/>
      <c r="BK216" s="36"/>
      <c r="BL216" s="52"/>
      <c r="BM216" s="38"/>
      <c r="BR216" s="36"/>
      <c r="BS216" s="38"/>
      <c r="BT216" s="38"/>
      <c r="BU216" s="38"/>
      <c r="BV216" s="36"/>
      <c r="BW216" s="76"/>
      <c r="BX216" s="77"/>
      <c r="BY216" s="76"/>
      <c r="BZ216" s="76"/>
      <c r="CA216" s="76"/>
      <c r="CB216" s="76"/>
      <c r="CE216" s="38"/>
      <c r="CF216" s="36"/>
    </row>
    <row r="217" spans="6:84" s="35" customFormat="1" x14ac:dyDescent="0.3">
      <c r="F217" s="52"/>
      <c r="S217" s="52"/>
      <c r="AE217" s="36"/>
      <c r="AF217" s="38"/>
      <c r="AM217" s="36"/>
      <c r="AN217" s="38"/>
      <c r="AO217" s="38"/>
      <c r="AY217" s="52"/>
      <c r="AZ217" s="38"/>
      <c r="BE217" s="52"/>
      <c r="BF217" s="38"/>
      <c r="BK217" s="36"/>
      <c r="BL217" s="52"/>
      <c r="BM217" s="38"/>
      <c r="BR217" s="36"/>
      <c r="BS217" s="38"/>
      <c r="BT217" s="38"/>
      <c r="BU217" s="38"/>
      <c r="BV217" s="36"/>
      <c r="BW217" s="76"/>
      <c r="BX217" s="77"/>
      <c r="BY217" s="76"/>
      <c r="BZ217" s="76"/>
      <c r="CA217" s="76"/>
      <c r="CB217" s="76"/>
      <c r="CE217" s="38"/>
      <c r="CF217" s="36"/>
    </row>
    <row r="218" spans="6:84" s="35" customFormat="1" x14ac:dyDescent="0.3">
      <c r="F218" s="52"/>
      <c r="S218" s="52"/>
      <c r="AE218" s="36"/>
      <c r="AF218" s="38"/>
      <c r="AM218" s="36"/>
      <c r="AN218" s="38"/>
      <c r="AO218" s="38"/>
      <c r="AY218" s="52"/>
      <c r="AZ218" s="38"/>
      <c r="BE218" s="52"/>
      <c r="BF218" s="38"/>
      <c r="BK218" s="36"/>
      <c r="BL218" s="52"/>
      <c r="BM218" s="38"/>
      <c r="BR218" s="36"/>
      <c r="BS218" s="38"/>
      <c r="BT218" s="38"/>
      <c r="BU218" s="38"/>
      <c r="BV218" s="36"/>
      <c r="BW218" s="76"/>
      <c r="BX218" s="77"/>
      <c r="BY218" s="76"/>
      <c r="BZ218" s="76"/>
      <c r="CA218" s="76"/>
      <c r="CB218" s="76"/>
      <c r="CE218" s="38"/>
      <c r="CF218" s="36"/>
    </row>
    <row r="219" spans="6:84" s="35" customFormat="1" x14ac:dyDescent="0.3">
      <c r="F219" s="52"/>
      <c r="S219" s="52"/>
      <c r="AE219" s="36"/>
      <c r="AF219" s="38"/>
      <c r="AM219" s="36"/>
      <c r="AN219" s="38"/>
      <c r="AO219" s="38"/>
      <c r="AY219" s="52"/>
      <c r="AZ219" s="38"/>
      <c r="BE219" s="52"/>
      <c r="BF219" s="38"/>
      <c r="BK219" s="36"/>
      <c r="BL219" s="52"/>
      <c r="BM219" s="38"/>
      <c r="BR219" s="36"/>
      <c r="BS219" s="38"/>
      <c r="BT219" s="38"/>
      <c r="BU219" s="38"/>
      <c r="BV219" s="36"/>
      <c r="BW219" s="76"/>
      <c r="BX219" s="77"/>
      <c r="BY219" s="76"/>
      <c r="BZ219" s="76"/>
      <c r="CA219" s="76"/>
      <c r="CB219" s="76"/>
      <c r="CE219" s="38"/>
      <c r="CF219" s="36"/>
    </row>
    <row r="220" spans="6:84" s="35" customFormat="1" x14ac:dyDescent="0.3">
      <c r="F220" s="52"/>
      <c r="S220" s="52"/>
      <c r="AE220" s="36"/>
      <c r="AF220" s="38"/>
      <c r="AM220" s="36"/>
      <c r="AN220" s="38"/>
      <c r="AO220" s="38"/>
      <c r="AY220" s="52"/>
      <c r="AZ220" s="38"/>
      <c r="BE220" s="52"/>
      <c r="BF220" s="38"/>
      <c r="BK220" s="36"/>
      <c r="BL220" s="52"/>
      <c r="BM220" s="38"/>
      <c r="BR220" s="36"/>
      <c r="BS220" s="38"/>
      <c r="BT220" s="38"/>
      <c r="BU220" s="38"/>
      <c r="BV220" s="36"/>
      <c r="BW220" s="76"/>
      <c r="BX220" s="77"/>
      <c r="BY220" s="76"/>
      <c r="BZ220" s="76"/>
      <c r="CA220" s="76"/>
      <c r="CB220" s="76"/>
      <c r="CE220" s="38"/>
      <c r="CF220" s="36"/>
    </row>
    <row r="221" spans="6:84" s="35" customFormat="1" x14ac:dyDescent="0.3">
      <c r="F221" s="52"/>
      <c r="S221" s="52"/>
      <c r="AE221" s="36"/>
      <c r="AF221" s="38"/>
      <c r="AM221" s="36"/>
      <c r="AN221" s="38"/>
      <c r="AO221" s="38"/>
      <c r="AY221" s="52"/>
      <c r="AZ221" s="38"/>
      <c r="BE221" s="52"/>
      <c r="BF221" s="38"/>
      <c r="BK221" s="36"/>
      <c r="BL221" s="52"/>
      <c r="BM221" s="38"/>
      <c r="BR221" s="36"/>
      <c r="BS221" s="38"/>
      <c r="BT221" s="38"/>
      <c r="BU221" s="38"/>
      <c r="BV221" s="36"/>
      <c r="BW221" s="76"/>
      <c r="BX221" s="77"/>
      <c r="BY221" s="76"/>
      <c r="BZ221" s="76"/>
      <c r="CA221" s="76"/>
      <c r="CB221" s="76"/>
      <c r="CE221" s="38"/>
      <c r="CF221" s="36"/>
    </row>
    <row r="222" spans="6:84" s="35" customFormat="1" x14ac:dyDescent="0.3">
      <c r="F222" s="52"/>
      <c r="S222" s="52"/>
      <c r="AE222" s="36"/>
      <c r="AF222" s="38"/>
      <c r="AM222" s="36"/>
      <c r="AN222" s="38"/>
      <c r="AO222" s="38"/>
      <c r="AY222" s="52"/>
      <c r="AZ222" s="38"/>
      <c r="BE222" s="52"/>
      <c r="BF222" s="38"/>
      <c r="BK222" s="36"/>
      <c r="BL222" s="52"/>
      <c r="BM222" s="38"/>
      <c r="BR222" s="36"/>
      <c r="BS222" s="38"/>
      <c r="BT222" s="38"/>
      <c r="BU222" s="38"/>
      <c r="BV222" s="36"/>
      <c r="BW222" s="76"/>
      <c r="BX222" s="77"/>
      <c r="BY222" s="76"/>
      <c r="BZ222" s="76"/>
      <c r="CA222" s="76"/>
      <c r="CB222" s="76"/>
      <c r="CE222" s="38"/>
      <c r="CF222" s="36"/>
    </row>
    <row r="223" spans="6:84" s="35" customFormat="1" x14ac:dyDescent="0.3">
      <c r="F223" s="52"/>
      <c r="S223" s="52"/>
      <c r="AE223" s="36"/>
      <c r="AF223" s="38"/>
      <c r="AM223" s="36"/>
      <c r="AN223" s="38"/>
      <c r="AO223" s="38"/>
      <c r="AY223" s="52"/>
      <c r="AZ223" s="38"/>
      <c r="BE223" s="52"/>
      <c r="BF223" s="38"/>
      <c r="BK223" s="36"/>
      <c r="BL223" s="52"/>
      <c r="BM223" s="38"/>
      <c r="BR223" s="36"/>
      <c r="BS223" s="38"/>
      <c r="BT223" s="38"/>
      <c r="BU223" s="38"/>
      <c r="BV223" s="36"/>
      <c r="BW223" s="76"/>
      <c r="BX223" s="77"/>
      <c r="BY223" s="76"/>
      <c r="BZ223" s="76"/>
      <c r="CA223" s="76"/>
      <c r="CB223" s="76"/>
      <c r="CE223" s="38"/>
      <c r="CF223" s="36"/>
    </row>
    <row r="224" spans="6:84" s="35" customFormat="1" x14ac:dyDescent="0.3">
      <c r="F224" s="52"/>
      <c r="S224" s="52"/>
      <c r="AE224" s="36"/>
      <c r="AF224" s="38"/>
      <c r="AM224" s="36"/>
      <c r="AN224" s="38"/>
      <c r="AO224" s="38"/>
      <c r="AY224" s="52"/>
      <c r="AZ224" s="38"/>
      <c r="BE224" s="52"/>
      <c r="BF224" s="38"/>
      <c r="BK224" s="36"/>
      <c r="BL224" s="52"/>
      <c r="BM224" s="38"/>
      <c r="BR224" s="36"/>
      <c r="BS224" s="38"/>
      <c r="BT224" s="38"/>
      <c r="BU224" s="38"/>
      <c r="BV224" s="36"/>
      <c r="BW224" s="76"/>
      <c r="BX224" s="77"/>
      <c r="BY224" s="76"/>
      <c r="BZ224" s="76"/>
      <c r="CA224" s="76"/>
      <c r="CB224" s="76"/>
      <c r="CE224" s="38"/>
      <c r="CF224" s="36"/>
    </row>
    <row r="225" spans="6:84" s="35" customFormat="1" x14ac:dyDescent="0.3">
      <c r="F225" s="52"/>
      <c r="S225" s="52"/>
      <c r="AE225" s="36"/>
      <c r="AF225" s="38"/>
      <c r="AM225" s="36"/>
      <c r="AN225" s="38"/>
      <c r="AO225" s="38"/>
      <c r="AY225" s="52"/>
      <c r="AZ225" s="38"/>
      <c r="BE225" s="52"/>
      <c r="BF225" s="38"/>
      <c r="BK225" s="36"/>
      <c r="BL225" s="52"/>
      <c r="BM225" s="38"/>
      <c r="BR225" s="36"/>
      <c r="BS225" s="38"/>
      <c r="BT225" s="38"/>
      <c r="BU225" s="38"/>
      <c r="BV225" s="36"/>
      <c r="BW225" s="76"/>
      <c r="BX225" s="77"/>
      <c r="BY225" s="76"/>
      <c r="BZ225" s="76"/>
      <c r="CA225" s="76"/>
      <c r="CB225" s="76"/>
      <c r="CE225" s="38"/>
      <c r="CF225" s="36"/>
    </row>
    <row r="226" spans="6:84" s="35" customFormat="1" x14ac:dyDescent="0.3">
      <c r="F226" s="52"/>
      <c r="S226" s="52"/>
      <c r="AE226" s="36"/>
      <c r="AF226" s="38"/>
      <c r="AM226" s="36"/>
      <c r="AN226" s="38"/>
      <c r="AO226" s="38"/>
      <c r="AY226" s="52"/>
      <c r="AZ226" s="38"/>
      <c r="BE226" s="52"/>
      <c r="BF226" s="38"/>
      <c r="BK226" s="36"/>
      <c r="BL226" s="52"/>
      <c r="BM226" s="38"/>
      <c r="BR226" s="36"/>
      <c r="BS226" s="38"/>
      <c r="BT226" s="38"/>
      <c r="BU226" s="38"/>
      <c r="BV226" s="36"/>
      <c r="BW226" s="76"/>
      <c r="BX226" s="77"/>
      <c r="BY226" s="76"/>
      <c r="BZ226" s="76"/>
      <c r="CA226" s="76"/>
      <c r="CB226" s="76"/>
      <c r="CE226" s="38"/>
      <c r="CF226" s="36"/>
    </row>
    <row r="227" spans="6:84" s="35" customFormat="1" x14ac:dyDescent="0.3">
      <c r="F227" s="52"/>
      <c r="S227" s="52"/>
      <c r="AE227" s="36"/>
      <c r="AF227" s="38"/>
      <c r="AM227" s="36"/>
      <c r="AN227" s="38"/>
      <c r="AO227" s="38"/>
      <c r="AY227" s="52"/>
      <c r="AZ227" s="38"/>
      <c r="BE227" s="52"/>
      <c r="BF227" s="38"/>
      <c r="BK227" s="36"/>
      <c r="BL227" s="52"/>
      <c r="BM227" s="38"/>
      <c r="BR227" s="36"/>
      <c r="BS227" s="38"/>
      <c r="BT227" s="38"/>
      <c r="BU227" s="38"/>
      <c r="BV227" s="36"/>
      <c r="BW227" s="76"/>
      <c r="BX227" s="77"/>
      <c r="BY227" s="76"/>
      <c r="BZ227" s="76"/>
      <c r="CA227" s="76"/>
      <c r="CB227" s="76"/>
      <c r="CE227" s="38"/>
      <c r="CF227" s="36"/>
    </row>
    <row r="228" spans="6:84" s="35" customFormat="1" x14ac:dyDescent="0.3">
      <c r="F228" s="52"/>
      <c r="S228" s="52"/>
      <c r="AE228" s="36"/>
      <c r="AF228" s="38"/>
      <c r="AM228" s="36"/>
      <c r="AN228" s="38"/>
      <c r="AO228" s="38"/>
      <c r="AY228" s="52"/>
      <c r="AZ228" s="38"/>
      <c r="BE228" s="52"/>
      <c r="BF228" s="38"/>
      <c r="BK228" s="36"/>
      <c r="BL228" s="52"/>
      <c r="BM228" s="38"/>
      <c r="BR228" s="36"/>
      <c r="BS228" s="38"/>
      <c r="BT228" s="38"/>
      <c r="BU228" s="38"/>
      <c r="BV228" s="36"/>
      <c r="BW228" s="76"/>
      <c r="BX228" s="77"/>
      <c r="BY228" s="76"/>
      <c r="BZ228" s="76"/>
      <c r="CA228" s="76"/>
      <c r="CB228" s="76"/>
      <c r="CE228" s="38"/>
      <c r="CF228" s="36"/>
    </row>
    <row r="229" spans="6:84" s="35" customFormat="1" x14ac:dyDescent="0.3">
      <c r="F229" s="52"/>
      <c r="S229" s="52"/>
      <c r="AE229" s="36"/>
      <c r="AF229" s="38"/>
      <c r="AM229" s="36"/>
      <c r="AN229" s="38"/>
      <c r="AO229" s="38"/>
      <c r="AY229" s="52"/>
      <c r="AZ229" s="38"/>
      <c r="BE229" s="52"/>
      <c r="BF229" s="38"/>
      <c r="BK229" s="36"/>
      <c r="BL229" s="52"/>
      <c r="BM229" s="38"/>
      <c r="BR229" s="36"/>
      <c r="BS229" s="38"/>
      <c r="BT229" s="38"/>
      <c r="BU229" s="38"/>
      <c r="BV229" s="36"/>
      <c r="BW229" s="76"/>
      <c r="BX229" s="77"/>
      <c r="BY229" s="76"/>
      <c r="BZ229" s="76"/>
      <c r="CA229" s="76"/>
      <c r="CB229" s="76"/>
      <c r="CE229" s="38"/>
      <c r="CF229" s="36"/>
    </row>
    <row r="230" spans="6:84" s="35" customFormat="1" x14ac:dyDescent="0.3">
      <c r="F230" s="52"/>
      <c r="S230" s="52"/>
      <c r="AE230" s="36"/>
      <c r="AF230" s="38"/>
      <c r="AM230" s="36"/>
      <c r="AN230" s="38"/>
      <c r="AO230" s="38"/>
      <c r="AY230" s="52"/>
      <c r="AZ230" s="38"/>
      <c r="BE230" s="52"/>
      <c r="BF230" s="38"/>
      <c r="BK230" s="36"/>
      <c r="BL230" s="52"/>
      <c r="BM230" s="38"/>
      <c r="BR230" s="36"/>
      <c r="BS230" s="38"/>
      <c r="BT230" s="38"/>
      <c r="BU230" s="38"/>
      <c r="BV230" s="36"/>
      <c r="BW230" s="76"/>
      <c r="BX230" s="77"/>
      <c r="BY230" s="76"/>
      <c r="BZ230" s="76"/>
      <c r="CA230" s="76"/>
      <c r="CB230" s="76"/>
      <c r="CE230" s="38"/>
      <c r="CF230" s="36"/>
    </row>
    <row r="231" spans="6:84" s="35" customFormat="1" x14ac:dyDescent="0.3">
      <c r="F231" s="52"/>
      <c r="S231" s="52"/>
      <c r="AE231" s="36"/>
      <c r="AF231" s="38"/>
      <c r="AM231" s="36"/>
      <c r="AN231" s="38"/>
      <c r="AO231" s="38"/>
      <c r="AY231" s="52"/>
      <c r="AZ231" s="38"/>
      <c r="BE231" s="52"/>
      <c r="BF231" s="38"/>
      <c r="BK231" s="36"/>
      <c r="BL231" s="52"/>
      <c r="BM231" s="38"/>
      <c r="BR231" s="36"/>
      <c r="BS231" s="38"/>
      <c r="BT231" s="38"/>
      <c r="BU231" s="38"/>
      <c r="BV231" s="36"/>
      <c r="BW231" s="76"/>
      <c r="BX231" s="77"/>
      <c r="BY231" s="76"/>
      <c r="BZ231" s="76"/>
      <c r="CA231" s="76"/>
      <c r="CB231" s="76"/>
      <c r="CE231" s="38"/>
      <c r="CF231" s="36"/>
    </row>
    <row r="232" spans="6:84" s="35" customFormat="1" x14ac:dyDescent="0.3">
      <c r="F232" s="52"/>
      <c r="S232" s="52"/>
      <c r="AE232" s="36"/>
      <c r="AF232" s="38"/>
      <c r="AM232" s="36"/>
      <c r="AN232" s="38"/>
      <c r="AO232" s="38"/>
      <c r="AY232" s="52"/>
      <c r="AZ232" s="38"/>
      <c r="BE232" s="52"/>
      <c r="BF232" s="38"/>
      <c r="BK232" s="36"/>
      <c r="BL232" s="52"/>
      <c r="BM232" s="38"/>
      <c r="BR232" s="36"/>
      <c r="BS232" s="38"/>
      <c r="BT232" s="38"/>
      <c r="BU232" s="38"/>
      <c r="BV232" s="36"/>
      <c r="BW232" s="76"/>
      <c r="BX232" s="77"/>
      <c r="BY232" s="76"/>
      <c r="BZ232" s="76"/>
      <c r="CA232" s="76"/>
      <c r="CB232" s="76"/>
      <c r="CE232" s="38"/>
      <c r="CF232" s="36"/>
    </row>
    <row r="233" spans="6:84" s="35" customFormat="1" x14ac:dyDescent="0.3">
      <c r="F233" s="52"/>
      <c r="S233" s="52"/>
      <c r="AE233" s="36"/>
      <c r="AF233" s="38"/>
      <c r="AM233" s="36"/>
      <c r="AN233" s="38"/>
      <c r="AO233" s="38"/>
      <c r="AY233" s="52"/>
      <c r="AZ233" s="38"/>
      <c r="BE233" s="52"/>
      <c r="BF233" s="38"/>
      <c r="BK233" s="36"/>
      <c r="BL233" s="52"/>
      <c r="BM233" s="38"/>
      <c r="BR233" s="36"/>
      <c r="BS233" s="38"/>
      <c r="BT233" s="38"/>
      <c r="BU233" s="38"/>
      <c r="BV233" s="36"/>
      <c r="BW233" s="76"/>
      <c r="BX233" s="77"/>
      <c r="BY233" s="76"/>
      <c r="BZ233" s="76"/>
      <c r="CA233" s="76"/>
      <c r="CB233" s="76"/>
      <c r="CE233" s="38"/>
      <c r="CF233" s="36"/>
    </row>
    <row r="234" spans="6:84" s="35" customFormat="1" x14ac:dyDescent="0.3">
      <c r="F234" s="52"/>
      <c r="S234" s="52"/>
      <c r="AE234" s="36"/>
      <c r="AF234" s="38"/>
      <c r="AM234" s="36"/>
      <c r="AN234" s="38"/>
      <c r="AO234" s="38"/>
      <c r="AY234" s="52"/>
      <c r="AZ234" s="38"/>
      <c r="BE234" s="52"/>
      <c r="BF234" s="38"/>
      <c r="BK234" s="36"/>
      <c r="BL234" s="52"/>
      <c r="BM234" s="38"/>
      <c r="BR234" s="36"/>
      <c r="BS234" s="38"/>
      <c r="BT234" s="38"/>
      <c r="BU234" s="38"/>
      <c r="BV234" s="36"/>
      <c r="BW234" s="76"/>
      <c r="BX234" s="77"/>
      <c r="BY234" s="76"/>
      <c r="BZ234" s="76"/>
      <c r="CA234" s="76"/>
      <c r="CB234" s="76"/>
      <c r="CE234" s="38"/>
      <c r="CF234" s="36"/>
    </row>
    <row r="235" spans="6:84" s="35" customFormat="1" x14ac:dyDescent="0.3">
      <c r="F235" s="52"/>
      <c r="S235" s="52"/>
      <c r="AE235" s="36"/>
      <c r="AF235" s="38"/>
      <c r="AM235" s="36"/>
      <c r="AN235" s="38"/>
      <c r="AO235" s="38"/>
      <c r="AY235" s="52"/>
      <c r="AZ235" s="38"/>
      <c r="BE235" s="52"/>
      <c r="BF235" s="38"/>
      <c r="BK235" s="36"/>
      <c r="BL235" s="52"/>
      <c r="BM235" s="38"/>
      <c r="BR235" s="36"/>
      <c r="BS235" s="38"/>
      <c r="BT235" s="38"/>
      <c r="BU235" s="38"/>
      <c r="BV235" s="36"/>
      <c r="BW235" s="76"/>
      <c r="BX235" s="77"/>
      <c r="BY235" s="76"/>
      <c r="BZ235" s="76"/>
      <c r="CA235" s="76"/>
      <c r="CB235" s="76"/>
      <c r="CE235" s="38"/>
      <c r="CF235" s="36"/>
    </row>
    <row r="236" spans="6:84" s="35" customFormat="1" x14ac:dyDescent="0.3">
      <c r="F236" s="52"/>
      <c r="S236" s="52"/>
      <c r="AE236" s="36"/>
      <c r="AF236" s="38"/>
      <c r="AM236" s="36"/>
      <c r="AN236" s="38"/>
      <c r="AO236" s="38"/>
      <c r="AY236" s="52"/>
      <c r="AZ236" s="38"/>
      <c r="BE236" s="52"/>
      <c r="BF236" s="38"/>
      <c r="BK236" s="36"/>
      <c r="BL236" s="52"/>
      <c r="BM236" s="38"/>
      <c r="BR236" s="36"/>
      <c r="BS236" s="38"/>
      <c r="BT236" s="38"/>
      <c r="BU236" s="38"/>
      <c r="BV236" s="36"/>
      <c r="BW236" s="76"/>
      <c r="BX236" s="77"/>
      <c r="BY236" s="76"/>
      <c r="BZ236" s="76"/>
      <c r="CA236" s="76"/>
      <c r="CB236" s="76"/>
      <c r="CE236" s="38"/>
      <c r="CF236" s="36"/>
    </row>
    <row r="237" spans="6:84" s="35" customFormat="1" x14ac:dyDescent="0.3">
      <c r="F237" s="52"/>
      <c r="S237" s="52"/>
      <c r="AE237" s="36"/>
      <c r="AF237" s="38"/>
      <c r="AM237" s="36"/>
      <c r="AN237" s="38"/>
      <c r="AO237" s="38"/>
      <c r="AY237" s="52"/>
      <c r="AZ237" s="38"/>
      <c r="BE237" s="52"/>
      <c r="BF237" s="38"/>
      <c r="BK237" s="36"/>
      <c r="BL237" s="52"/>
      <c r="BM237" s="38"/>
      <c r="BR237" s="36"/>
      <c r="BS237" s="38"/>
      <c r="BT237" s="38"/>
      <c r="BU237" s="38"/>
      <c r="BV237" s="36"/>
      <c r="BW237" s="76"/>
      <c r="BX237" s="77"/>
      <c r="BY237" s="76"/>
      <c r="BZ237" s="76"/>
      <c r="CA237" s="76"/>
      <c r="CB237" s="76"/>
      <c r="CE237" s="38"/>
      <c r="CF237" s="36"/>
    </row>
    <row r="238" spans="6:84" s="35" customFormat="1" x14ac:dyDescent="0.3">
      <c r="F238" s="52"/>
      <c r="S238" s="52"/>
      <c r="AE238" s="36"/>
      <c r="AF238" s="38"/>
      <c r="AM238" s="36"/>
      <c r="AN238" s="38"/>
      <c r="AO238" s="38"/>
      <c r="AY238" s="52"/>
      <c r="AZ238" s="38"/>
      <c r="BE238" s="52"/>
      <c r="BF238" s="38"/>
      <c r="BK238" s="36"/>
      <c r="BL238" s="52"/>
      <c r="BM238" s="38"/>
      <c r="BR238" s="36"/>
      <c r="BS238" s="38"/>
      <c r="BT238" s="38"/>
      <c r="BU238" s="38"/>
      <c r="BV238" s="36"/>
      <c r="BW238" s="76"/>
      <c r="BX238" s="77"/>
      <c r="BY238" s="76"/>
      <c r="BZ238" s="76"/>
      <c r="CA238" s="76"/>
      <c r="CB238" s="76"/>
      <c r="CE238" s="38"/>
      <c r="CF238" s="36"/>
    </row>
    <row r="239" spans="6:84" s="35" customFormat="1" x14ac:dyDescent="0.3">
      <c r="F239" s="52"/>
      <c r="S239" s="52"/>
      <c r="AE239" s="36"/>
      <c r="AF239" s="38"/>
      <c r="AM239" s="36"/>
      <c r="AN239" s="38"/>
      <c r="AO239" s="38"/>
      <c r="AY239" s="52"/>
      <c r="AZ239" s="38"/>
      <c r="BE239" s="52"/>
      <c r="BF239" s="38"/>
      <c r="BK239" s="36"/>
      <c r="BL239" s="52"/>
      <c r="BM239" s="38"/>
      <c r="BR239" s="36"/>
      <c r="BS239" s="38"/>
      <c r="BT239" s="38"/>
      <c r="BU239" s="38"/>
      <c r="BV239" s="36"/>
      <c r="BW239" s="76"/>
      <c r="BX239" s="77"/>
      <c r="BY239" s="76"/>
      <c r="BZ239" s="76"/>
      <c r="CA239" s="76"/>
      <c r="CB239" s="76"/>
      <c r="CE239" s="38"/>
      <c r="CF239" s="36"/>
    </row>
    <row r="240" spans="6:84" s="35" customFormat="1" x14ac:dyDescent="0.3">
      <c r="F240" s="52"/>
      <c r="S240" s="52"/>
      <c r="AE240" s="36"/>
      <c r="AF240" s="38"/>
      <c r="AM240" s="36"/>
      <c r="AN240" s="38"/>
      <c r="AO240" s="38"/>
      <c r="AY240" s="52"/>
      <c r="AZ240" s="38"/>
      <c r="BE240" s="52"/>
      <c r="BF240" s="38"/>
      <c r="BK240" s="36"/>
      <c r="BL240" s="52"/>
      <c r="BM240" s="38"/>
      <c r="BR240" s="36"/>
      <c r="BS240" s="38"/>
      <c r="BT240" s="38"/>
      <c r="BU240" s="38"/>
      <c r="BV240" s="36"/>
      <c r="BW240" s="76"/>
      <c r="BX240" s="77"/>
      <c r="BY240" s="76"/>
      <c r="BZ240" s="76"/>
      <c r="CA240" s="76"/>
      <c r="CB240" s="76"/>
      <c r="CE240" s="38"/>
      <c r="CF240" s="36"/>
    </row>
    <row r="241" spans="6:84" s="35" customFormat="1" x14ac:dyDescent="0.3">
      <c r="F241" s="52"/>
      <c r="S241" s="52"/>
      <c r="AE241" s="36"/>
      <c r="AF241" s="38"/>
      <c r="AM241" s="36"/>
      <c r="AN241" s="38"/>
      <c r="AO241" s="38"/>
      <c r="AY241" s="52"/>
      <c r="AZ241" s="38"/>
      <c r="BE241" s="52"/>
      <c r="BF241" s="38"/>
      <c r="BK241" s="36"/>
      <c r="BL241" s="52"/>
      <c r="BM241" s="38"/>
      <c r="BR241" s="36"/>
      <c r="BS241" s="38"/>
      <c r="BT241" s="38"/>
      <c r="BU241" s="38"/>
      <c r="BV241" s="36"/>
      <c r="BW241" s="76"/>
      <c r="BX241" s="77"/>
      <c r="BY241" s="76"/>
      <c r="BZ241" s="76"/>
      <c r="CA241" s="76"/>
      <c r="CB241" s="76"/>
      <c r="CE241" s="38"/>
      <c r="CF241" s="36"/>
    </row>
    <row r="242" spans="6:84" s="35" customFormat="1" x14ac:dyDescent="0.3">
      <c r="F242" s="52"/>
      <c r="S242" s="52"/>
      <c r="AE242" s="36"/>
      <c r="AF242" s="38"/>
      <c r="AM242" s="36"/>
      <c r="AN242" s="38"/>
      <c r="AO242" s="38"/>
      <c r="AY242" s="52"/>
      <c r="AZ242" s="38"/>
      <c r="BE242" s="52"/>
      <c r="BF242" s="38"/>
      <c r="BK242" s="36"/>
      <c r="BL242" s="52"/>
      <c r="BM242" s="38"/>
      <c r="BR242" s="36"/>
      <c r="BS242" s="38"/>
      <c r="BT242" s="38"/>
      <c r="BU242" s="38"/>
      <c r="BV242" s="36"/>
      <c r="BW242" s="76"/>
      <c r="BX242" s="77"/>
      <c r="BY242" s="76"/>
      <c r="BZ242" s="76"/>
      <c r="CA242" s="76"/>
      <c r="CB242" s="76"/>
      <c r="CE242" s="38"/>
      <c r="CF242" s="36"/>
    </row>
    <row r="243" spans="6:84" s="35" customFormat="1" x14ac:dyDescent="0.3">
      <c r="F243" s="52"/>
      <c r="S243" s="52"/>
      <c r="AE243" s="36"/>
      <c r="AF243" s="38"/>
      <c r="AM243" s="36"/>
      <c r="AN243" s="38"/>
      <c r="AO243" s="38"/>
      <c r="AY243" s="52"/>
      <c r="AZ243" s="38"/>
      <c r="BE243" s="52"/>
      <c r="BF243" s="38"/>
      <c r="BK243" s="36"/>
      <c r="BL243" s="52"/>
      <c r="BM243" s="38"/>
      <c r="BR243" s="36"/>
      <c r="BS243" s="38"/>
      <c r="BT243" s="38"/>
      <c r="BU243" s="38"/>
      <c r="BV243" s="36"/>
      <c r="BW243" s="76"/>
      <c r="BX243" s="77"/>
      <c r="BY243" s="76"/>
      <c r="BZ243" s="76"/>
      <c r="CA243" s="76"/>
      <c r="CB243" s="76"/>
      <c r="CE243" s="38"/>
      <c r="CF243" s="36"/>
    </row>
    <row r="244" spans="6:84" s="35" customFormat="1" x14ac:dyDescent="0.3">
      <c r="F244" s="52"/>
      <c r="S244" s="52"/>
      <c r="AE244" s="36"/>
      <c r="AF244" s="38"/>
      <c r="AM244" s="36"/>
      <c r="AN244" s="38"/>
      <c r="AO244" s="38"/>
      <c r="AY244" s="52"/>
      <c r="AZ244" s="38"/>
      <c r="BE244" s="52"/>
      <c r="BF244" s="38"/>
      <c r="BK244" s="36"/>
      <c r="BL244" s="52"/>
      <c r="BM244" s="38"/>
      <c r="BR244" s="36"/>
      <c r="BS244" s="38"/>
      <c r="BT244" s="38"/>
      <c r="BU244" s="38"/>
      <c r="BV244" s="36"/>
      <c r="BW244" s="76"/>
      <c r="BX244" s="77"/>
      <c r="BY244" s="76"/>
      <c r="BZ244" s="76"/>
      <c r="CA244" s="76"/>
      <c r="CB244" s="76"/>
      <c r="CE244" s="38"/>
      <c r="CF244" s="36"/>
    </row>
    <row r="245" spans="6:84" s="35" customFormat="1" x14ac:dyDescent="0.3">
      <c r="F245" s="52"/>
      <c r="S245" s="52"/>
      <c r="AE245" s="36"/>
      <c r="AF245" s="38"/>
      <c r="AM245" s="36"/>
      <c r="AN245" s="38"/>
      <c r="AO245" s="38"/>
      <c r="AY245" s="52"/>
      <c r="AZ245" s="38"/>
      <c r="BE245" s="52"/>
      <c r="BF245" s="38"/>
      <c r="BK245" s="36"/>
      <c r="BL245" s="52"/>
      <c r="BM245" s="38"/>
      <c r="BR245" s="36"/>
      <c r="BS245" s="38"/>
      <c r="BT245" s="38"/>
      <c r="BU245" s="38"/>
      <c r="BV245" s="36"/>
      <c r="BW245" s="76"/>
      <c r="BX245" s="77"/>
      <c r="BY245" s="76"/>
      <c r="BZ245" s="76"/>
      <c r="CA245" s="76"/>
      <c r="CB245" s="76"/>
      <c r="CE245" s="38"/>
      <c r="CF245" s="36"/>
    </row>
    <row r="246" spans="6:84" s="35" customFormat="1" x14ac:dyDescent="0.3">
      <c r="F246" s="52"/>
      <c r="S246" s="52"/>
      <c r="AE246" s="36"/>
      <c r="AF246" s="38"/>
      <c r="AM246" s="36"/>
      <c r="AN246" s="38"/>
      <c r="AO246" s="38"/>
      <c r="AY246" s="52"/>
      <c r="AZ246" s="38"/>
      <c r="BE246" s="52"/>
      <c r="BF246" s="38"/>
      <c r="BK246" s="36"/>
      <c r="BL246" s="52"/>
      <c r="BM246" s="38"/>
      <c r="BR246" s="36"/>
      <c r="BS246" s="38"/>
      <c r="BT246" s="38"/>
      <c r="BU246" s="38"/>
      <c r="BV246" s="36"/>
      <c r="BW246" s="76"/>
      <c r="BX246" s="77"/>
      <c r="BY246" s="76"/>
      <c r="BZ246" s="76"/>
      <c r="CA246" s="76"/>
      <c r="CB246" s="76"/>
      <c r="CE246" s="38"/>
      <c r="CF246" s="36"/>
    </row>
    <row r="247" spans="6:84" s="35" customFormat="1" x14ac:dyDescent="0.3">
      <c r="F247" s="52"/>
      <c r="S247" s="52"/>
      <c r="AE247" s="36"/>
      <c r="AF247" s="38"/>
      <c r="AM247" s="36"/>
      <c r="AN247" s="38"/>
      <c r="AO247" s="38"/>
      <c r="AY247" s="52"/>
      <c r="AZ247" s="38"/>
      <c r="BE247" s="52"/>
      <c r="BF247" s="38"/>
      <c r="BK247" s="36"/>
      <c r="BL247" s="52"/>
      <c r="BM247" s="38"/>
      <c r="BR247" s="36"/>
      <c r="BS247" s="38"/>
      <c r="BT247" s="38"/>
      <c r="BU247" s="38"/>
      <c r="BV247" s="36"/>
      <c r="BW247" s="76"/>
      <c r="BX247" s="77"/>
      <c r="BY247" s="76"/>
      <c r="BZ247" s="76"/>
      <c r="CA247" s="76"/>
      <c r="CB247" s="76"/>
      <c r="CE247" s="38"/>
      <c r="CF247" s="36"/>
    </row>
    <row r="248" spans="6:84" s="35" customFormat="1" x14ac:dyDescent="0.3">
      <c r="F248" s="52"/>
      <c r="S248" s="52"/>
      <c r="AE248" s="36"/>
      <c r="AF248" s="38"/>
      <c r="AM248" s="36"/>
      <c r="AN248" s="38"/>
      <c r="AO248" s="38"/>
      <c r="AY248" s="52"/>
      <c r="AZ248" s="38"/>
      <c r="BE248" s="52"/>
      <c r="BF248" s="38"/>
      <c r="BK248" s="36"/>
      <c r="BL248" s="52"/>
      <c r="BM248" s="38"/>
      <c r="BR248" s="36"/>
      <c r="BS248" s="38"/>
      <c r="BT248" s="38"/>
      <c r="BU248" s="38"/>
      <c r="BV248" s="36"/>
      <c r="BW248" s="76"/>
      <c r="BX248" s="77"/>
      <c r="BY248" s="76"/>
      <c r="BZ248" s="76"/>
      <c r="CA248" s="76"/>
      <c r="CB248" s="76"/>
      <c r="CE248" s="38"/>
      <c r="CF248" s="36"/>
    </row>
    <row r="249" spans="6:84" s="35" customFormat="1" x14ac:dyDescent="0.3">
      <c r="F249" s="52"/>
      <c r="S249" s="52"/>
      <c r="AE249" s="36"/>
      <c r="AF249" s="38"/>
      <c r="AM249" s="36"/>
      <c r="AN249" s="38"/>
      <c r="AO249" s="38"/>
      <c r="AY249" s="52"/>
      <c r="AZ249" s="38"/>
      <c r="BE249" s="52"/>
      <c r="BF249" s="38"/>
      <c r="BK249" s="36"/>
      <c r="BL249" s="52"/>
      <c r="BM249" s="38"/>
      <c r="BR249" s="36"/>
      <c r="BS249" s="38"/>
      <c r="BT249" s="38"/>
      <c r="BU249" s="38"/>
      <c r="BV249" s="36"/>
      <c r="BW249" s="76"/>
      <c r="BX249" s="77"/>
      <c r="BY249" s="76"/>
      <c r="BZ249" s="76"/>
      <c r="CA249" s="76"/>
      <c r="CB249" s="76"/>
      <c r="CE249" s="38"/>
      <c r="CF249" s="36"/>
    </row>
    <row r="250" spans="6:84" s="35" customFormat="1" x14ac:dyDescent="0.3">
      <c r="F250" s="52"/>
      <c r="S250" s="52"/>
      <c r="AE250" s="36"/>
      <c r="AF250" s="38"/>
      <c r="AM250" s="36"/>
      <c r="AN250" s="38"/>
      <c r="AO250" s="38"/>
      <c r="AY250" s="52"/>
      <c r="AZ250" s="38"/>
      <c r="BE250" s="52"/>
      <c r="BF250" s="38"/>
      <c r="BK250" s="36"/>
      <c r="BL250" s="52"/>
      <c r="BM250" s="38"/>
      <c r="BR250" s="36"/>
      <c r="BS250" s="38"/>
      <c r="BT250" s="38"/>
      <c r="BU250" s="38"/>
      <c r="BV250" s="36"/>
      <c r="BW250" s="76"/>
      <c r="BX250" s="77"/>
      <c r="BY250" s="76"/>
      <c r="BZ250" s="76"/>
      <c r="CA250" s="76"/>
      <c r="CB250" s="76"/>
      <c r="CE250" s="38"/>
      <c r="CF250" s="36"/>
    </row>
    <row r="251" spans="6:84" s="35" customFormat="1" x14ac:dyDescent="0.3">
      <c r="F251" s="52"/>
      <c r="S251" s="52"/>
      <c r="AE251" s="36"/>
      <c r="AF251" s="38"/>
      <c r="AM251" s="36"/>
      <c r="AN251" s="38"/>
      <c r="AO251" s="38"/>
      <c r="AY251" s="52"/>
      <c r="AZ251" s="38"/>
      <c r="BE251" s="52"/>
      <c r="BF251" s="38"/>
      <c r="BK251" s="36"/>
      <c r="BL251" s="52"/>
      <c r="BM251" s="38"/>
      <c r="BR251" s="36"/>
      <c r="BS251" s="38"/>
      <c r="BT251" s="38"/>
      <c r="BU251" s="38"/>
      <c r="BV251" s="36"/>
      <c r="BW251" s="76"/>
      <c r="BX251" s="77"/>
      <c r="BY251" s="76"/>
      <c r="BZ251" s="76"/>
      <c r="CA251" s="76"/>
      <c r="CB251" s="76"/>
      <c r="CE251" s="38"/>
      <c r="CF251" s="36"/>
    </row>
    <row r="252" spans="6:84" s="35" customFormat="1" x14ac:dyDescent="0.3">
      <c r="F252" s="52"/>
      <c r="S252" s="52"/>
      <c r="AE252" s="36"/>
      <c r="AF252" s="38"/>
      <c r="AM252" s="36"/>
      <c r="AN252" s="38"/>
      <c r="AO252" s="38"/>
      <c r="AY252" s="52"/>
      <c r="AZ252" s="38"/>
      <c r="BE252" s="52"/>
      <c r="BF252" s="38"/>
      <c r="BK252" s="36"/>
      <c r="BL252" s="52"/>
      <c r="BM252" s="38"/>
      <c r="BR252" s="36"/>
      <c r="BS252" s="38"/>
      <c r="BT252" s="38"/>
      <c r="BU252" s="38"/>
      <c r="BV252" s="36"/>
      <c r="BW252" s="76"/>
      <c r="BX252" s="77"/>
      <c r="BY252" s="76"/>
      <c r="BZ252" s="76"/>
      <c r="CA252" s="76"/>
      <c r="CB252" s="76"/>
      <c r="CE252" s="38"/>
      <c r="CF252" s="36"/>
    </row>
    <row r="253" spans="6:84" s="35" customFormat="1" x14ac:dyDescent="0.3">
      <c r="F253" s="52"/>
      <c r="S253" s="52"/>
      <c r="AE253" s="36"/>
      <c r="AF253" s="38"/>
      <c r="AM253" s="36"/>
      <c r="AN253" s="38"/>
      <c r="AO253" s="38"/>
      <c r="AY253" s="52"/>
      <c r="AZ253" s="38"/>
      <c r="BE253" s="52"/>
      <c r="BF253" s="38"/>
      <c r="BK253" s="36"/>
      <c r="BL253" s="52"/>
      <c r="BM253" s="38"/>
      <c r="BR253" s="36"/>
      <c r="BS253" s="38"/>
      <c r="BT253" s="38"/>
      <c r="BU253" s="38"/>
      <c r="BV253" s="36"/>
      <c r="BW253" s="76"/>
      <c r="BX253" s="77"/>
      <c r="BY253" s="76"/>
      <c r="BZ253" s="76"/>
      <c r="CA253" s="76"/>
      <c r="CB253" s="76"/>
      <c r="CE253" s="38"/>
      <c r="CF253" s="36"/>
    </row>
    <row r="254" spans="6:84" s="35" customFormat="1" x14ac:dyDescent="0.3">
      <c r="F254" s="52"/>
      <c r="S254" s="52"/>
      <c r="AE254" s="36"/>
      <c r="AF254" s="38"/>
      <c r="AM254" s="36"/>
      <c r="AN254" s="38"/>
      <c r="AO254" s="38"/>
      <c r="AY254" s="52"/>
      <c r="AZ254" s="38"/>
      <c r="BE254" s="52"/>
      <c r="BF254" s="38"/>
      <c r="BK254" s="36"/>
      <c r="BL254" s="52"/>
      <c r="BM254" s="38"/>
      <c r="BR254" s="36"/>
      <c r="BS254" s="38"/>
      <c r="BT254" s="38"/>
      <c r="BU254" s="38"/>
      <c r="BV254" s="36"/>
      <c r="BW254" s="76"/>
      <c r="BX254" s="77"/>
      <c r="BY254" s="76"/>
      <c r="BZ254" s="76"/>
      <c r="CA254" s="76"/>
      <c r="CB254" s="76"/>
      <c r="CE254" s="38"/>
      <c r="CF254" s="36"/>
    </row>
    <row r="255" spans="6:84" s="35" customFormat="1" x14ac:dyDescent="0.3">
      <c r="F255" s="52"/>
      <c r="S255" s="52"/>
      <c r="AE255" s="36"/>
      <c r="AF255" s="38"/>
      <c r="AM255" s="36"/>
      <c r="AN255" s="38"/>
      <c r="AO255" s="38"/>
      <c r="AY255" s="52"/>
      <c r="AZ255" s="38"/>
      <c r="BE255" s="52"/>
      <c r="BF255" s="38"/>
      <c r="BK255" s="36"/>
      <c r="BL255" s="52"/>
      <c r="BM255" s="38"/>
      <c r="BR255" s="36"/>
      <c r="BS255" s="38"/>
      <c r="BT255" s="38"/>
      <c r="BU255" s="38"/>
      <c r="BV255" s="36"/>
      <c r="BW255" s="76"/>
      <c r="BX255" s="77"/>
      <c r="BY255" s="76"/>
      <c r="BZ255" s="76"/>
      <c r="CA255" s="76"/>
      <c r="CB255" s="76"/>
      <c r="CE255" s="38"/>
      <c r="CF255" s="36"/>
    </row>
    <row r="256" spans="6:84" s="35" customFormat="1" x14ac:dyDescent="0.3">
      <c r="F256" s="52"/>
      <c r="S256" s="52"/>
      <c r="AE256" s="36"/>
      <c r="AF256" s="38"/>
      <c r="AM256" s="36"/>
      <c r="AN256" s="38"/>
      <c r="AO256" s="38"/>
      <c r="AY256" s="52"/>
      <c r="AZ256" s="38"/>
      <c r="BE256" s="52"/>
      <c r="BF256" s="38"/>
      <c r="BK256" s="36"/>
      <c r="BL256" s="52"/>
      <c r="BM256" s="38"/>
      <c r="BR256" s="36"/>
      <c r="BS256" s="38"/>
      <c r="BT256" s="38"/>
      <c r="BU256" s="38"/>
      <c r="BV256" s="36"/>
      <c r="BW256" s="76"/>
      <c r="BX256" s="77"/>
      <c r="BY256" s="76"/>
      <c r="BZ256" s="76"/>
      <c r="CA256" s="76"/>
      <c r="CB256" s="76"/>
      <c r="CE256" s="38"/>
      <c r="CF256" s="36"/>
    </row>
    <row r="257" spans="6:84" s="35" customFormat="1" x14ac:dyDescent="0.3">
      <c r="F257" s="52"/>
      <c r="S257" s="52"/>
      <c r="AE257" s="36"/>
      <c r="AF257" s="38"/>
      <c r="AM257" s="36"/>
      <c r="AN257" s="38"/>
      <c r="AO257" s="38"/>
      <c r="AY257" s="52"/>
      <c r="AZ257" s="38"/>
      <c r="BE257" s="52"/>
      <c r="BF257" s="38"/>
      <c r="BK257" s="36"/>
      <c r="BL257" s="52"/>
      <c r="BM257" s="38"/>
      <c r="BR257" s="36"/>
      <c r="BS257" s="38"/>
      <c r="BT257" s="38"/>
      <c r="BU257" s="38"/>
      <c r="BV257" s="36"/>
      <c r="BW257" s="76"/>
      <c r="BX257" s="77"/>
      <c r="BY257" s="76"/>
      <c r="BZ257" s="76"/>
      <c r="CA257" s="76"/>
      <c r="CB257" s="76"/>
      <c r="CE257" s="38"/>
      <c r="CF257" s="36"/>
    </row>
    <row r="258" spans="6:84" s="35" customFormat="1" x14ac:dyDescent="0.3">
      <c r="F258" s="52"/>
      <c r="S258" s="52"/>
      <c r="AE258" s="36"/>
      <c r="AF258" s="38"/>
      <c r="AM258" s="36"/>
      <c r="AN258" s="38"/>
      <c r="AO258" s="38"/>
      <c r="AY258" s="52"/>
      <c r="AZ258" s="38"/>
      <c r="BE258" s="52"/>
      <c r="BF258" s="38"/>
      <c r="BK258" s="36"/>
      <c r="BL258" s="52"/>
      <c r="BM258" s="38"/>
      <c r="BR258" s="36"/>
      <c r="BS258" s="38"/>
      <c r="BT258" s="38"/>
      <c r="BU258" s="38"/>
      <c r="BV258" s="36"/>
      <c r="BW258" s="76"/>
      <c r="BX258" s="77"/>
      <c r="BY258" s="76"/>
      <c r="BZ258" s="76"/>
      <c r="CA258" s="76"/>
      <c r="CB258" s="76"/>
      <c r="CE258" s="38"/>
      <c r="CF258" s="36"/>
    </row>
    <row r="259" spans="6:84" s="35" customFormat="1" x14ac:dyDescent="0.3">
      <c r="F259" s="52"/>
      <c r="S259" s="52"/>
      <c r="AE259" s="36"/>
      <c r="AF259" s="38"/>
      <c r="AM259" s="36"/>
      <c r="AN259" s="38"/>
      <c r="AO259" s="38"/>
      <c r="AY259" s="52"/>
      <c r="AZ259" s="38"/>
      <c r="BE259" s="52"/>
      <c r="BF259" s="38"/>
      <c r="BK259" s="36"/>
      <c r="BL259" s="52"/>
      <c r="BM259" s="38"/>
      <c r="BR259" s="36"/>
      <c r="BS259" s="38"/>
      <c r="BT259" s="38"/>
      <c r="BU259" s="38"/>
      <c r="BV259" s="36"/>
      <c r="BW259" s="76"/>
      <c r="BX259" s="77"/>
      <c r="BY259" s="76"/>
      <c r="BZ259" s="76"/>
      <c r="CA259" s="76"/>
      <c r="CB259" s="76"/>
      <c r="CE259" s="38"/>
      <c r="CF259" s="36"/>
    </row>
    <row r="260" spans="6:84" s="35" customFormat="1" x14ac:dyDescent="0.3">
      <c r="F260" s="52"/>
      <c r="S260" s="52"/>
      <c r="AE260" s="36"/>
      <c r="AF260" s="38"/>
      <c r="AM260" s="36"/>
      <c r="AN260" s="38"/>
      <c r="AO260" s="38"/>
      <c r="AY260" s="52"/>
      <c r="AZ260" s="38"/>
      <c r="BE260" s="52"/>
      <c r="BF260" s="38"/>
      <c r="BK260" s="36"/>
      <c r="BL260" s="52"/>
      <c r="BM260" s="38"/>
      <c r="BR260" s="36"/>
      <c r="BS260" s="38"/>
      <c r="BT260" s="38"/>
      <c r="BU260" s="38"/>
      <c r="BV260" s="36"/>
      <c r="BW260" s="76"/>
      <c r="BX260" s="77"/>
      <c r="BY260" s="76"/>
      <c r="BZ260" s="76"/>
      <c r="CA260" s="76"/>
      <c r="CB260" s="76"/>
      <c r="CE260" s="38"/>
      <c r="CF260" s="36"/>
    </row>
    <row r="261" spans="6:84" s="35" customFormat="1" x14ac:dyDescent="0.3">
      <c r="F261" s="52"/>
      <c r="S261" s="52"/>
      <c r="AE261" s="36"/>
      <c r="AF261" s="38"/>
      <c r="AM261" s="36"/>
      <c r="AN261" s="38"/>
      <c r="AO261" s="38"/>
      <c r="AY261" s="52"/>
      <c r="AZ261" s="38"/>
      <c r="BE261" s="52"/>
      <c r="BF261" s="38"/>
      <c r="BK261" s="36"/>
      <c r="BL261" s="52"/>
      <c r="BM261" s="38"/>
      <c r="BR261" s="36"/>
      <c r="BS261" s="38"/>
      <c r="BT261" s="38"/>
      <c r="BU261" s="38"/>
      <c r="BV261" s="36"/>
      <c r="BW261" s="76"/>
      <c r="BX261" s="77"/>
      <c r="BY261" s="76"/>
      <c r="BZ261" s="76"/>
      <c r="CA261" s="76"/>
      <c r="CB261" s="76"/>
      <c r="CE261" s="38"/>
      <c r="CF261" s="36"/>
    </row>
    <row r="262" spans="6:84" s="35" customFormat="1" x14ac:dyDescent="0.3">
      <c r="F262" s="52"/>
      <c r="S262" s="52"/>
      <c r="AE262" s="36"/>
      <c r="AF262" s="38"/>
      <c r="AM262" s="36"/>
      <c r="AN262" s="38"/>
      <c r="AO262" s="38"/>
      <c r="AY262" s="52"/>
      <c r="AZ262" s="38"/>
      <c r="BE262" s="52"/>
      <c r="BF262" s="38"/>
      <c r="BK262" s="36"/>
      <c r="BL262" s="52"/>
      <c r="BM262" s="38"/>
      <c r="BR262" s="36"/>
      <c r="BS262" s="38"/>
      <c r="BT262" s="38"/>
      <c r="BU262" s="38"/>
      <c r="BV262" s="36"/>
      <c r="BW262" s="76"/>
      <c r="BX262" s="77"/>
      <c r="BY262" s="76"/>
      <c r="BZ262" s="76"/>
      <c r="CA262" s="76"/>
      <c r="CB262" s="76"/>
      <c r="CE262" s="38"/>
      <c r="CF262" s="36"/>
    </row>
    <row r="263" spans="6:84" s="35" customFormat="1" x14ac:dyDescent="0.3">
      <c r="F263" s="52"/>
      <c r="S263" s="52"/>
      <c r="AE263" s="36"/>
      <c r="AF263" s="38"/>
      <c r="AM263" s="36"/>
      <c r="AN263" s="38"/>
      <c r="AO263" s="38"/>
      <c r="AY263" s="52"/>
      <c r="AZ263" s="38"/>
      <c r="BE263" s="52"/>
      <c r="BF263" s="38"/>
      <c r="BK263" s="36"/>
      <c r="BL263" s="52"/>
      <c r="BM263" s="38"/>
      <c r="BR263" s="36"/>
      <c r="BS263" s="38"/>
      <c r="BT263" s="38"/>
      <c r="BU263" s="38"/>
      <c r="BV263" s="36"/>
      <c r="BW263" s="76"/>
      <c r="BX263" s="77"/>
      <c r="BY263" s="76"/>
      <c r="BZ263" s="76"/>
      <c r="CA263" s="76"/>
      <c r="CB263" s="76"/>
      <c r="CE263" s="38"/>
      <c r="CF263" s="36"/>
    </row>
    <row r="264" spans="6:84" s="35" customFormat="1" x14ac:dyDescent="0.3">
      <c r="F264" s="52"/>
      <c r="S264" s="52"/>
      <c r="AE264" s="36"/>
      <c r="AF264" s="38"/>
      <c r="AM264" s="36"/>
      <c r="AN264" s="38"/>
      <c r="AO264" s="38"/>
      <c r="AY264" s="52"/>
      <c r="AZ264" s="38"/>
      <c r="BE264" s="52"/>
      <c r="BF264" s="38"/>
      <c r="BK264" s="36"/>
      <c r="BL264" s="52"/>
      <c r="BM264" s="38"/>
      <c r="BR264" s="36"/>
      <c r="BS264" s="38"/>
      <c r="BT264" s="38"/>
      <c r="BU264" s="38"/>
      <c r="BV264" s="36"/>
      <c r="BW264" s="76"/>
      <c r="BX264" s="77"/>
      <c r="BY264" s="76"/>
      <c r="BZ264" s="76"/>
      <c r="CA264" s="76"/>
      <c r="CB264" s="76"/>
      <c r="CE264" s="38"/>
      <c r="CF264" s="36"/>
    </row>
    <row r="265" spans="6:84" s="35" customFormat="1" x14ac:dyDescent="0.3">
      <c r="F265" s="52"/>
      <c r="S265" s="52"/>
      <c r="AE265" s="36"/>
      <c r="AF265" s="38"/>
      <c r="AM265" s="36"/>
      <c r="AN265" s="38"/>
      <c r="AO265" s="38"/>
      <c r="AY265" s="52"/>
      <c r="AZ265" s="38"/>
      <c r="BE265" s="52"/>
      <c r="BF265" s="38"/>
      <c r="BK265" s="36"/>
      <c r="BL265" s="52"/>
      <c r="BM265" s="38"/>
      <c r="BR265" s="36"/>
      <c r="BS265" s="38"/>
      <c r="BT265" s="38"/>
      <c r="BU265" s="38"/>
      <c r="BV265" s="36"/>
      <c r="BW265" s="76"/>
      <c r="BX265" s="77"/>
      <c r="BY265" s="76"/>
      <c r="BZ265" s="76"/>
      <c r="CA265" s="76"/>
      <c r="CB265" s="76"/>
      <c r="CE265" s="38"/>
      <c r="CF265" s="36"/>
    </row>
    <row r="266" spans="6:84" s="35" customFormat="1" x14ac:dyDescent="0.3">
      <c r="F266" s="52"/>
      <c r="S266" s="52"/>
      <c r="AE266" s="36"/>
      <c r="AF266" s="38"/>
      <c r="AM266" s="36"/>
      <c r="AN266" s="38"/>
      <c r="AO266" s="38"/>
      <c r="AY266" s="52"/>
      <c r="AZ266" s="38"/>
      <c r="BE266" s="52"/>
      <c r="BF266" s="38"/>
      <c r="BK266" s="36"/>
      <c r="BL266" s="52"/>
      <c r="BM266" s="38"/>
      <c r="BR266" s="36"/>
      <c r="BS266" s="38"/>
      <c r="BT266" s="38"/>
      <c r="BU266" s="38"/>
      <c r="BV266" s="36"/>
      <c r="BW266" s="76"/>
      <c r="BX266" s="77"/>
      <c r="BY266" s="76"/>
      <c r="BZ266" s="76"/>
      <c r="CA266" s="76"/>
      <c r="CB266" s="76"/>
      <c r="CE266" s="38"/>
      <c r="CF266" s="36"/>
    </row>
    <row r="267" spans="6:84" s="35" customFormat="1" x14ac:dyDescent="0.3">
      <c r="F267" s="52"/>
      <c r="S267" s="52"/>
      <c r="AE267" s="36"/>
      <c r="AF267" s="38"/>
      <c r="AM267" s="36"/>
      <c r="AN267" s="38"/>
      <c r="AO267" s="38"/>
      <c r="AY267" s="52"/>
      <c r="AZ267" s="38"/>
      <c r="BE267" s="52"/>
      <c r="BF267" s="38"/>
      <c r="BK267" s="36"/>
      <c r="BL267" s="52"/>
      <c r="BM267" s="38"/>
      <c r="BR267" s="36"/>
      <c r="BS267" s="38"/>
      <c r="BT267" s="38"/>
      <c r="BU267" s="38"/>
      <c r="BV267" s="36"/>
      <c r="BW267" s="76"/>
      <c r="BX267" s="77"/>
      <c r="BY267" s="76"/>
      <c r="BZ267" s="76"/>
      <c r="CA267" s="76"/>
      <c r="CB267" s="76"/>
      <c r="CE267" s="38"/>
      <c r="CF267" s="36"/>
    </row>
    <row r="268" spans="6:84" s="35" customFormat="1" x14ac:dyDescent="0.3">
      <c r="F268" s="52"/>
      <c r="S268" s="52"/>
      <c r="AE268" s="36"/>
      <c r="AF268" s="38"/>
      <c r="AM268" s="36"/>
      <c r="AN268" s="38"/>
      <c r="AO268" s="38"/>
      <c r="AY268" s="52"/>
      <c r="AZ268" s="38"/>
      <c r="BE268" s="52"/>
      <c r="BF268" s="38"/>
      <c r="BK268" s="36"/>
      <c r="BL268" s="52"/>
      <c r="BM268" s="38"/>
      <c r="BR268" s="36"/>
      <c r="BS268" s="38"/>
      <c r="BT268" s="38"/>
      <c r="BU268" s="38"/>
      <c r="BV268" s="36"/>
      <c r="BW268" s="76"/>
      <c r="BX268" s="77"/>
      <c r="BY268" s="76"/>
      <c r="BZ268" s="76"/>
      <c r="CA268" s="76"/>
      <c r="CB268" s="76"/>
      <c r="CE268" s="38"/>
      <c r="CF268" s="36"/>
    </row>
    <row r="269" spans="6:84" s="35" customFormat="1" x14ac:dyDescent="0.3">
      <c r="F269" s="52"/>
      <c r="S269" s="52"/>
      <c r="AE269" s="36"/>
      <c r="AF269" s="38"/>
      <c r="AM269" s="36"/>
      <c r="AN269" s="38"/>
      <c r="AO269" s="38"/>
      <c r="AY269" s="52"/>
      <c r="AZ269" s="38"/>
      <c r="BE269" s="52"/>
      <c r="BF269" s="38"/>
      <c r="BK269" s="36"/>
      <c r="BL269" s="52"/>
      <c r="BM269" s="38"/>
      <c r="BR269" s="36"/>
      <c r="BS269" s="38"/>
      <c r="BT269" s="38"/>
      <c r="BU269" s="38"/>
      <c r="BV269" s="36"/>
      <c r="BW269" s="76"/>
      <c r="BX269" s="77"/>
      <c r="BY269" s="76"/>
      <c r="BZ269" s="76"/>
      <c r="CA269" s="76"/>
      <c r="CB269" s="76"/>
      <c r="CE269" s="38"/>
      <c r="CF269" s="36"/>
    </row>
    <row r="270" spans="6:84" s="35" customFormat="1" x14ac:dyDescent="0.3">
      <c r="F270" s="52"/>
      <c r="S270" s="52"/>
      <c r="AE270" s="36"/>
      <c r="AF270" s="38"/>
      <c r="AM270" s="36"/>
      <c r="AN270" s="38"/>
      <c r="AO270" s="38"/>
      <c r="AY270" s="52"/>
      <c r="AZ270" s="38"/>
      <c r="BE270" s="52"/>
      <c r="BF270" s="38"/>
      <c r="BK270" s="36"/>
      <c r="BL270" s="52"/>
      <c r="BM270" s="38"/>
      <c r="BR270" s="36"/>
      <c r="BS270" s="38"/>
      <c r="BT270" s="38"/>
      <c r="BU270" s="38"/>
      <c r="BV270" s="36"/>
      <c r="BW270" s="76"/>
      <c r="BX270" s="77"/>
      <c r="BY270" s="76"/>
      <c r="BZ270" s="76"/>
      <c r="CA270" s="76"/>
      <c r="CB270" s="76"/>
      <c r="CE270" s="38"/>
      <c r="CF270" s="36"/>
    </row>
    <row r="271" spans="6:84" s="35" customFormat="1" x14ac:dyDescent="0.3">
      <c r="F271" s="52"/>
      <c r="S271" s="52"/>
      <c r="AE271" s="36"/>
      <c r="AF271" s="38"/>
      <c r="AM271" s="36"/>
      <c r="AN271" s="38"/>
      <c r="AO271" s="38"/>
      <c r="AY271" s="52"/>
      <c r="AZ271" s="38"/>
      <c r="BE271" s="52"/>
      <c r="BF271" s="38"/>
      <c r="BK271" s="36"/>
      <c r="BL271" s="52"/>
      <c r="BM271" s="38"/>
      <c r="BR271" s="36"/>
      <c r="BS271" s="38"/>
      <c r="BT271" s="38"/>
      <c r="BU271" s="38"/>
      <c r="BV271" s="36"/>
      <c r="BW271" s="76"/>
      <c r="BX271" s="77"/>
      <c r="BY271" s="76"/>
      <c r="BZ271" s="76"/>
      <c r="CA271" s="76"/>
      <c r="CB271" s="76"/>
      <c r="CE271" s="38"/>
      <c r="CF271" s="36"/>
    </row>
    <row r="272" spans="6:84" s="35" customFormat="1" x14ac:dyDescent="0.3">
      <c r="F272" s="52"/>
      <c r="S272" s="52"/>
      <c r="AE272" s="36"/>
      <c r="AF272" s="38"/>
      <c r="AM272" s="36"/>
      <c r="AN272" s="38"/>
      <c r="AO272" s="38"/>
      <c r="AY272" s="52"/>
      <c r="AZ272" s="38"/>
      <c r="BE272" s="52"/>
      <c r="BF272" s="38"/>
      <c r="BK272" s="36"/>
      <c r="BL272" s="52"/>
      <c r="BM272" s="38"/>
      <c r="BR272" s="36"/>
      <c r="BS272" s="38"/>
      <c r="BT272" s="38"/>
      <c r="BU272" s="38"/>
      <c r="BV272" s="36"/>
      <c r="BW272" s="76"/>
      <c r="BX272" s="77"/>
      <c r="BY272" s="76"/>
      <c r="BZ272" s="76"/>
      <c r="CA272" s="76"/>
      <c r="CB272" s="76"/>
      <c r="CE272" s="38"/>
      <c r="CF272" s="36"/>
    </row>
    <row r="273" spans="6:84" s="35" customFormat="1" x14ac:dyDescent="0.3">
      <c r="F273" s="52"/>
      <c r="S273" s="52"/>
      <c r="AE273" s="36"/>
      <c r="AF273" s="38"/>
      <c r="AM273" s="36"/>
      <c r="AN273" s="38"/>
      <c r="AO273" s="38"/>
      <c r="AY273" s="52"/>
      <c r="AZ273" s="38"/>
      <c r="BE273" s="52"/>
      <c r="BF273" s="38"/>
      <c r="BK273" s="36"/>
      <c r="BL273" s="52"/>
      <c r="BM273" s="38"/>
      <c r="BR273" s="36"/>
      <c r="BS273" s="38"/>
      <c r="BT273" s="38"/>
      <c r="BU273" s="38"/>
      <c r="BV273" s="36"/>
      <c r="BW273" s="76"/>
      <c r="BX273" s="77"/>
      <c r="BY273" s="76"/>
      <c r="BZ273" s="76"/>
      <c r="CA273" s="76"/>
      <c r="CB273" s="76"/>
      <c r="CE273" s="38"/>
      <c r="CF273" s="36"/>
    </row>
    <row r="274" spans="6:84" s="35" customFormat="1" x14ac:dyDescent="0.3">
      <c r="F274" s="52"/>
      <c r="S274" s="52"/>
      <c r="AE274" s="36"/>
      <c r="AF274" s="38"/>
      <c r="AM274" s="36"/>
      <c r="AN274" s="38"/>
      <c r="AO274" s="38"/>
      <c r="AY274" s="52"/>
      <c r="AZ274" s="38"/>
      <c r="BE274" s="52"/>
      <c r="BF274" s="38"/>
      <c r="BK274" s="36"/>
      <c r="BL274" s="52"/>
      <c r="BM274" s="38"/>
      <c r="BR274" s="36"/>
      <c r="BS274" s="38"/>
      <c r="BT274" s="38"/>
      <c r="BU274" s="38"/>
      <c r="BV274" s="36"/>
      <c r="BW274" s="76"/>
      <c r="BX274" s="77"/>
      <c r="BY274" s="76"/>
      <c r="BZ274" s="76"/>
      <c r="CA274" s="76"/>
      <c r="CB274" s="76"/>
      <c r="CE274" s="38"/>
      <c r="CF274" s="36"/>
    </row>
    <row r="275" spans="6:84" s="35" customFormat="1" x14ac:dyDescent="0.3">
      <c r="F275" s="52"/>
      <c r="S275" s="52"/>
      <c r="AE275" s="36"/>
      <c r="AF275" s="38"/>
      <c r="AM275" s="36"/>
      <c r="AN275" s="38"/>
      <c r="AO275" s="38"/>
      <c r="AY275" s="52"/>
      <c r="AZ275" s="38"/>
      <c r="BE275" s="52"/>
      <c r="BF275" s="38"/>
      <c r="BK275" s="36"/>
      <c r="BL275" s="52"/>
      <c r="BM275" s="38"/>
      <c r="BR275" s="36"/>
      <c r="BS275" s="38"/>
      <c r="BT275" s="38"/>
      <c r="BU275" s="38"/>
      <c r="BV275" s="36"/>
      <c r="BW275" s="76"/>
      <c r="BX275" s="77"/>
      <c r="BY275" s="76"/>
      <c r="BZ275" s="76"/>
      <c r="CA275" s="76"/>
      <c r="CB275" s="76"/>
      <c r="CE275" s="38"/>
      <c r="CF275" s="36"/>
    </row>
    <row r="276" spans="6:84" s="35" customFormat="1" x14ac:dyDescent="0.3">
      <c r="F276" s="52"/>
      <c r="S276" s="52"/>
      <c r="AE276" s="36"/>
      <c r="AF276" s="38"/>
      <c r="AM276" s="36"/>
      <c r="AN276" s="38"/>
      <c r="AO276" s="38"/>
      <c r="AY276" s="52"/>
      <c r="AZ276" s="38"/>
      <c r="BE276" s="52"/>
      <c r="BF276" s="38"/>
      <c r="BK276" s="36"/>
      <c r="BL276" s="52"/>
      <c r="BM276" s="38"/>
      <c r="BR276" s="36"/>
      <c r="BS276" s="38"/>
      <c r="BT276" s="38"/>
      <c r="BU276" s="38"/>
      <c r="BV276" s="36"/>
      <c r="BW276" s="76"/>
      <c r="BX276" s="77"/>
      <c r="BY276" s="76"/>
      <c r="BZ276" s="76"/>
      <c r="CA276" s="76"/>
      <c r="CB276" s="76"/>
      <c r="CE276" s="38"/>
      <c r="CF276" s="36"/>
    </row>
    <row r="277" spans="6:84" s="35" customFormat="1" x14ac:dyDescent="0.3">
      <c r="F277" s="52"/>
      <c r="S277" s="52"/>
      <c r="AE277" s="36"/>
      <c r="AF277" s="38"/>
      <c r="AM277" s="36"/>
      <c r="AN277" s="38"/>
      <c r="AO277" s="38"/>
      <c r="AY277" s="52"/>
      <c r="AZ277" s="38"/>
      <c r="BE277" s="52"/>
      <c r="BF277" s="38"/>
      <c r="BK277" s="36"/>
      <c r="BL277" s="52"/>
      <c r="BM277" s="38"/>
      <c r="BR277" s="36"/>
      <c r="BS277" s="38"/>
      <c r="BT277" s="38"/>
      <c r="BU277" s="38"/>
      <c r="BV277" s="36"/>
      <c r="BW277" s="76"/>
      <c r="BX277" s="77"/>
      <c r="BY277" s="76"/>
      <c r="BZ277" s="76"/>
      <c r="CA277" s="76"/>
      <c r="CB277" s="76"/>
      <c r="CE277" s="38"/>
      <c r="CF277" s="36"/>
    </row>
    <row r="278" spans="6:84" s="35" customFormat="1" x14ac:dyDescent="0.3">
      <c r="F278" s="52"/>
      <c r="S278" s="52"/>
      <c r="AE278" s="36"/>
      <c r="AF278" s="38"/>
      <c r="AM278" s="36"/>
      <c r="AN278" s="38"/>
      <c r="AO278" s="38"/>
      <c r="AY278" s="52"/>
      <c r="AZ278" s="38"/>
      <c r="BE278" s="52"/>
      <c r="BF278" s="38"/>
      <c r="BK278" s="36"/>
      <c r="BL278" s="52"/>
      <c r="BM278" s="38"/>
      <c r="BR278" s="36"/>
      <c r="BS278" s="38"/>
      <c r="BT278" s="38"/>
      <c r="BU278" s="38"/>
      <c r="BV278" s="36"/>
      <c r="BW278" s="76"/>
      <c r="BX278" s="77"/>
      <c r="BY278" s="76"/>
      <c r="BZ278" s="76"/>
      <c r="CA278" s="76"/>
      <c r="CB278" s="76"/>
      <c r="CE278" s="38"/>
      <c r="CF278" s="36"/>
    </row>
    <row r="279" spans="6:84" s="35" customFormat="1" x14ac:dyDescent="0.3">
      <c r="F279" s="52"/>
      <c r="S279" s="52"/>
      <c r="AE279" s="36"/>
      <c r="AF279" s="38"/>
      <c r="AM279" s="36"/>
      <c r="AN279" s="38"/>
      <c r="AO279" s="38"/>
      <c r="AY279" s="52"/>
      <c r="AZ279" s="38"/>
      <c r="BE279" s="52"/>
      <c r="BF279" s="38"/>
      <c r="BK279" s="36"/>
      <c r="BL279" s="52"/>
      <c r="BM279" s="38"/>
      <c r="BR279" s="36"/>
      <c r="BS279" s="38"/>
      <c r="BT279" s="38"/>
      <c r="BU279" s="38"/>
      <c r="BV279" s="36"/>
      <c r="BW279" s="76"/>
      <c r="BX279" s="77"/>
      <c r="BY279" s="76"/>
      <c r="BZ279" s="76"/>
      <c r="CA279" s="76"/>
      <c r="CB279" s="76"/>
      <c r="CE279" s="38"/>
      <c r="CF279" s="36"/>
    </row>
    <row r="280" spans="6:84" s="35" customFormat="1" x14ac:dyDescent="0.3">
      <c r="F280" s="52"/>
      <c r="S280" s="52"/>
      <c r="AE280" s="36"/>
      <c r="AF280" s="38"/>
      <c r="AM280" s="36"/>
      <c r="AN280" s="38"/>
      <c r="AO280" s="38"/>
      <c r="AY280" s="52"/>
      <c r="AZ280" s="38"/>
      <c r="BE280" s="52"/>
      <c r="BF280" s="38"/>
      <c r="BK280" s="36"/>
      <c r="BL280" s="52"/>
      <c r="BM280" s="38"/>
      <c r="BR280" s="36"/>
      <c r="BS280" s="38"/>
      <c r="BT280" s="38"/>
      <c r="BU280" s="38"/>
      <c r="BV280" s="36"/>
      <c r="BW280" s="76"/>
      <c r="BX280" s="77"/>
      <c r="BY280" s="76"/>
      <c r="BZ280" s="76"/>
      <c r="CA280" s="76"/>
      <c r="CB280" s="76"/>
      <c r="CE280" s="38"/>
      <c r="CF280" s="36"/>
    </row>
    <row r="281" spans="6:84" s="35" customFormat="1" x14ac:dyDescent="0.3">
      <c r="F281" s="52"/>
      <c r="S281" s="52"/>
      <c r="AE281" s="36"/>
      <c r="AF281" s="38"/>
      <c r="AM281" s="36"/>
      <c r="AN281" s="38"/>
      <c r="AO281" s="38"/>
      <c r="AY281" s="52"/>
      <c r="AZ281" s="38"/>
      <c r="BE281" s="52"/>
      <c r="BF281" s="38"/>
      <c r="BK281" s="36"/>
      <c r="BL281" s="52"/>
      <c r="BM281" s="38"/>
      <c r="BR281" s="36"/>
      <c r="BS281" s="38"/>
      <c r="BT281" s="38"/>
      <c r="BU281" s="38"/>
      <c r="BV281" s="36"/>
      <c r="BW281" s="76"/>
      <c r="BX281" s="77"/>
      <c r="BY281" s="76"/>
      <c r="BZ281" s="76"/>
      <c r="CA281" s="76"/>
      <c r="CB281" s="76"/>
      <c r="CE281" s="38"/>
      <c r="CF281" s="36"/>
    </row>
    <row r="282" spans="6:84" s="35" customFormat="1" x14ac:dyDescent="0.3">
      <c r="F282" s="52"/>
      <c r="S282" s="52"/>
      <c r="AE282" s="36"/>
      <c r="AF282" s="38"/>
      <c r="AM282" s="36"/>
      <c r="AN282" s="38"/>
      <c r="AO282" s="38"/>
      <c r="AY282" s="52"/>
      <c r="AZ282" s="38"/>
      <c r="BE282" s="52"/>
      <c r="BF282" s="38"/>
      <c r="BK282" s="36"/>
      <c r="BL282" s="52"/>
      <c r="BM282" s="38"/>
      <c r="BR282" s="36"/>
      <c r="BS282" s="38"/>
      <c r="BT282" s="38"/>
      <c r="BU282" s="38"/>
      <c r="BV282" s="36"/>
      <c r="BW282" s="76"/>
      <c r="BX282" s="77"/>
      <c r="BY282" s="76"/>
      <c r="BZ282" s="76"/>
      <c r="CA282" s="76"/>
      <c r="CB282" s="76"/>
      <c r="CE282" s="38"/>
      <c r="CF282" s="36"/>
    </row>
    <row r="283" spans="6:84" s="35" customFormat="1" x14ac:dyDescent="0.3">
      <c r="F283" s="52"/>
      <c r="S283" s="52"/>
      <c r="AE283" s="36"/>
      <c r="AF283" s="38"/>
      <c r="AM283" s="36"/>
      <c r="AN283" s="38"/>
      <c r="AO283" s="38"/>
      <c r="AY283" s="52"/>
      <c r="AZ283" s="38"/>
      <c r="BE283" s="52"/>
      <c r="BF283" s="38"/>
      <c r="BK283" s="36"/>
      <c r="BL283" s="52"/>
      <c r="BM283" s="38"/>
      <c r="BR283" s="36"/>
      <c r="BS283" s="38"/>
      <c r="BT283" s="38"/>
      <c r="BU283" s="38"/>
      <c r="BV283" s="36"/>
      <c r="BW283" s="76"/>
      <c r="BX283" s="77"/>
      <c r="BY283" s="76"/>
      <c r="BZ283" s="76"/>
      <c r="CA283" s="76"/>
      <c r="CB283" s="76"/>
      <c r="CE283" s="38"/>
      <c r="CF283" s="36"/>
    </row>
    <row r="284" spans="6:84" s="35" customFormat="1" x14ac:dyDescent="0.3">
      <c r="F284" s="52"/>
      <c r="S284" s="52"/>
      <c r="AE284" s="36"/>
      <c r="AF284" s="38"/>
      <c r="AM284" s="36"/>
      <c r="AN284" s="38"/>
      <c r="AO284" s="38"/>
      <c r="AY284" s="52"/>
      <c r="AZ284" s="38"/>
      <c r="BE284" s="52"/>
      <c r="BF284" s="38"/>
      <c r="BK284" s="36"/>
      <c r="BL284" s="52"/>
      <c r="BM284" s="38"/>
      <c r="BR284" s="36"/>
      <c r="BS284" s="38"/>
      <c r="BT284" s="38"/>
      <c r="BU284" s="38"/>
      <c r="BV284" s="36"/>
      <c r="BW284" s="76"/>
      <c r="BX284" s="77"/>
      <c r="BY284" s="76"/>
      <c r="BZ284" s="76"/>
      <c r="CA284" s="76"/>
      <c r="CB284" s="76"/>
      <c r="CE284" s="38"/>
      <c r="CF284" s="36"/>
    </row>
    <row r="285" spans="6:84" s="35" customFormat="1" x14ac:dyDescent="0.3">
      <c r="F285" s="52"/>
      <c r="S285" s="52"/>
      <c r="AE285" s="36"/>
      <c r="AF285" s="38"/>
      <c r="AM285" s="36"/>
      <c r="AN285" s="38"/>
      <c r="AO285" s="38"/>
      <c r="AY285" s="52"/>
      <c r="AZ285" s="38"/>
      <c r="BE285" s="52"/>
      <c r="BF285" s="38"/>
      <c r="BK285" s="36"/>
      <c r="BL285" s="52"/>
      <c r="BM285" s="38"/>
      <c r="BR285" s="36"/>
      <c r="BS285" s="38"/>
      <c r="BT285" s="38"/>
      <c r="BU285" s="38"/>
      <c r="BV285" s="36"/>
      <c r="BW285" s="76"/>
      <c r="BX285" s="77"/>
      <c r="BY285" s="76"/>
      <c r="BZ285" s="76"/>
      <c r="CA285" s="76"/>
      <c r="CB285" s="76"/>
      <c r="CE285" s="38"/>
      <c r="CF285" s="36"/>
    </row>
    <row r="286" spans="6:84" s="35" customFormat="1" x14ac:dyDescent="0.3">
      <c r="F286" s="52"/>
      <c r="S286" s="52"/>
      <c r="AE286" s="36"/>
      <c r="AF286" s="38"/>
      <c r="AM286" s="36"/>
      <c r="AN286" s="38"/>
      <c r="AO286" s="38"/>
      <c r="AY286" s="52"/>
      <c r="AZ286" s="38"/>
      <c r="BE286" s="52"/>
      <c r="BF286" s="38"/>
      <c r="BK286" s="36"/>
      <c r="BL286" s="52"/>
      <c r="BM286" s="38"/>
      <c r="BR286" s="36"/>
      <c r="BS286" s="38"/>
      <c r="BT286" s="38"/>
      <c r="BU286" s="38"/>
      <c r="BV286" s="36"/>
      <c r="BW286" s="76"/>
      <c r="BX286" s="77"/>
      <c r="BY286" s="76"/>
      <c r="BZ286" s="76"/>
      <c r="CA286" s="76"/>
      <c r="CB286" s="76"/>
      <c r="CE286" s="38"/>
      <c r="CF286" s="36"/>
    </row>
    <row r="287" spans="6:84" s="35" customFormat="1" x14ac:dyDescent="0.3">
      <c r="F287" s="52"/>
      <c r="S287" s="52"/>
      <c r="AE287" s="36"/>
      <c r="AF287" s="38"/>
      <c r="AM287" s="36"/>
      <c r="AN287" s="38"/>
      <c r="AO287" s="38"/>
      <c r="AY287" s="52"/>
      <c r="AZ287" s="38"/>
      <c r="BE287" s="52"/>
      <c r="BF287" s="38"/>
      <c r="BK287" s="36"/>
      <c r="BL287" s="52"/>
      <c r="BM287" s="38"/>
      <c r="BR287" s="36"/>
      <c r="BS287" s="38"/>
      <c r="BT287" s="38"/>
      <c r="BU287" s="38"/>
      <c r="BV287" s="36"/>
      <c r="BW287" s="76"/>
      <c r="BX287" s="77"/>
      <c r="BY287" s="76"/>
      <c r="BZ287" s="76"/>
      <c r="CA287" s="76"/>
      <c r="CB287" s="76"/>
      <c r="CE287" s="38"/>
      <c r="CF287" s="36"/>
    </row>
    <row r="288" spans="6:84" s="35" customFormat="1" x14ac:dyDescent="0.3">
      <c r="F288" s="52"/>
      <c r="S288" s="52"/>
      <c r="AE288" s="36"/>
      <c r="AF288" s="38"/>
      <c r="AM288" s="36"/>
      <c r="AN288" s="38"/>
      <c r="AO288" s="38"/>
      <c r="AY288" s="52"/>
      <c r="AZ288" s="38"/>
      <c r="BE288" s="52"/>
      <c r="BF288" s="38"/>
      <c r="BK288" s="36"/>
      <c r="BL288" s="52"/>
      <c r="BM288" s="38"/>
      <c r="BR288" s="36"/>
      <c r="BS288" s="38"/>
      <c r="BT288" s="38"/>
      <c r="BU288" s="38"/>
      <c r="BV288" s="36"/>
      <c r="BW288" s="76"/>
      <c r="BX288" s="77"/>
      <c r="BY288" s="76"/>
      <c r="BZ288" s="76"/>
      <c r="CA288" s="76"/>
      <c r="CB288" s="76"/>
      <c r="CE288" s="38"/>
      <c r="CF288" s="36"/>
    </row>
    <row r="289" spans="6:84" s="35" customFormat="1" x14ac:dyDescent="0.3">
      <c r="F289" s="52"/>
      <c r="S289" s="52"/>
      <c r="AE289" s="36"/>
      <c r="AF289" s="38"/>
      <c r="AM289" s="36"/>
      <c r="AN289" s="38"/>
      <c r="AO289" s="38"/>
      <c r="AY289" s="52"/>
      <c r="AZ289" s="38"/>
      <c r="BE289" s="52"/>
      <c r="BF289" s="38"/>
      <c r="BK289" s="36"/>
      <c r="BL289" s="52"/>
      <c r="BM289" s="38"/>
      <c r="BR289" s="36"/>
      <c r="BS289" s="38"/>
      <c r="BT289" s="38"/>
      <c r="BU289" s="38"/>
      <c r="BV289" s="36"/>
      <c r="BW289" s="76"/>
      <c r="BX289" s="77"/>
      <c r="BY289" s="76"/>
      <c r="BZ289" s="76"/>
      <c r="CA289" s="76"/>
      <c r="CB289" s="76"/>
      <c r="CE289" s="38"/>
      <c r="CF289" s="36"/>
    </row>
    <row r="290" spans="6:84" s="35" customFormat="1" x14ac:dyDescent="0.3">
      <c r="F290" s="52"/>
      <c r="S290" s="52"/>
      <c r="AE290" s="36"/>
      <c r="AF290" s="38"/>
      <c r="AM290" s="36"/>
      <c r="AN290" s="38"/>
      <c r="AO290" s="38"/>
      <c r="AY290" s="52"/>
      <c r="AZ290" s="38"/>
      <c r="BE290" s="52"/>
      <c r="BF290" s="38"/>
      <c r="BK290" s="36"/>
      <c r="BL290" s="52"/>
      <c r="BM290" s="38"/>
      <c r="BR290" s="36"/>
      <c r="BS290" s="38"/>
      <c r="BT290" s="38"/>
      <c r="BU290" s="38"/>
      <c r="BV290" s="36"/>
      <c r="BW290" s="76"/>
      <c r="BX290" s="77"/>
      <c r="BY290" s="76"/>
      <c r="BZ290" s="76"/>
      <c r="CA290" s="76"/>
      <c r="CB290" s="76"/>
      <c r="CE290" s="38"/>
      <c r="CF290" s="36"/>
    </row>
    <row r="291" spans="6:84" s="35" customFormat="1" x14ac:dyDescent="0.3">
      <c r="F291" s="52"/>
      <c r="S291" s="52"/>
      <c r="AE291" s="36"/>
      <c r="AF291" s="38"/>
      <c r="AM291" s="36"/>
      <c r="AN291" s="38"/>
      <c r="AO291" s="38"/>
      <c r="AY291" s="52"/>
      <c r="AZ291" s="38"/>
      <c r="BE291" s="52"/>
      <c r="BF291" s="38"/>
      <c r="BK291" s="36"/>
      <c r="BL291" s="52"/>
      <c r="BM291" s="38"/>
      <c r="BR291" s="36"/>
      <c r="BS291" s="38"/>
      <c r="BT291" s="38"/>
      <c r="BU291" s="38"/>
      <c r="BV291" s="36"/>
      <c r="BW291" s="76"/>
      <c r="BX291" s="77"/>
      <c r="BY291" s="76"/>
      <c r="BZ291" s="76"/>
      <c r="CA291" s="76"/>
      <c r="CB291" s="76"/>
      <c r="CE291" s="38"/>
      <c r="CF291" s="36"/>
    </row>
    <row r="292" spans="6:84" s="35" customFormat="1" x14ac:dyDescent="0.3">
      <c r="F292" s="52"/>
      <c r="S292" s="52"/>
      <c r="AE292" s="36"/>
      <c r="AF292" s="38"/>
      <c r="AM292" s="36"/>
      <c r="AN292" s="38"/>
      <c r="AO292" s="38"/>
      <c r="AY292" s="52"/>
      <c r="AZ292" s="38"/>
      <c r="BE292" s="52"/>
      <c r="BF292" s="38"/>
      <c r="BK292" s="36"/>
      <c r="BL292" s="52"/>
      <c r="BM292" s="38"/>
      <c r="BR292" s="36"/>
      <c r="BS292" s="38"/>
      <c r="BT292" s="38"/>
      <c r="BU292" s="38"/>
      <c r="BV292" s="36"/>
      <c r="BW292" s="76"/>
      <c r="BX292" s="77"/>
      <c r="BY292" s="76"/>
      <c r="BZ292" s="76"/>
      <c r="CA292" s="76"/>
      <c r="CB292" s="76"/>
      <c r="CE292" s="38"/>
      <c r="CF292" s="36"/>
    </row>
    <row r="293" spans="6:84" s="35" customFormat="1" x14ac:dyDescent="0.3">
      <c r="F293" s="52"/>
      <c r="S293" s="52"/>
      <c r="AE293" s="36"/>
      <c r="AF293" s="38"/>
      <c r="AM293" s="36"/>
      <c r="AN293" s="38"/>
      <c r="AO293" s="38"/>
      <c r="AY293" s="52"/>
      <c r="AZ293" s="38"/>
      <c r="BE293" s="52"/>
      <c r="BF293" s="38"/>
      <c r="BK293" s="36"/>
      <c r="BL293" s="52"/>
      <c r="BM293" s="38"/>
      <c r="BR293" s="36"/>
      <c r="BS293" s="38"/>
      <c r="BT293" s="38"/>
      <c r="BU293" s="38"/>
      <c r="BV293" s="36"/>
      <c r="BW293" s="76"/>
      <c r="BX293" s="77"/>
      <c r="BY293" s="76"/>
      <c r="BZ293" s="76"/>
      <c r="CA293" s="76"/>
      <c r="CB293" s="76"/>
      <c r="CE293" s="38"/>
      <c r="CF293" s="36"/>
    </row>
    <row r="294" spans="6:84" s="35" customFormat="1" x14ac:dyDescent="0.3">
      <c r="F294" s="52"/>
      <c r="S294" s="52"/>
      <c r="AE294" s="36"/>
      <c r="AF294" s="38"/>
      <c r="AM294" s="36"/>
      <c r="AN294" s="38"/>
      <c r="AO294" s="38"/>
      <c r="AY294" s="52"/>
      <c r="AZ294" s="38"/>
      <c r="BE294" s="52"/>
      <c r="BF294" s="38"/>
      <c r="BK294" s="36"/>
      <c r="BL294" s="52"/>
      <c r="BM294" s="38"/>
      <c r="BR294" s="36"/>
      <c r="BS294" s="38"/>
      <c r="BT294" s="38"/>
      <c r="BU294" s="38"/>
      <c r="BV294" s="36"/>
      <c r="BW294" s="76"/>
      <c r="BX294" s="77"/>
      <c r="BY294" s="76"/>
      <c r="BZ294" s="76"/>
      <c r="CA294" s="76"/>
      <c r="CB294" s="76"/>
      <c r="CE294" s="38"/>
      <c r="CF294" s="36"/>
    </row>
    <row r="295" spans="6:84" s="35" customFormat="1" x14ac:dyDescent="0.3">
      <c r="F295" s="52"/>
      <c r="S295" s="52"/>
      <c r="AE295" s="36"/>
      <c r="AF295" s="38"/>
      <c r="AM295" s="36"/>
      <c r="AN295" s="38"/>
      <c r="AO295" s="38"/>
      <c r="AY295" s="52"/>
      <c r="AZ295" s="38"/>
      <c r="BE295" s="52"/>
      <c r="BF295" s="38"/>
      <c r="BK295" s="36"/>
      <c r="BL295" s="52"/>
      <c r="BM295" s="38"/>
      <c r="BR295" s="36"/>
      <c r="BS295" s="38"/>
      <c r="BT295" s="38"/>
      <c r="BU295" s="38"/>
      <c r="BV295" s="36"/>
      <c r="BW295" s="76"/>
      <c r="BX295" s="77"/>
      <c r="BY295" s="76"/>
      <c r="BZ295" s="76"/>
      <c r="CA295" s="76"/>
      <c r="CB295" s="76"/>
      <c r="CE295" s="38"/>
      <c r="CF295" s="36"/>
    </row>
    <row r="296" spans="6:84" s="35" customFormat="1" x14ac:dyDescent="0.3">
      <c r="F296" s="52"/>
      <c r="S296" s="52"/>
      <c r="AE296" s="36"/>
      <c r="AF296" s="38"/>
      <c r="AM296" s="36"/>
      <c r="AN296" s="38"/>
      <c r="AO296" s="38"/>
      <c r="AY296" s="52"/>
      <c r="AZ296" s="38"/>
      <c r="BE296" s="52"/>
      <c r="BF296" s="38"/>
      <c r="BK296" s="36"/>
      <c r="BL296" s="52"/>
      <c r="BM296" s="38"/>
      <c r="BR296" s="36"/>
      <c r="BS296" s="38"/>
      <c r="BT296" s="38"/>
      <c r="BU296" s="38"/>
      <c r="BV296" s="36"/>
      <c r="BW296" s="76"/>
      <c r="BX296" s="77"/>
      <c r="BY296" s="76"/>
      <c r="BZ296" s="76"/>
      <c r="CA296" s="76"/>
      <c r="CB296" s="76"/>
      <c r="CE296" s="38"/>
      <c r="CF296" s="36"/>
    </row>
    <row r="297" spans="6:84" s="35" customFormat="1" x14ac:dyDescent="0.3">
      <c r="F297" s="52"/>
      <c r="S297" s="52"/>
      <c r="AE297" s="36"/>
      <c r="AF297" s="38"/>
      <c r="AM297" s="36"/>
      <c r="AN297" s="38"/>
      <c r="AO297" s="38"/>
      <c r="AY297" s="52"/>
      <c r="AZ297" s="38"/>
      <c r="BE297" s="52"/>
      <c r="BF297" s="38"/>
      <c r="BK297" s="36"/>
      <c r="BL297" s="52"/>
      <c r="BM297" s="38"/>
      <c r="BR297" s="36"/>
      <c r="BS297" s="38"/>
      <c r="BT297" s="38"/>
      <c r="BU297" s="38"/>
      <c r="BV297" s="36"/>
      <c r="BW297" s="76"/>
      <c r="BX297" s="77"/>
      <c r="BY297" s="76"/>
      <c r="BZ297" s="76"/>
      <c r="CA297" s="76"/>
      <c r="CB297" s="76"/>
      <c r="CE297" s="38"/>
      <c r="CF297" s="36"/>
    </row>
    <row r="298" spans="6:84" s="35" customFormat="1" x14ac:dyDescent="0.3">
      <c r="F298" s="52"/>
      <c r="S298" s="52"/>
      <c r="AE298" s="36"/>
      <c r="AF298" s="38"/>
      <c r="AM298" s="36"/>
      <c r="AN298" s="38"/>
      <c r="AO298" s="38"/>
      <c r="AY298" s="52"/>
      <c r="AZ298" s="38"/>
      <c r="BE298" s="52"/>
      <c r="BF298" s="38"/>
      <c r="BK298" s="36"/>
      <c r="BL298" s="52"/>
      <c r="BM298" s="38"/>
      <c r="BR298" s="36"/>
      <c r="BS298" s="38"/>
      <c r="BT298" s="38"/>
      <c r="BU298" s="38"/>
      <c r="BV298" s="36"/>
      <c r="BW298" s="76"/>
      <c r="BX298" s="77"/>
      <c r="BY298" s="76"/>
      <c r="BZ298" s="76"/>
      <c r="CA298" s="76"/>
      <c r="CB298" s="76"/>
      <c r="CE298" s="38"/>
      <c r="CF298" s="36"/>
    </row>
    <row r="299" spans="6:84" s="35" customFormat="1" x14ac:dyDescent="0.3">
      <c r="F299" s="52"/>
      <c r="S299" s="52"/>
      <c r="AE299" s="36"/>
      <c r="AF299" s="38"/>
      <c r="AM299" s="36"/>
      <c r="AN299" s="38"/>
      <c r="AO299" s="38"/>
      <c r="AY299" s="52"/>
      <c r="AZ299" s="38"/>
      <c r="BE299" s="52"/>
      <c r="BF299" s="38"/>
      <c r="BK299" s="36"/>
      <c r="BL299" s="52"/>
      <c r="BM299" s="38"/>
      <c r="BR299" s="36"/>
      <c r="BS299" s="38"/>
      <c r="BT299" s="38"/>
      <c r="BU299" s="38"/>
      <c r="BV299" s="36"/>
      <c r="BW299" s="76"/>
      <c r="BX299" s="77"/>
      <c r="BY299" s="76"/>
      <c r="BZ299" s="76"/>
      <c r="CA299" s="76"/>
      <c r="CB299" s="76"/>
      <c r="CE299" s="38"/>
      <c r="CF299" s="36"/>
    </row>
    <row r="300" spans="6:84" s="35" customFormat="1" x14ac:dyDescent="0.3">
      <c r="F300" s="52"/>
      <c r="S300" s="52"/>
      <c r="AE300" s="36"/>
      <c r="AF300" s="38"/>
      <c r="AM300" s="36"/>
      <c r="AN300" s="38"/>
      <c r="AO300" s="38"/>
      <c r="AY300" s="52"/>
      <c r="AZ300" s="38"/>
      <c r="BE300" s="52"/>
      <c r="BF300" s="38"/>
      <c r="BK300" s="36"/>
      <c r="BL300" s="52"/>
      <c r="BM300" s="38"/>
      <c r="BR300" s="36"/>
      <c r="BS300" s="38"/>
      <c r="BT300" s="38"/>
      <c r="BU300" s="38"/>
      <c r="BV300" s="36"/>
      <c r="BW300" s="76"/>
      <c r="BX300" s="77"/>
      <c r="BY300" s="76"/>
      <c r="BZ300" s="76"/>
      <c r="CA300" s="76"/>
      <c r="CB300" s="76"/>
      <c r="CE300" s="38"/>
      <c r="CF300" s="36"/>
    </row>
    <row r="301" spans="6:84" s="35" customFormat="1" x14ac:dyDescent="0.3">
      <c r="F301" s="52"/>
      <c r="S301" s="52"/>
      <c r="AE301" s="36"/>
      <c r="AF301" s="38"/>
      <c r="AM301" s="36"/>
      <c r="AN301" s="38"/>
      <c r="AO301" s="38"/>
      <c r="AY301" s="52"/>
      <c r="AZ301" s="38"/>
      <c r="BE301" s="52"/>
      <c r="BF301" s="38"/>
      <c r="BK301" s="36"/>
      <c r="BL301" s="52"/>
      <c r="BM301" s="38"/>
      <c r="BR301" s="36"/>
      <c r="BS301" s="38"/>
      <c r="BT301" s="38"/>
      <c r="BU301" s="38"/>
      <c r="BV301" s="36"/>
      <c r="BW301" s="76"/>
      <c r="BX301" s="77"/>
      <c r="BY301" s="76"/>
      <c r="BZ301" s="76"/>
      <c r="CA301" s="76"/>
      <c r="CB301" s="76"/>
      <c r="CE301" s="38"/>
      <c r="CF301" s="36"/>
    </row>
    <row r="302" spans="6:84" s="35" customFormat="1" x14ac:dyDescent="0.3">
      <c r="F302" s="52"/>
      <c r="S302" s="52"/>
      <c r="AE302" s="36"/>
      <c r="AF302" s="38"/>
      <c r="AM302" s="36"/>
      <c r="AN302" s="38"/>
      <c r="AO302" s="38"/>
      <c r="AY302" s="52"/>
      <c r="AZ302" s="38"/>
      <c r="BE302" s="52"/>
      <c r="BF302" s="38"/>
      <c r="BK302" s="36"/>
      <c r="BL302" s="52"/>
      <c r="BM302" s="38"/>
      <c r="BR302" s="36"/>
      <c r="BS302" s="38"/>
      <c r="BT302" s="38"/>
      <c r="BU302" s="38"/>
      <c r="BV302" s="36"/>
      <c r="BW302" s="76"/>
      <c r="BX302" s="77"/>
      <c r="BY302" s="76"/>
      <c r="BZ302" s="76"/>
      <c r="CA302" s="76"/>
      <c r="CB302" s="76"/>
      <c r="CE302" s="38"/>
      <c r="CF302" s="36"/>
    </row>
    <row r="303" spans="6:84" s="35" customFormat="1" x14ac:dyDescent="0.3">
      <c r="F303" s="52"/>
      <c r="S303" s="52"/>
      <c r="AE303" s="36"/>
      <c r="AF303" s="38"/>
      <c r="AM303" s="36"/>
      <c r="AN303" s="38"/>
      <c r="AO303" s="38"/>
      <c r="AY303" s="52"/>
      <c r="AZ303" s="38"/>
      <c r="BE303" s="52"/>
      <c r="BF303" s="38"/>
      <c r="BK303" s="36"/>
      <c r="BL303" s="52"/>
      <c r="BM303" s="38"/>
      <c r="BR303" s="36"/>
      <c r="BS303" s="38"/>
      <c r="BT303" s="38"/>
      <c r="BU303" s="38"/>
      <c r="BV303" s="36"/>
      <c r="BW303" s="76"/>
      <c r="BX303" s="77"/>
      <c r="BY303" s="76"/>
      <c r="BZ303" s="76"/>
      <c r="CA303" s="76"/>
      <c r="CB303" s="76"/>
      <c r="CE303" s="38"/>
      <c r="CF303" s="36"/>
    </row>
    <row r="304" spans="6:84" s="35" customFormat="1" x14ac:dyDescent="0.3">
      <c r="F304" s="52"/>
      <c r="S304" s="52"/>
      <c r="AE304" s="36"/>
      <c r="AF304" s="38"/>
      <c r="AM304" s="36"/>
      <c r="AN304" s="38"/>
      <c r="AO304" s="38"/>
      <c r="AY304" s="52"/>
      <c r="AZ304" s="38"/>
      <c r="BE304" s="52"/>
      <c r="BF304" s="38"/>
      <c r="BK304" s="36"/>
      <c r="BL304" s="52"/>
      <c r="BM304" s="38"/>
      <c r="BR304" s="36"/>
      <c r="BS304" s="38"/>
      <c r="BT304" s="38"/>
      <c r="BU304" s="38"/>
      <c r="BV304" s="36"/>
      <c r="BW304" s="76"/>
      <c r="BX304" s="77"/>
      <c r="BY304" s="76"/>
      <c r="BZ304" s="76"/>
      <c r="CA304" s="76"/>
      <c r="CB304" s="76"/>
      <c r="CE304" s="38"/>
      <c r="CF304" s="36"/>
    </row>
    <row r="305" spans="6:84" s="35" customFormat="1" x14ac:dyDescent="0.3">
      <c r="F305" s="52"/>
      <c r="S305" s="52"/>
      <c r="AE305" s="36"/>
      <c r="AF305" s="38"/>
      <c r="AM305" s="36"/>
      <c r="AN305" s="38"/>
      <c r="AO305" s="38"/>
      <c r="AY305" s="52"/>
      <c r="AZ305" s="38"/>
      <c r="BE305" s="52"/>
      <c r="BF305" s="38"/>
      <c r="BK305" s="36"/>
      <c r="BL305" s="52"/>
      <c r="BM305" s="38"/>
      <c r="BR305" s="36"/>
      <c r="BS305" s="38"/>
      <c r="BT305" s="38"/>
      <c r="BU305" s="38"/>
      <c r="BV305" s="36"/>
      <c r="BW305" s="76"/>
      <c r="BX305" s="77"/>
      <c r="BY305" s="76"/>
      <c r="BZ305" s="76"/>
      <c r="CA305" s="76"/>
      <c r="CB305" s="76"/>
      <c r="CE305" s="38"/>
      <c r="CF305" s="36"/>
    </row>
    <row r="306" spans="6:84" s="35" customFormat="1" x14ac:dyDescent="0.3">
      <c r="F306" s="52"/>
      <c r="S306" s="52"/>
      <c r="AE306" s="36"/>
      <c r="AF306" s="38"/>
      <c r="AM306" s="36"/>
      <c r="AN306" s="38"/>
      <c r="AO306" s="38"/>
      <c r="AY306" s="52"/>
      <c r="AZ306" s="38"/>
      <c r="BE306" s="52"/>
      <c r="BF306" s="38"/>
      <c r="BK306" s="36"/>
      <c r="BL306" s="52"/>
      <c r="BM306" s="38"/>
      <c r="BR306" s="36"/>
      <c r="BS306" s="38"/>
      <c r="BT306" s="38"/>
      <c r="BU306" s="38"/>
      <c r="BV306" s="36"/>
      <c r="BW306" s="76"/>
      <c r="BX306" s="77"/>
      <c r="BY306" s="76"/>
      <c r="BZ306" s="76"/>
      <c r="CA306" s="76"/>
      <c r="CB306" s="76"/>
      <c r="CE306" s="38"/>
      <c r="CF306" s="36"/>
    </row>
    <row r="307" spans="6:84" s="35" customFormat="1" x14ac:dyDescent="0.3">
      <c r="F307" s="52"/>
      <c r="S307" s="52"/>
      <c r="AE307" s="36"/>
      <c r="AF307" s="38"/>
      <c r="AM307" s="36"/>
      <c r="AN307" s="38"/>
      <c r="AO307" s="38"/>
      <c r="AY307" s="52"/>
      <c r="AZ307" s="38"/>
      <c r="BE307" s="52"/>
      <c r="BF307" s="38"/>
      <c r="BK307" s="36"/>
      <c r="BL307" s="52"/>
      <c r="BM307" s="38"/>
      <c r="BR307" s="36"/>
      <c r="BS307" s="38"/>
      <c r="BT307" s="38"/>
      <c r="BU307" s="38"/>
      <c r="BV307" s="36"/>
      <c r="BW307" s="76"/>
      <c r="BX307" s="77"/>
      <c r="BY307" s="76"/>
      <c r="BZ307" s="76"/>
      <c r="CA307" s="76"/>
      <c r="CB307" s="76"/>
      <c r="CE307" s="38"/>
      <c r="CF307" s="36"/>
    </row>
    <row r="308" spans="6:84" s="35" customFormat="1" x14ac:dyDescent="0.3">
      <c r="F308" s="52"/>
      <c r="S308" s="52"/>
      <c r="AE308" s="36"/>
      <c r="AF308" s="38"/>
      <c r="AM308" s="36"/>
      <c r="AN308" s="38"/>
      <c r="AO308" s="38"/>
      <c r="AY308" s="52"/>
      <c r="AZ308" s="38"/>
      <c r="BE308" s="52"/>
      <c r="BF308" s="38"/>
      <c r="BK308" s="36"/>
      <c r="BL308" s="52"/>
      <c r="BM308" s="38"/>
      <c r="BR308" s="36"/>
      <c r="BS308" s="38"/>
      <c r="BT308" s="38"/>
      <c r="BU308" s="38"/>
      <c r="BV308" s="36"/>
      <c r="BW308" s="76"/>
      <c r="BX308" s="77"/>
      <c r="BY308" s="76"/>
      <c r="BZ308" s="76"/>
      <c r="CA308" s="76"/>
      <c r="CB308" s="76"/>
      <c r="CE308" s="38"/>
      <c r="CF308" s="36"/>
    </row>
    <row r="309" spans="6:84" s="35" customFormat="1" x14ac:dyDescent="0.3">
      <c r="F309" s="52"/>
      <c r="S309" s="52"/>
      <c r="AE309" s="36"/>
      <c r="AF309" s="38"/>
      <c r="AM309" s="36"/>
      <c r="AN309" s="38"/>
      <c r="AO309" s="38"/>
      <c r="AY309" s="52"/>
      <c r="AZ309" s="38"/>
      <c r="BE309" s="52"/>
      <c r="BF309" s="38"/>
      <c r="BK309" s="36"/>
      <c r="BL309" s="52"/>
      <c r="BM309" s="38"/>
      <c r="BR309" s="36"/>
      <c r="BS309" s="38"/>
      <c r="BT309" s="38"/>
      <c r="BU309" s="38"/>
      <c r="BV309" s="36"/>
      <c r="BW309" s="76"/>
      <c r="BX309" s="77"/>
      <c r="BY309" s="76"/>
      <c r="BZ309" s="76"/>
      <c r="CA309" s="76"/>
      <c r="CB309" s="76"/>
      <c r="CE309" s="38"/>
      <c r="CF309" s="36"/>
    </row>
    <row r="310" spans="6:84" s="35" customFormat="1" x14ac:dyDescent="0.3">
      <c r="F310" s="52"/>
      <c r="S310" s="52"/>
      <c r="AE310" s="36"/>
      <c r="AF310" s="38"/>
      <c r="AM310" s="36"/>
      <c r="AN310" s="38"/>
      <c r="AO310" s="38"/>
      <c r="AY310" s="52"/>
      <c r="AZ310" s="38"/>
      <c r="BE310" s="52"/>
      <c r="BF310" s="38"/>
      <c r="BK310" s="36"/>
      <c r="BL310" s="52"/>
      <c r="BM310" s="38"/>
      <c r="BR310" s="36"/>
      <c r="BS310" s="38"/>
      <c r="BT310" s="38"/>
      <c r="BU310" s="38"/>
      <c r="BV310" s="36"/>
      <c r="BW310" s="76"/>
      <c r="BX310" s="77"/>
      <c r="BY310" s="76"/>
      <c r="BZ310" s="76"/>
      <c r="CA310" s="76"/>
      <c r="CB310" s="76"/>
      <c r="CE310" s="38"/>
      <c r="CF310" s="36"/>
    </row>
    <row r="311" spans="6:84" s="35" customFormat="1" x14ac:dyDescent="0.3">
      <c r="F311" s="52"/>
      <c r="S311" s="52"/>
      <c r="AE311" s="36"/>
      <c r="AF311" s="38"/>
      <c r="AM311" s="36"/>
      <c r="AN311" s="38"/>
      <c r="AO311" s="38"/>
      <c r="AY311" s="52"/>
      <c r="AZ311" s="38"/>
      <c r="BE311" s="52"/>
      <c r="BF311" s="38"/>
      <c r="BK311" s="36"/>
      <c r="BL311" s="52"/>
      <c r="BM311" s="38"/>
      <c r="BR311" s="36"/>
      <c r="BS311" s="38"/>
      <c r="BT311" s="38"/>
      <c r="BU311" s="38"/>
      <c r="BV311" s="36"/>
      <c r="BW311" s="76"/>
      <c r="BX311" s="77"/>
      <c r="BY311" s="76"/>
      <c r="BZ311" s="76"/>
      <c r="CA311" s="76"/>
      <c r="CB311" s="76"/>
      <c r="CE311" s="38"/>
      <c r="CF311" s="36"/>
    </row>
    <row r="312" spans="6:84" s="35" customFormat="1" x14ac:dyDescent="0.3">
      <c r="F312" s="52"/>
      <c r="S312" s="52"/>
      <c r="AE312" s="36"/>
      <c r="AF312" s="38"/>
      <c r="AM312" s="36"/>
      <c r="AN312" s="38"/>
      <c r="AO312" s="38"/>
      <c r="AY312" s="52"/>
      <c r="AZ312" s="38"/>
      <c r="BE312" s="52"/>
      <c r="BF312" s="38"/>
      <c r="BK312" s="36"/>
      <c r="BL312" s="52"/>
      <c r="BM312" s="38"/>
      <c r="BR312" s="36"/>
      <c r="BS312" s="38"/>
      <c r="BT312" s="38"/>
      <c r="BU312" s="38"/>
      <c r="BV312" s="36"/>
      <c r="BW312" s="76"/>
      <c r="BX312" s="77"/>
      <c r="BY312" s="76"/>
      <c r="BZ312" s="76"/>
      <c r="CA312" s="76"/>
      <c r="CB312" s="76"/>
      <c r="CE312" s="38"/>
      <c r="CF312" s="36"/>
    </row>
    <row r="313" spans="6:84" s="35" customFormat="1" x14ac:dyDescent="0.3">
      <c r="F313" s="52"/>
      <c r="S313" s="52"/>
      <c r="AE313" s="36"/>
      <c r="AF313" s="38"/>
      <c r="AM313" s="36"/>
      <c r="AN313" s="38"/>
      <c r="AO313" s="38"/>
      <c r="AY313" s="52"/>
      <c r="AZ313" s="38"/>
      <c r="BE313" s="52"/>
      <c r="BF313" s="38"/>
      <c r="BK313" s="36"/>
      <c r="BL313" s="52"/>
      <c r="BM313" s="38"/>
      <c r="BR313" s="36"/>
      <c r="BS313" s="38"/>
      <c r="BT313" s="38"/>
      <c r="BU313" s="38"/>
      <c r="BV313" s="36"/>
      <c r="BW313" s="76"/>
      <c r="BX313" s="77"/>
      <c r="BY313" s="76"/>
      <c r="BZ313" s="76"/>
      <c r="CA313" s="76"/>
      <c r="CB313" s="76"/>
      <c r="CE313" s="38"/>
      <c r="CF313" s="36"/>
    </row>
    <row r="314" spans="6:84" s="35" customFormat="1" x14ac:dyDescent="0.3">
      <c r="F314" s="52"/>
      <c r="S314" s="52"/>
      <c r="AE314" s="36"/>
      <c r="AF314" s="38"/>
      <c r="AM314" s="36"/>
      <c r="AN314" s="38"/>
      <c r="AO314" s="38"/>
      <c r="AY314" s="52"/>
      <c r="AZ314" s="38"/>
      <c r="BE314" s="52"/>
      <c r="BF314" s="38"/>
      <c r="BK314" s="36"/>
      <c r="BL314" s="52"/>
      <c r="BM314" s="38"/>
      <c r="BR314" s="36"/>
      <c r="BS314" s="38"/>
      <c r="BT314" s="38"/>
      <c r="BU314" s="38"/>
      <c r="BV314" s="36"/>
      <c r="BW314" s="76"/>
      <c r="BX314" s="77"/>
      <c r="BY314" s="76"/>
      <c r="BZ314" s="76"/>
      <c r="CA314" s="76"/>
      <c r="CB314" s="76"/>
      <c r="CE314" s="38"/>
      <c r="CF314" s="36"/>
    </row>
    <row r="315" spans="6:84" s="35" customFormat="1" x14ac:dyDescent="0.3">
      <c r="F315" s="52"/>
      <c r="S315" s="52"/>
      <c r="AE315" s="36"/>
      <c r="AF315" s="38"/>
      <c r="AM315" s="36"/>
      <c r="AN315" s="38"/>
      <c r="AO315" s="38"/>
      <c r="AY315" s="52"/>
      <c r="AZ315" s="38"/>
      <c r="BE315" s="52"/>
      <c r="BF315" s="38"/>
      <c r="BK315" s="36"/>
      <c r="BL315" s="52"/>
      <c r="BM315" s="38"/>
      <c r="BR315" s="36"/>
      <c r="BS315" s="38"/>
      <c r="BT315" s="38"/>
      <c r="BU315" s="38"/>
      <c r="BV315" s="36"/>
      <c r="BW315" s="76"/>
      <c r="BX315" s="77"/>
      <c r="BY315" s="76"/>
      <c r="BZ315" s="76"/>
      <c r="CA315" s="76"/>
      <c r="CB315" s="76"/>
      <c r="CE315" s="38"/>
      <c r="CF315" s="36"/>
    </row>
    <row r="316" spans="6:84" s="35" customFormat="1" x14ac:dyDescent="0.3">
      <c r="F316" s="52"/>
      <c r="S316" s="52"/>
      <c r="AE316" s="36"/>
      <c r="AF316" s="38"/>
      <c r="AM316" s="36"/>
      <c r="AN316" s="38"/>
      <c r="AO316" s="38"/>
      <c r="AY316" s="52"/>
      <c r="AZ316" s="38"/>
      <c r="BE316" s="52"/>
      <c r="BF316" s="38"/>
      <c r="BK316" s="36"/>
      <c r="BL316" s="52"/>
      <c r="BM316" s="38"/>
      <c r="BR316" s="36"/>
      <c r="BS316" s="38"/>
      <c r="BT316" s="38"/>
      <c r="BU316" s="38"/>
      <c r="BV316" s="36"/>
      <c r="BW316" s="76"/>
      <c r="BX316" s="77"/>
      <c r="BY316" s="76"/>
      <c r="BZ316" s="76"/>
      <c r="CA316" s="76"/>
      <c r="CB316" s="76"/>
      <c r="CE316" s="38"/>
      <c r="CF316" s="36"/>
    </row>
    <row r="317" spans="6:84" s="35" customFormat="1" x14ac:dyDescent="0.3">
      <c r="F317" s="52"/>
      <c r="S317" s="52"/>
      <c r="AE317" s="36"/>
      <c r="AF317" s="38"/>
      <c r="AM317" s="36"/>
      <c r="AN317" s="38"/>
      <c r="AO317" s="38"/>
      <c r="AY317" s="52"/>
      <c r="AZ317" s="38"/>
      <c r="BE317" s="52"/>
      <c r="BF317" s="38"/>
      <c r="BK317" s="36"/>
      <c r="BL317" s="52"/>
      <c r="BM317" s="38"/>
      <c r="BR317" s="36"/>
      <c r="BS317" s="38"/>
      <c r="BT317" s="38"/>
      <c r="BU317" s="38"/>
      <c r="BV317" s="36"/>
      <c r="BW317" s="76"/>
      <c r="BX317" s="77"/>
      <c r="BY317" s="76"/>
      <c r="BZ317" s="76"/>
      <c r="CA317" s="76"/>
      <c r="CB317" s="76"/>
      <c r="CE317" s="38"/>
      <c r="CF317" s="36"/>
    </row>
    <row r="318" spans="6:84" s="35" customFormat="1" x14ac:dyDescent="0.3">
      <c r="F318" s="52"/>
      <c r="S318" s="52"/>
      <c r="AE318" s="36"/>
      <c r="AF318" s="38"/>
      <c r="AM318" s="36"/>
      <c r="AN318" s="38"/>
      <c r="AO318" s="38"/>
      <c r="AY318" s="52"/>
      <c r="AZ318" s="38"/>
      <c r="BE318" s="52"/>
      <c r="BF318" s="38"/>
      <c r="BK318" s="36"/>
      <c r="BL318" s="52"/>
      <c r="BM318" s="38"/>
      <c r="BR318" s="36"/>
      <c r="BS318" s="38"/>
      <c r="BT318" s="38"/>
      <c r="BU318" s="38"/>
      <c r="BV318" s="36"/>
      <c r="BW318" s="76"/>
      <c r="BX318" s="77"/>
      <c r="BY318" s="76"/>
      <c r="BZ318" s="76"/>
      <c r="CA318" s="76"/>
      <c r="CB318" s="76"/>
      <c r="CE318" s="38"/>
      <c r="CF318" s="36"/>
    </row>
    <row r="319" spans="6:84" s="35" customFormat="1" x14ac:dyDescent="0.3">
      <c r="F319" s="52"/>
      <c r="S319" s="52"/>
      <c r="AE319" s="36"/>
      <c r="AF319" s="38"/>
      <c r="AM319" s="36"/>
      <c r="AN319" s="38"/>
      <c r="AO319" s="38"/>
      <c r="AY319" s="52"/>
      <c r="AZ319" s="38"/>
      <c r="BE319" s="52"/>
      <c r="BF319" s="38"/>
      <c r="BK319" s="36"/>
      <c r="BL319" s="52"/>
      <c r="BM319" s="38"/>
      <c r="BR319" s="36"/>
      <c r="BS319" s="38"/>
      <c r="BT319" s="38"/>
      <c r="BU319" s="38"/>
      <c r="BV319" s="36"/>
      <c r="BW319" s="76"/>
      <c r="BX319" s="77"/>
      <c r="BY319" s="76"/>
      <c r="BZ319" s="76"/>
      <c r="CA319" s="76"/>
      <c r="CB319" s="76"/>
      <c r="CE319" s="38"/>
      <c r="CF319" s="36"/>
    </row>
    <row r="320" spans="6:84" s="35" customFormat="1" x14ac:dyDescent="0.3">
      <c r="F320" s="52"/>
      <c r="S320" s="52"/>
      <c r="AE320" s="36"/>
      <c r="AF320" s="38"/>
      <c r="AM320" s="36"/>
      <c r="AN320" s="38"/>
      <c r="AO320" s="38"/>
      <c r="AY320" s="52"/>
      <c r="AZ320" s="38"/>
      <c r="BE320" s="52"/>
      <c r="BF320" s="38"/>
      <c r="BK320" s="36"/>
      <c r="BL320" s="52"/>
      <c r="BM320" s="38"/>
      <c r="BR320" s="36"/>
      <c r="BS320" s="38"/>
      <c r="BT320" s="38"/>
      <c r="BU320" s="38"/>
      <c r="BV320" s="36"/>
      <c r="BW320" s="76"/>
      <c r="BX320" s="77"/>
      <c r="BY320" s="76"/>
      <c r="BZ320" s="76"/>
      <c r="CA320" s="76"/>
      <c r="CB320" s="76"/>
      <c r="CE320" s="38"/>
      <c r="CF320" s="36"/>
    </row>
    <row r="321" spans="6:84" s="35" customFormat="1" x14ac:dyDescent="0.3">
      <c r="F321" s="52"/>
      <c r="S321" s="52"/>
      <c r="AE321" s="36"/>
      <c r="AF321" s="38"/>
      <c r="AM321" s="36"/>
      <c r="AN321" s="38"/>
      <c r="AO321" s="38"/>
      <c r="AY321" s="52"/>
      <c r="AZ321" s="38"/>
      <c r="BE321" s="52"/>
      <c r="BF321" s="38"/>
      <c r="BK321" s="36"/>
      <c r="BL321" s="52"/>
      <c r="BM321" s="38"/>
      <c r="BR321" s="36"/>
      <c r="BS321" s="38"/>
      <c r="BT321" s="38"/>
      <c r="BU321" s="38"/>
      <c r="BV321" s="36"/>
      <c r="BW321" s="76"/>
      <c r="BX321" s="77"/>
      <c r="BY321" s="76"/>
      <c r="BZ321" s="76"/>
      <c r="CA321" s="76"/>
      <c r="CB321" s="76"/>
      <c r="CE321" s="38"/>
      <c r="CF321" s="36"/>
    </row>
    <row r="322" spans="6:84" s="35" customFormat="1" x14ac:dyDescent="0.3">
      <c r="F322" s="52"/>
      <c r="S322" s="52"/>
      <c r="AE322" s="36"/>
      <c r="AF322" s="38"/>
      <c r="AM322" s="36"/>
      <c r="AN322" s="38"/>
      <c r="AO322" s="38"/>
      <c r="AY322" s="52"/>
      <c r="AZ322" s="38"/>
      <c r="BE322" s="52"/>
      <c r="BF322" s="38"/>
      <c r="BK322" s="36"/>
      <c r="BL322" s="52"/>
      <c r="BM322" s="38"/>
      <c r="BR322" s="36"/>
      <c r="BS322" s="38"/>
      <c r="BT322" s="38"/>
      <c r="BU322" s="38"/>
      <c r="BV322" s="36"/>
      <c r="BW322" s="76"/>
      <c r="BX322" s="77"/>
      <c r="BY322" s="76"/>
      <c r="BZ322" s="76"/>
      <c r="CA322" s="76"/>
      <c r="CB322" s="76"/>
      <c r="CE322" s="38"/>
      <c r="CF322" s="36"/>
    </row>
    <row r="323" spans="6:84" s="35" customFormat="1" x14ac:dyDescent="0.3">
      <c r="F323" s="52"/>
      <c r="S323" s="52"/>
      <c r="AE323" s="36"/>
      <c r="AF323" s="38"/>
      <c r="AM323" s="36"/>
      <c r="AN323" s="38"/>
      <c r="AO323" s="38"/>
      <c r="AY323" s="52"/>
      <c r="AZ323" s="38"/>
      <c r="BE323" s="52"/>
      <c r="BF323" s="38"/>
      <c r="BK323" s="36"/>
      <c r="BL323" s="52"/>
      <c r="BM323" s="38"/>
      <c r="BR323" s="36"/>
      <c r="BS323" s="38"/>
      <c r="BT323" s="38"/>
      <c r="BU323" s="38"/>
      <c r="BV323" s="36"/>
      <c r="BW323" s="76"/>
      <c r="BX323" s="77"/>
      <c r="BY323" s="76"/>
      <c r="BZ323" s="76"/>
      <c r="CA323" s="76"/>
      <c r="CB323" s="76"/>
      <c r="CE323" s="38"/>
      <c r="CF323" s="36"/>
    </row>
    <row r="324" spans="6:84" s="35" customFormat="1" x14ac:dyDescent="0.3">
      <c r="F324" s="52"/>
      <c r="S324" s="52"/>
      <c r="AE324" s="36"/>
      <c r="AF324" s="38"/>
      <c r="AM324" s="36"/>
      <c r="AN324" s="38"/>
      <c r="AO324" s="38"/>
      <c r="AY324" s="52"/>
      <c r="AZ324" s="38"/>
      <c r="BE324" s="52"/>
      <c r="BF324" s="38"/>
      <c r="BK324" s="36"/>
      <c r="BL324" s="52"/>
      <c r="BM324" s="38"/>
      <c r="BR324" s="36"/>
      <c r="BS324" s="38"/>
      <c r="BT324" s="38"/>
      <c r="BU324" s="38"/>
      <c r="BV324" s="36"/>
      <c r="BW324" s="76"/>
      <c r="BX324" s="77"/>
      <c r="BY324" s="76"/>
      <c r="BZ324" s="76"/>
      <c r="CA324" s="76"/>
      <c r="CB324" s="76"/>
      <c r="CE324" s="38"/>
      <c r="CF324" s="36"/>
    </row>
    <row r="325" spans="6:84" s="35" customFormat="1" x14ac:dyDescent="0.3">
      <c r="F325" s="52"/>
      <c r="S325" s="52"/>
      <c r="AE325" s="36"/>
      <c r="AF325" s="38"/>
      <c r="AM325" s="36"/>
      <c r="AN325" s="38"/>
      <c r="AO325" s="38"/>
      <c r="AY325" s="52"/>
      <c r="AZ325" s="38"/>
      <c r="BE325" s="52"/>
      <c r="BF325" s="38"/>
      <c r="BK325" s="36"/>
      <c r="BL325" s="52"/>
      <c r="BM325" s="38"/>
      <c r="BR325" s="36"/>
      <c r="BS325" s="38"/>
      <c r="BT325" s="38"/>
      <c r="BU325" s="38"/>
      <c r="BV325" s="36"/>
      <c r="BW325" s="76"/>
      <c r="BX325" s="77"/>
      <c r="BY325" s="76"/>
      <c r="BZ325" s="76"/>
      <c r="CA325" s="76"/>
      <c r="CB325" s="76"/>
      <c r="CE325" s="38"/>
      <c r="CF325" s="36"/>
    </row>
    <row r="326" spans="6:84" s="35" customFormat="1" x14ac:dyDescent="0.3">
      <c r="F326" s="52"/>
      <c r="S326" s="52"/>
      <c r="AE326" s="36"/>
      <c r="AF326" s="38"/>
      <c r="AM326" s="36"/>
      <c r="AN326" s="38"/>
      <c r="AO326" s="38"/>
      <c r="AY326" s="52"/>
      <c r="AZ326" s="38"/>
      <c r="BE326" s="52"/>
      <c r="BF326" s="38"/>
      <c r="BK326" s="36"/>
      <c r="BL326" s="52"/>
      <c r="BM326" s="38"/>
      <c r="BR326" s="36"/>
      <c r="BS326" s="38"/>
      <c r="BT326" s="38"/>
      <c r="BU326" s="38"/>
      <c r="BV326" s="36"/>
      <c r="BW326" s="76"/>
      <c r="BX326" s="77"/>
      <c r="BY326" s="76"/>
      <c r="BZ326" s="76"/>
      <c r="CA326" s="76"/>
      <c r="CB326" s="76"/>
      <c r="CE326" s="38"/>
      <c r="CF326" s="36"/>
    </row>
    <row r="327" spans="6:84" s="35" customFormat="1" x14ac:dyDescent="0.3">
      <c r="F327" s="52"/>
      <c r="S327" s="52"/>
      <c r="AE327" s="36"/>
      <c r="AF327" s="38"/>
      <c r="AM327" s="36"/>
      <c r="AN327" s="38"/>
      <c r="AO327" s="38"/>
      <c r="AY327" s="52"/>
      <c r="AZ327" s="38"/>
      <c r="BE327" s="52"/>
      <c r="BF327" s="38"/>
      <c r="BK327" s="36"/>
      <c r="BL327" s="52"/>
      <c r="BM327" s="38"/>
      <c r="BR327" s="36"/>
      <c r="BS327" s="38"/>
      <c r="BT327" s="38"/>
      <c r="BU327" s="38"/>
      <c r="BV327" s="36"/>
      <c r="BW327" s="76"/>
      <c r="BX327" s="77"/>
      <c r="BY327" s="76"/>
      <c r="BZ327" s="76"/>
      <c r="CA327" s="76"/>
      <c r="CB327" s="76"/>
      <c r="CE327" s="38"/>
      <c r="CF327" s="36"/>
    </row>
    <row r="328" spans="6:84" s="35" customFormat="1" x14ac:dyDescent="0.3">
      <c r="F328" s="52"/>
      <c r="S328" s="52"/>
      <c r="AE328" s="36"/>
      <c r="AF328" s="38"/>
      <c r="AM328" s="36"/>
      <c r="AN328" s="38"/>
      <c r="AO328" s="38"/>
      <c r="AY328" s="52"/>
      <c r="AZ328" s="38"/>
      <c r="BE328" s="52"/>
      <c r="BF328" s="38"/>
      <c r="BK328" s="36"/>
      <c r="BL328" s="52"/>
      <c r="BM328" s="38"/>
      <c r="BR328" s="36"/>
      <c r="BS328" s="38"/>
      <c r="BT328" s="38"/>
      <c r="BU328" s="38"/>
      <c r="BV328" s="36"/>
      <c r="BW328" s="76"/>
      <c r="BX328" s="77"/>
      <c r="BY328" s="76"/>
      <c r="BZ328" s="76"/>
      <c r="CA328" s="76"/>
      <c r="CB328" s="76"/>
      <c r="CE328" s="38"/>
      <c r="CF328" s="36"/>
    </row>
    <row r="329" spans="6:84" s="35" customFormat="1" x14ac:dyDescent="0.3">
      <c r="F329" s="52"/>
      <c r="S329" s="52"/>
      <c r="AE329" s="36"/>
      <c r="AF329" s="38"/>
      <c r="AM329" s="36"/>
      <c r="AN329" s="38"/>
      <c r="AO329" s="38"/>
      <c r="AY329" s="52"/>
      <c r="AZ329" s="38"/>
      <c r="BE329" s="52"/>
      <c r="BF329" s="38"/>
      <c r="BK329" s="36"/>
      <c r="BL329" s="52"/>
      <c r="BM329" s="38"/>
      <c r="BR329" s="36"/>
      <c r="BS329" s="38"/>
      <c r="BT329" s="38"/>
      <c r="BU329" s="38"/>
      <c r="BV329" s="36"/>
      <c r="BW329" s="76"/>
      <c r="BX329" s="77"/>
      <c r="BY329" s="76"/>
      <c r="BZ329" s="76"/>
      <c r="CA329" s="76"/>
      <c r="CB329" s="76"/>
      <c r="CE329" s="38"/>
      <c r="CF329" s="36"/>
    </row>
    <row r="330" spans="6:84" s="35" customFormat="1" x14ac:dyDescent="0.3">
      <c r="F330" s="52"/>
      <c r="S330" s="52"/>
      <c r="AE330" s="36"/>
      <c r="AF330" s="38"/>
      <c r="AM330" s="36"/>
      <c r="AN330" s="38"/>
      <c r="AO330" s="38"/>
      <c r="AY330" s="52"/>
      <c r="AZ330" s="38"/>
      <c r="BE330" s="52"/>
      <c r="BF330" s="38"/>
      <c r="BK330" s="36"/>
      <c r="BL330" s="52"/>
      <c r="BM330" s="38"/>
      <c r="BR330" s="36"/>
      <c r="BS330" s="38"/>
      <c r="BT330" s="38"/>
      <c r="BU330" s="38"/>
      <c r="BV330" s="36"/>
      <c r="BW330" s="76"/>
      <c r="BX330" s="77"/>
      <c r="BY330" s="76"/>
      <c r="BZ330" s="76"/>
      <c r="CA330" s="76"/>
      <c r="CB330" s="76"/>
      <c r="CE330" s="38"/>
      <c r="CF330" s="36"/>
    </row>
    <row r="331" spans="6:84" s="35" customFormat="1" x14ac:dyDescent="0.3">
      <c r="F331" s="52"/>
      <c r="S331" s="52"/>
      <c r="AE331" s="36"/>
      <c r="AF331" s="38"/>
      <c r="AM331" s="36"/>
      <c r="AN331" s="38"/>
      <c r="AO331" s="38"/>
      <c r="AY331" s="52"/>
      <c r="AZ331" s="38"/>
      <c r="BE331" s="52"/>
      <c r="BF331" s="38"/>
      <c r="BK331" s="36"/>
      <c r="BL331" s="52"/>
      <c r="BM331" s="38"/>
      <c r="BR331" s="36"/>
      <c r="BS331" s="38"/>
      <c r="BT331" s="38"/>
      <c r="BU331" s="38"/>
      <c r="BV331" s="36"/>
      <c r="BW331" s="76"/>
      <c r="BX331" s="77"/>
      <c r="BY331" s="76"/>
      <c r="BZ331" s="76"/>
      <c r="CA331" s="76"/>
      <c r="CB331" s="76"/>
      <c r="CE331" s="38"/>
      <c r="CF331" s="36"/>
    </row>
    <row r="332" spans="6:84" s="35" customFormat="1" x14ac:dyDescent="0.3">
      <c r="F332" s="52"/>
      <c r="S332" s="52"/>
      <c r="AE332" s="36"/>
      <c r="AF332" s="38"/>
      <c r="AM332" s="36"/>
      <c r="AN332" s="38"/>
      <c r="AO332" s="38"/>
      <c r="AY332" s="52"/>
      <c r="AZ332" s="38"/>
      <c r="BE332" s="52"/>
      <c r="BF332" s="38"/>
      <c r="BK332" s="36"/>
      <c r="BL332" s="52"/>
      <c r="BM332" s="38"/>
      <c r="BR332" s="36"/>
      <c r="BS332" s="38"/>
      <c r="BT332" s="38"/>
      <c r="BU332" s="38"/>
      <c r="BV332" s="36"/>
      <c r="BW332" s="76"/>
      <c r="BX332" s="77"/>
      <c r="BY332" s="76"/>
      <c r="BZ332" s="76"/>
      <c r="CA332" s="76"/>
      <c r="CB332" s="76"/>
      <c r="CE332" s="38"/>
      <c r="CF332" s="36"/>
    </row>
    <row r="333" spans="6:84" s="35" customFormat="1" x14ac:dyDescent="0.3">
      <c r="F333" s="52"/>
      <c r="S333" s="52"/>
      <c r="AE333" s="36"/>
      <c r="AF333" s="38"/>
      <c r="AM333" s="36"/>
      <c r="AN333" s="38"/>
      <c r="AO333" s="38"/>
      <c r="AY333" s="52"/>
      <c r="AZ333" s="38"/>
      <c r="BE333" s="52"/>
      <c r="BF333" s="38"/>
      <c r="BK333" s="36"/>
      <c r="BL333" s="52"/>
      <c r="BM333" s="38"/>
      <c r="BR333" s="36"/>
      <c r="BS333" s="38"/>
      <c r="BT333" s="38"/>
      <c r="BU333" s="38"/>
      <c r="BV333" s="36"/>
      <c r="BW333" s="76"/>
      <c r="BX333" s="77"/>
      <c r="BY333" s="76"/>
      <c r="BZ333" s="76"/>
      <c r="CA333" s="76"/>
      <c r="CB333" s="76"/>
      <c r="CE333" s="38"/>
      <c r="CF333" s="36"/>
    </row>
    <row r="334" spans="6:84" s="35" customFormat="1" x14ac:dyDescent="0.3">
      <c r="F334" s="52"/>
      <c r="S334" s="52"/>
      <c r="AE334" s="36"/>
      <c r="AF334" s="38"/>
      <c r="AM334" s="36"/>
      <c r="AN334" s="38"/>
      <c r="AO334" s="38"/>
      <c r="AY334" s="52"/>
      <c r="AZ334" s="38"/>
      <c r="BE334" s="52"/>
      <c r="BF334" s="38"/>
      <c r="BK334" s="36"/>
      <c r="BL334" s="52"/>
      <c r="BM334" s="38"/>
      <c r="BR334" s="36"/>
      <c r="BS334" s="38"/>
      <c r="BT334" s="38"/>
      <c r="BU334" s="38"/>
      <c r="BV334" s="36"/>
      <c r="BW334" s="76"/>
      <c r="BX334" s="77"/>
      <c r="BY334" s="76"/>
      <c r="BZ334" s="76"/>
      <c r="CA334" s="76"/>
      <c r="CB334" s="76"/>
      <c r="CE334" s="38"/>
      <c r="CF334" s="36"/>
    </row>
    <row r="335" spans="6:84" s="35" customFormat="1" x14ac:dyDescent="0.3">
      <c r="F335" s="52"/>
      <c r="S335" s="52"/>
      <c r="AE335" s="36"/>
      <c r="AF335" s="38"/>
      <c r="AM335" s="36"/>
      <c r="AN335" s="38"/>
      <c r="AO335" s="38"/>
      <c r="AY335" s="52"/>
      <c r="AZ335" s="38"/>
      <c r="BE335" s="52"/>
      <c r="BF335" s="38"/>
      <c r="BK335" s="36"/>
      <c r="BL335" s="52"/>
      <c r="BM335" s="38"/>
      <c r="BR335" s="36"/>
      <c r="BS335" s="38"/>
      <c r="BT335" s="38"/>
      <c r="BU335" s="38"/>
      <c r="BV335" s="36"/>
      <c r="BW335" s="76"/>
      <c r="BX335" s="77"/>
      <c r="BY335" s="76"/>
      <c r="BZ335" s="76"/>
      <c r="CA335" s="76"/>
      <c r="CB335" s="76"/>
      <c r="CE335" s="38"/>
      <c r="CF335" s="36"/>
    </row>
    <row r="336" spans="6:84" s="35" customFormat="1" x14ac:dyDescent="0.3">
      <c r="F336" s="52"/>
      <c r="S336" s="52"/>
      <c r="AE336" s="36"/>
      <c r="AF336" s="38"/>
      <c r="AM336" s="36"/>
      <c r="AN336" s="38"/>
      <c r="AO336" s="38"/>
      <c r="AY336" s="52"/>
      <c r="AZ336" s="38"/>
      <c r="BE336" s="52"/>
      <c r="BF336" s="38"/>
      <c r="BK336" s="36"/>
      <c r="BL336" s="52"/>
      <c r="BM336" s="38"/>
      <c r="BR336" s="36"/>
      <c r="BS336" s="38"/>
      <c r="BT336" s="38"/>
      <c r="BU336" s="38"/>
      <c r="BV336" s="36"/>
      <c r="BW336" s="76"/>
      <c r="BX336" s="77"/>
      <c r="BY336" s="76"/>
      <c r="BZ336" s="76"/>
      <c r="CA336" s="76"/>
      <c r="CB336" s="76"/>
      <c r="CE336" s="38"/>
      <c r="CF336" s="36"/>
    </row>
    <row r="337" spans="6:84" s="35" customFormat="1" x14ac:dyDescent="0.3">
      <c r="F337" s="52"/>
      <c r="S337" s="52"/>
      <c r="AE337" s="36"/>
      <c r="AF337" s="38"/>
      <c r="AM337" s="36"/>
      <c r="AN337" s="38"/>
      <c r="AO337" s="38"/>
      <c r="AY337" s="52"/>
      <c r="AZ337" s="38"/>
      <c r="BE337" s="52"/>
      <c r="BF337" s="38"/>
      <c r="BK337" s="36"/>
      <c r="BL337" s="52"/>
      <c r="BM337" s="38"/>
      <c r="BR337" s="36"/>
      <c r="BS337" s="38"/>
      <c r="BT337" s="38"/>
      <c r="BU337" s="38"/>
      <c r="BV337" s="36"/>
      <c r="BW337" s="76"/>
      <c r="BX337" s="77"/>
      <c r="BY337" s="76"/>
      <c r="BZ337" s="76"/>
      <c r="CA337" s="76"/>
      <c r="CB337" s="76"/>
      <c r="CE337" s="38"/>
      <c r="CF337" s="36"/>
    </row>
    <row r="338" spans="6:84" s="35" customFormat="1" x14ac:dyDescent="0.3">
      <c r="F338" s="52"/>
      <c r="S338" s="52"/>
      <c r="AE338" s="36"/>
      <c r="AF338" s="38"/>
      <c r="AM338" s="36"/>
      <c r="AN338" s="38"/>
      <c r="AO338" s="38"/>
      <c r="AY338" s="52"/>
      <c r="AZ338" s="38"/>
      <c r="BE338" s="52"/>
      <c r="BF338" s="38"/>
      <c r="BK338" s="36"/>
      <c r="BL338" s="52"/>
      <c r="BM338" s="38"/>
      <c r="BR338" s="36"/>
      <c r="BS338" s="38"/>
      <c r="BT338" s="38"/>
      <c r="BU338" s="38"/>
      <c r="BV338" s="36"/>
      <c r="BW338" s="76"/>
      <c r="BX338" s="77"/>
      <c r="BY338" s="76"/>
      <c r="BZ338" s="76"/>
      <c r="CA338" s="76"/>
      <c r="CB338" s="76"/>
      <c r="CE338" s="38"/>
      <c r="CF338" s="36"/>
    </row>
    <row r="339" spans="6:84" s="35" customFormat="1" x14ac:dyDescent="0.3">
      <c r="F339" s="52"/>
      <c r="S339" s="52"/>
      <c r="AE339" s="36"/>
      <c r="AF339" s="38"/>
      <c r="AM339" s="36"/>
      <c r="AN339" s="38"/>
      <c r="AO339" s="38"/>
      <c r="AY339" s="52"/>
      <c r="AZ339" s="38"/>
      <c r="BE339" s="52"/>
      <c r="BF339" s="38"/>
      <c r="BK339" s="36"/>
      <c r="BL339" s="52"/>
      <c r="BM339" s="38"/>
      <c r="BR339" s="36"/>
      <c r="BS339" s="38"/>
      <c r="BT339" s="38"/>
      <c r="BU339" s="38"/>
      <c r="BV339" s="36"/>
      <c r="BW339" s="76"/>
      <c r="BX339" s="77"/>
      <c r="BY339" s="76"/>
      <c r="BZ339" s="76"/>
      <c r="CA339" s="76"/>
      <c r="CB339" s="76"/>
      <c r="CE339" s="38"/>
      <c r="CF339" s="36"/>
    </row>
    <row r="340" spans="6:84" s="35" customFormat="1" x14ac:dyDescent="0.3">
      <c r="F340" s="52"/>
      <c r="S340" s="52"/>
      <c r="AE340" s="36"/>
      <c r="AF340" s="38"/>
      <c r="AM340" s="36"/>
      <c r="AN340" s="38"/>
      <c r="AO340" s="38"/>
      <c r="AY340" s="52"/>
      <c r="AZ340" s="38"/>
      <c r="BE340" s="52"/>
      <c r="BF340" s="38"/>
      <c r="BK340" s="36"/>
      <c r="BL340" s="52"/>
      <c r="BM340" s="38"/>
      <c r="BR340" s="36"/>
      <c r="BS340" s="38"/>
      <c r="BT340" s="38"/>
      <c r="BU340" s="38"/>
      <c r="BV340" s="36"/>
      <c r="BW340" s="76"/>
      <c r="BX340" s="77"/>
      <c r="BY340" s="76"/>
      <c r="BZ340" s="76"/>
      <c r="CA340" s="76"/>
      <c r="CB340" s="76"/>
      <c r="CE340" s="38"/>
      <c r="CF340" s="36"/>
    </row>
    <row r="341" spans="6:84" s="35" customFormat="1" x14ac:dyDescent="0.3">
      <c r="F341" s="52"/>
      <c r="S341" s="52"/>
      <c r="AE341" s="36"/>
      <c r="AF341" s="38"/>
      <c r="AM341" s="36"/>
      <c r="AN341" s="38"/>
      <c r="AO341" s="38"/>
      <c r="AY341" s="52"/>
      <c r="AZ341" s="38"/>
      <c r="BE341" s="52"/>
      <c r="BF341" s="38"/>
      <c r="BK341" s="36"/>
      <c r="BL341" s="52"/>
      <c r="BM341" s="38"/>
      <c r="BR341" s="36"/>
      <c r="BS341" s="38"/>
      <c r="BT341" s="38"/>
      <c r="BU341" s="38"/>
      <c r="BV341" s="36"/>
      <c r="BW341" s="76"/>
      <c r="BX341" s="77"/>
      <c r="BY341" s="76"/>
      <c r="BZ341" s="76"/>
      <c r="CA341" s="76"/>
      <c r="CB341" s="76"/>
      <c r="CE341" s="38"/>
      <c r="CF341" s="36"/>
    </row>
    <row r="342" spans="6:84" s="35" customFormat="1" x14ac:dyDescent="0.3">
      <c r="F342" s="52"/>
      <c r="S342" s="52"/>
      <c r="AE342" s="36"/>
      <c r="AF342" s="38"/>
      <c r="AM342" s="36"/>
      <c r="AN342" s="38"/>
      <c r="AO342" s="38"/>
      <c r="AY342" s="52"/>
      <c r="AZ342" s="38"/>
      <c r="BE342" s="52"/>
      <c r="BF342" s="38"/>
      <c r="BK342" s="36"/>
      <c r="BL342" s="52"/>
      <c r="BM342" s="38"/>
      <c r="BR342" s="36"/>
      <c r="BS342" s="38"/>
      <c r="BT342" s="38"/>
      <c r="BU342" s="38"/>
      <c r="BV342" s="36"/>
      <c r="BW342" s="76"/>
      <c r="BX342" s="77"/>
      <c r="BY342" s="76"/>
      <c r="BZ342" s="76"/>
      <c r="CA342" s="76"/>
      <c r="CB342" s="76"/>
      <c r="CE342" s="38"/>
      <c r="CF342" s="36"/>
    </row>
    <row r="343" spans="6:84" s="35" customFormat="1" x14ac:dyDescent="0.3">
      <c r="F343" s="52"/>
      <c r="S343" s="52"/>
      <c r="AE343" s="36"/>
      <c r="AF343" s="38"/>
      <c r="AM343" s="36"/>
      <c r="AN343" s="38"/>
      <c r="AO343" s="38"/>
      <c r="AY343" s="52"/>
      <c r="AZ343" s="38"/>
      <c r="BE343" s="52"/>
      <c r="BF343" s="38"/>
      <c r="BK343" s="36"/>
      <c r="BL343" s="52"/>
      <c r="BM343" s="38"/>
      <c r="BR343" s="36"/>
      <c r="BS343" s="38"/>
      <c r="BT343" s="38"/>
      <c r="BU343" s="38"/>
      <c r="BV343" s="36"/>
      <c r="BW343" s="76"/>
      <c r="BX343" s="77"/>
      <c r="BY343" s="76"/>
      <c r="BZ343" s="76"/>
      <c r="CA343" s="76"/>
      <c r="CB343" s="76"/>
      <c r="CE343" s="38"/>
      <c r="CF343" s="36"/>
    </row>
    <row r="344" spans="6:84" s="35" customFormat="1" x14ac:dyDescent="0.3">
      <c r="F344" s="52"/>
      <c r="S344" s="52"/>
      <c r="AE344" s="36"/>
      <c r="AF344" s="38"/>
      <c r="AM344" s="36"/>
      <c r="AN344" s="38"/>
      <c r="AO344" s="38"/>
      <c r="AY344" s="52"/>
      <c r="AZ344" s="38"/>
      <c r="BE344" s="52"/>
      <c r="BF344" s="38"/>
      <c r="BK344" s="36"/>
      <c r="BL344" s="52"/>
      <c r="BM344" s="38"/>
      <c r="BR344" s="36"/>
      <c r="BS344" s="38"/>
      <c r="BT344" s="38"/>
      <c r="BU344" s="38"/>
      <c r="BV344" s="36"/>
      <c r="BW344" s="76"/>
      <c r="BX344" s="77"/>
      <c r="BY344" s="76"/>
      <c r="BZ344" s="76"/>
      <c r="CA344" s="76"/>
      <c r="CB344" s="76"/>
      <c r="CE344" s="38"/>
      <c r="CF344" s="36"/>
    </row>
    <row r="345" spans="6:84" s="35" customFormat="1" x14ac:dyDescent="0.3">
      <c r="F345" s="52"/>
      <c r="S345" s="52"/>
      <c r="AE345" s="36"/>
      <c r="AF345" s="38"/>
      <c r="AM345" s="36"/>
      <c r="AN345" s="38"/>
      <c r="AO345" s="38"/>
      <c r="AY345" s="52"/>
      <c r="AZ345" s="38"/>
      <c r="BE345" s="52"/>
      <c r="BF345" s="38"/>
      <c r="BK345" s="36"/>
      <c r="BL345" s="52"/>
      <c r="BM345" s="38"/>
      <c r="BR345" s="36"/>
      <c r="BS345" s="38"/>
      <c r="BT345" s="38"/>
      <c r="BU345" s="38"/>
      <c r="BV345" s="36"/>
      <c r="BW345" s="76"/>
      <c r="BX345" s="77"/>
      <c r="BY345" s="76"/>
      <c r="BZ345" s="76"/>
      <c r="CA345" s="76"/>
      <c r="CB345" s="76"/>
      <c r="CE345" s="38"/>
      <c r="CF345" s="36"/>
    </row>
    <row r="346" spans="6:84" s="35" customFormat="1" x14ac:dyDescent="0.3">
      <c r="F346" s="52"/>
      <c r="S346" s="52"/>
      <c r="AE346" s="36"/>
      <c r="AF346" s="38"/>
      <c r="AM346" s="36"/>
      <c r="AN346" s="38"/>
      <c r="AO346" s="38"/>
      <c r="AY346" s="52"/>
      <c r="AZ346" s="38"/>
      <c r="BE346" s="52"/>
      <c r="BF346" s="38"/>
      <c r="BK346" s="36"/>
      <c r="BL346" s="52"/>
      <c r="BM346" s="38"/>
      <c r="BR346" s="36"/>
      <c r="BS346" s="38"/>
      <c r="BT346" s="38"/>
      <c r="BU346" s="38"/>
      <c r="BV346" s="36"/>
      <c r="BW346" s="76"/>
      <c r="BX346" s="77"/>
      <c r="BY346" s="76"/>
      <c r="BZ346" s="76"/>
      <c r="CA346" s="76"/>
      <c r="CB346" s="76"/>
      <c r="CE346" s="38"/>
      <c r="CF346" s="36"/>
    </row>
    <row r="347" spans="6:84" s="35" customFormat="1" x14ac:dyDescent="0.3">
      <c r="F347" s="52"/>
      <c r="S347" s="52"/>
      <c r="AE347" s="36"/>
      <c r="AF347" s="38"/>
      <c r="AM347" s="36"/>
      <c r="AN347" s="38"/>
      <c r="AO347" s="38"/>
      <c r="AY347" s="52"/>
      <c r="AZ347" s="38"/>
      <c r="BE347" s="52"/>
      <c r="BF347" s="38"/>
      <c r="BK347" s="36"/>
      <c r="BL347" s="52"/>
      <c r="BM347" s="38"/>
      <c r="BR347" s="36"/>
      <c r="BS347" s="38"/>
      <c r="BT347" s="38"/>
      <c r="BU347" s="38"/>
      <c r="BV347" s="36"/>
      <c r="BW347" s="76"/>
      <c r="BX347" s="77"/>
      <c r="BY347" s="76"/>
      <c r="BZ347" s="76"/>
      <c r="CA347" s="76"/>
      <c r="CB347" s="76"/>
      <c r="CE347" s="38"/>
      <c r="CF347" s="36"/>
    </row>
    <row r="348" spans="6:84" s="35" customFormat="1" x14ac:dyDescent="0.3">
      <c r="F348" s="52"/>
      <c r="S348" s="52"/>
      <c r="AE348" s="36"/>
      <c r="AF348" s="38"/>
      <c r="AM348" s="36"/>
      <c r="AN348" s="38"/>
      <c r="AO348" s="38"/>
      <c r="AY348" s="52"/>
      <c r="AZ348" s="38"/>
      <c r="BE348" s="52"/>
      <c r="BF348" s="38"/>
      <c r="BK348" s="36"/>
      <c r="BL348" s="52"/>
      <c r="BM348" s="38"/>
      <c r="BR348" s="36"/>
      <c r="BS348" s="38"/>
      <c r="BT348" s="38"/>
      <c r="BU348" s="38"/>
      <c r="BV348" s="36"/>
      <c r="BW348" s="76"/>
      <c r="BX348" s="77"/>
      <c r="BY348" s="76"/>
      <c r="BZ348" s="76"/>
      <c r="CA348" s="76"/>
      <c r="CB348" s="76"/>
      <c r="CE348" s="38"/>
      <c r="CF348" s="36"/>
    </row>
    <row r="349" spans="6:84" s="35" customFormat="1" x14ac:dyDescent="0.3">
      <c r="F349" s="52"/>
      <c r="S349" s="52"/>
      <c r="AE349" s="36"/>
      <c r="AF349" s="38"/>
      <c r="AM349" s="36"/>
      <c r="AN349" s="38"/>
      <c r="AO349" s="38"/>
      <c r="AY349" s="52"/>
      <c r="AZ349" s="38"/>
      <c r="BE349" s="52"/>
      <c r="BF349" s="38"/>
      <c r="BK349" s="36"/>
      <c r="BL349" s="52"/>
      <c r="BM349" s="38"/>
      <c r="BR349" s="36"/>
      <c r="BS349" s="38"/>
      <c r="BT349" s="38"/>
      <c r="BU349" s="38"/>
      <c r="BV349" s="36"/>
      <c r="BW349" s="76"/>
      <c r="BX349" s="77"/>
      <c r="BY349" s="76"/>
      <c r="BZ349" s="76"/>
      <c r="CA349" s="76"/>
      <c r="CB349" s="76"/>
      <c r="CE349" s="38"/>
      <c r="CF349" s="36"/>
    </row>
    <row r="350" spans="6:84" s="35" customFormat="1" x14ac:dyDescent="0.3">
      <c r="F350" s="52"/>
      <c r="S350" s="52"/>
      <c r="AE350" s="36"/>
      <c r="AF350" s="38"/>
      <c r="AM350" s="36"/>
      <c r="AN350" s="38"/>
      <c r="AO350" s="38"/>
      <c r="AY350" s="52"/>
      <c r="AZ350" s="38"/>
      <c r="BE350" s="52"/>
      <c r="BF350" s="38"/>
      <c r="BK350" s="36"/>
      <c r="BL350" s="52"/>
      <c r="BM350" s="38"/>
      <c r="BR350" s="36"/>
      <c r="BS350" s="38"/>
      <c r="BT350" s="38"/>
      <c r="BU350" s="38"/>
      <c r="BV350" s="36"/>
      <c r="BW350" s="76"/>
      <c r="BX350" s="77"/>
      <c r="BY350" s="76"/>
      <c r="BZ350" s="76"/>
      <c r="CA350" s="76"/>
      <c r="CB350" s="76"/>
      <c r="CE350" s="38"/>
      <c r="CF350" s="36"/>
    </row>
    <row r="351" spans="6:84" s="35" customFormat="1" x14ac:dyDescent="0.3">
      <c r="F351" s="52"/>
      <c r="S351" s="52"/>
      <c r="AE351" s="36"/>
      <c r="AF351" s="38"/>
      <c r="AM351" s="36"/>
      <c r="AN351" s="38"/>
      <c r="AO351" s="38"/>
      <c r="AY351" s="52"/>
      <c r="AZ351" s="38"/>
      <c r="BE351" s="52"/>
      <c r="BF351" s="38"/>
      <c r="BK351" s="36"/>
      <c r="BL351" s="52"/>
      <c r="BM351" s="38"/>
      <c r="BR351" s="36"/>
      <c r="BS351" s="38"/>
      <c r="BT351" s="38"/>
      <c r="BU351" s="38"/>
      <c r="BV351" s="36"/>
      <c r="BW351" s="76"/>
      <c r="BX351" s="77"/>
      <c r="BY351" s="76"/>
      <c r="BZ351" s="76"/>
      <c r="CA351" s="76"/>
      <c r="CB351" s="76"/>
      <c r="CE351" s="38"/>
      <c r="CF351" s="36"/>
    </row>
    <row r="352" spans="6:84" s="35" customFormat="1" x14ac:dyDescent="0.3">
      <c r="F352" s="52"/>
      <c r="S352" s="52"/>
      <c r="AE352" s="36"/>
      <c r="AF352" s="38"/>
      <c r="AM352" s="36"/>
      <c r="AN352" s="38"/>
      <c r="AO352" s="38"/>
      <c r="AY352" s="52"/>
      <c r="AZ352" s="38"/>
      <c r="BE352" s="52"/>
      <c r="BF352" s="38"/>
      <c r="BK352" s="36"/>
      <c r="BL352" s="52"/>
      <c r="BM352" s="38"/>
      <c r="BR352" s="36"/>
      <c r="BS352" s="38"/>
      <c r="BT352" s="38"/>
      <c r="BU352" s="38"/>
      <c r="BV352" s="36"/>
      <c r="BW352" s="76"/>
      <c r="BX352" s="77"/>
      <c r="BY352" s="76"/>
      <c r="BZ352" s="76"/>
      <c r="CA352" s="76"/>
      <c r="CB352" s="76"/>
      <c r="CE352" s="38"/>
      <c r="CF352" s="36"/>
    </row>
    <row r="353" spans="6:84" s="35" customFormat="1" x14ac:dyDescent="0.3">
      <c r="F353" s="52"/>
      <c r="S353" s="52"/>
      <c r="AE353" s="36"/>
      <c r="AF353" s="38"/>
      <c r="AM353" s="36"/>
      <c r="AN353" s="38"/>
      <c r="AO353" s="38"/>
      <c r="AY353" s="52"/>
      <c r="AZ353" s="38"/>
      <c r="BE353" s="52"/>
      <c r="BF353" s="38"/>
      <c r="BK353" s="36"/>
      <c r="BL353" s="52"/>
      <c r="BM353" s="38"/>
      <c r="BR353" s="36"/>
      <c r="BS353" s="38"/>
      <c r="BT353" s="38"/>
      <c r="BU353" s="38"/>
      <c r="BV353" s="36"/>
      <c r="BW353" s="76"/>
      <c r="BX353" s="77"/>
      <c r="BY353" s="76"/>
      <c r="BZ353" s="76"/>
      <c r="CA353" s="76"/>
      <c r="CB353" s="76"/>
      <c r="CE353" s="38"/>
      <c r="CF353" s="36"/>
    </row>
    <row r="354" spans="6:84" s="35" customFormat="1" x14ac:dyDescent="0.3">
      <c r="F354" s="52"/>
      <c r="S354" s="52"/>
      <c r="AE354" s="36"/>
      <c r="AF354" s="38"/>
      <c r="AM354" s="36"/>
      <c r="AN354" s="38"/>
      <c r="AO354" s="38"/>
      <c r="AY354" s="52"/>
      <c r="AZ354" s="38"/>
      <c r="BE354" s="52"/>
      <c r="BF354" s="38"/>
      <c r="BK354" s="36"/>
      <c r="BL354" s="52"/>
      <c r="BM354" s="38"/>
      <c r="BR354" s="36"/>
      <c r="BS354" s="38"/>
      <c r="BT354" s="38"/>
      <c r="BU354" s="38"/>
      <c r="BV354" s="36"/>
      <c r="BW354" s="76"/>
      <c r="BX354" s="77"/>
      <c r="BY354" s="76"/>
      <c r="BZ354" s="76"/>
      <c r="CA354" s="76"/>
      <c r="CB354" s="76"/>
      <c r="CE354" s="38"/>
      <c r="CF354" s="36"/>
    </row>
    <row r="355" spans="6:84" s="35" customFormat="1" x14ac:dyDescent="0.3">
      <c r="F355" s="52"/>
      <c r="S355" s="52"/>
      <c r="AE355" s="36"/>
      <c r="AF355" s="38"/>
      <c r="AM355" s="36"/>
      <c r="AN355" s="38"/>
      <c r="AO355" s="38"/>
      <c r="AY355" s="52"/>
      <c r="AZ355" s="38"/>
      <c r="BE355" s="52"/>
      <c r="BF355" s="38"/>
      <c r="BK355" s="36"/>
      <c r="BL355" s="52"/>
      <c r="BM355" s="38"/>
      <c r="BR355" s="36"/>
      <c r="BS355" s="38"/>
      <c r="BT355" s="38"/>
      <c r="BU355" s="38"/>
      <c r="BV355" s="36"/>
      <c r="BW355" s="76"/>
      <c r="BX355" s="77"/>
      <c r="BY355" s="76"/>
      <c r="BZ355" s="76"/>
      <c r="CA355" s="76"/>
      <c r="CB355" s="76"/>
      <c r="CE355" s="38"/>
      <c r="CF355" s="36"/>
    </row>
    <row r="356" spans="6:84" s="35" customFormat="1" x14ac:dyDescent="0.3">
      <c r="F356" s="52"/>
      <c r="S356" s="52"/>
      <c r="AE356" s="36"/>
      <c r="AF356" s="38"/>
      <c r="AM356" s="36"/>
      <c r="AN356" s="38"/>
      <c r="AO356" s="38"/>
      <c r="AY356" s="52"/>
      <c r="AZ356" s="38"/>
      <c r="BE356" s="52"/>
      <c r="BF356" s="38"/>
      <c r="BK356" s="36"/>
      <c r="BL356" s="52"/>
      <c r="BM356" s="38"/>
      <c r="BR356" s="36"/>
      <c r="BS356" s="38"/>
      <c r="BT356" s="38"/>
      <c r="BU356" s="38"/>
      <c r="BV356" s="36"/>
      <c r="BW356" s="76"/>
      <c r="BX356" s="77"/>
      <c r="BY356" s="76"/>
      <c r="BZ356" s="76"/>
      <c r="CA356" s="76"/>
      <c r="CB356" s="76"/>
      <c r="CE356" s="38"/>
      <c r="CF356" s="36"/>
    </row>
    <row r="357" spans="6:84" s="35" customFormat="1" x14ac:dyDescent="0.3">
      <c r="F357" s="52"/>
      <c r="S357" s="52"/>
      <c r="AE357" s="36"/>
      <c r="AF357" s="38"/>
      <c r="AM357" s="36"/>
      <c r="AN357" s="38"/>
      <c r="AO357" s="38"/>
      <c r="AY357" s="52"/>
      <c r="AZ357" s="38"/>
      <c r="BE357" s="52"/>
      <c r="BF357" s="38"/>
      <c r="BK357" s="36"/>
      <c r="BL357" s="52"/>
      <c r="BM357" s="38"/>
      <c r="BR357" s="36"/>
      <c r="BS357" s="38"/>
      <c r="BT357" s="38"/>
      <c r="BU357" s="38"/>
      <c r="BV357" s="36"/>
      <c r="BW357" s="76"/>
      <c r="BX357" s="77"/>
      <c r="BY357" s="76"/>
      <c r="BZ357" s="76"/>
      <c r="CA357" s="76"/>
      <c r="CB357" s="76"/>
      <c r="CE357" s="38"/>
      <c r="CF357" s="36"/>
    </row>
    <row r="358" spans="6:84" s="35" customFormat="1" x14ac:dyDescent="0.3">
      <c r="F358" s="52"/>
      <c r="S358" s="52"/>
      <c r="AE358" s="36"/>
      <c r="AF358" s="38"/>
      <c r="AM358" s="36"/>
      <c r="AN358" s="38"/>
      <c r="AO358" s="38"/>
      <c r="AY358" s="52"/>
      <c r="AZ358" s="38"/>
      <c r="BE358" s="52"/>
      <c r="BF358" s="38"/>
      <c r="BK358" s="36"/>
      <c r="BL358" s="52"/>
      <c r="BM358" s="38"/>
      <c r="BR358" s="36"/>
      <c r="BS358" s="38"/>
      <c r="BT358" s="38"/>
      <c r="BU358" s="38"/>
      <c r="BV358" s="36"/>
      <c r="BW358" s="76"/>
      <c r="BX358" s="77"/>
      <c r="BY358" s="76"/>
      <c r="BZ358" s="76"/>
      <c r="CA358" s="76"/>
      <c r="CB358" s="76"/>
      <c r="CE358" s="38"/>
      <c r="CF358" s="36"/>
    </row>
    <row r="359" spans="6:84" s="35" customFormat="1" x14ac:dyDescent="0.3">
      <c r="F359" s="52"/>
      <c r="S359" s="52"/>
      <c r="AE359" s="36"/>
      <c r="AF359" s="38"/>
      <c r="AM359" s="36"/>
      <c r="AN359" s="38"/>
      <c r="AO359" s="38"/>
      <c r="AY359" s="52"/>
      <c r="AZ359" s="38"/>
      <c r="BE359" s="52"/>
      <c r="BF359" s="38"/>
      <c r="BK359" s="36"/>
      <c r="BL359" s="52"/>
      <c r="BM359" s="38"/>
      <c r="BR359" s="36"/>
      <c r="BS359" s="38"/>
      <c r="BT359" s="38"/>
      <c r="BU359" s="38"/>
      <c r="BV359" s="36"/>
      <c r="BW359" s="76"/>
      <c r="BX359" s="77"/>
      <c r="BY359" s="76"/>
      <c r="BZ359" s="76"/>
      <c r="CA359" s="76"/>
      <c r="CB359" s="76"/>
      <c r="CE359" s="38"/>
      <c r="CF359" s="36"/>
    </row>
    <row r="360" spans="6:84" s="35" customFormat="1" x14ac:dyDescent="0.3">
      <c r="F360" s="52"/>
      <c r="S360" s="52"/>
      <c r="AE360" s="36"/>
      <c r="AF360" s="38"/>
      <c r="AM360" s="36"/>
      <c r="AN360" s="38"/>
      <c r="AO360" s="38"/>
      <c r="AY360" s="52"/>
      <c r="AZ360" s="38"/>
      <c r="BE360" s="52"/>
      <c r="BF360" s="38"/>
      <c r="BK360" s="36"/>
      <c r="BL360" s="52"/>
      <c r="BM360" s="38"/>
      <c r="BR360" s="36"/>
      <c r="BS360" s="38"/>
      <c r="BT360" s="38"/>
      <c r="BU360" s="38"/>
      <c r="BV360" s="36"/>
      <c r="BW360" s="76"/>
      <c r="BX360" s="77"/>
      <c r="BY360" s="76"/>
      <c r="BZ360" s="76"/>
      <c r="CA360" s="76"/>
      <c r="CB360" s="76"/>
      <c r="CE360" s="38"/>
      <c r="CF360" s="36"/>
    </row>
    <row r="361" spans="6:84" s="35" customFormat="1" x14ac:dyDescent="0.3">
      <c r="F361" s="52"/>
      <c r="S361" s="52"/>
      <c r="AE361" s="36"/>
      <c r="AF361" s="38"/>
      <c r="AM361" s="36"/>
      <c r="AN361" s="38"/>
      <c r="AO361" s="38"/>
      <c r="AY361" s="52"/>
      <c r="AZ361" s="38"/>
      <c r="BE361" s="52"/>
      <c r="BF361" s="38"/>
      <c r="BK361" s="36"/>
      <c r="BL361" s="52"/>
      <c r="BM361" s="38"/>
      <c r="BR361" s="36"/>
      <c r="BS361" s="38"/>
      <c r="BT361" s="38"/>
      <c r="BU361" s="38"/>
      <c r="BV361" s="36"/>
      <c r="BW361" s="76"/>
      <c r="BX361" s="77"/>
      <c r="BY361" s="76"/>
      <c r="BZ361" s="76"/>
      <c r="CA361" s="76"/>
      <c r="CB361" s="76"/>
      <c r="CE361" s="38"/>
      <c r="CF361" s="36"/>
    </row>
    <row r="362" spans="6:84" s="35" customFormat="1" x14ac:dyDescent="0.3">
      <c r="F362" s="52"/>
      <c r="S362" s="52"/>
      <c r="AE362" s="36"/>
      <c r="AF362" s="38"/>
      <c r="AM362" s="36"/>
      <c r="AN362" s="38"/>
      <c r="AO362" s="38"/>
      <c r="AY362" s="52"/>
      <c r="AZ362" s="38"/>
      <c r="BE362" s="52"/>
      <c r="BF362" s="38"/>
      <c r="BK362" s="36"/>
      <c r="BL362" s="52"/>
      <c r="BM362" s="38"/>
      <c r="BR362" s="36"/>
      <c r="BS362" s="38"/>
      <c r="BT362" s="38"/>
      <c r="BU362" s="38"/>
      <c r="BV362" s="36"/>
      <c r="BW362" s="76"/>
      <c r="BX362" s="77"/>
      <c r="BY362" s="76"/>
      <c r="BZ362" s="76"/>
      <c r="CA362" s="76"/>
      <c r="CB362" s="76"/>
      <c r="CE362" s="38"/>
      <c r="CF362" s="36"/>
    </row>
    <row r="363" spans="6:84" s="35" customFormat="1" x14ac:dyDescent="0.3">
      <c r="F363" s="52"/>
      <c r="S363" s="52"/>
      <c r="AE363" s="36"/>
      <c r="AF363" s="38"/>
      <c r="AM363" s="36"/>
      <c r="AN363" s="38"/>
      <c r="AO363" s="38"/>
      <c r="AY363" s="52"/>
      <c r="AZ363" s="38"/>
      <c r="BE363" s="52"/>
      <c r="BF363" s="38"/>
      <c r="BK363" s="36"/>
      <c r="BL363" s="52"/>
      <c r="BM363" s="38"/>
      <c r="BR363" s="36"/>
      <c r="BS363" s="38"/>
      <c r="BT363" s="38"/>
      <c r="BU363" s="38"/>
      <c r="BV363" s="36"/>
      <c r="BW363" s="76"/>
      <c r="BX363" s="77"/>
      <c r="BY363" s="76"/>
      <c r="BZ363" s="76"/>
      <c r="CA363" s="76"/>
      <c r="CB363" s="76"/>
      <c r="CE363" s="38"/>
      <c r="CF363" s="36"/>
    </row>
    <row r="364" spans="6:84" s="35" customFormat="1" x14ac:dyDescent="0.3">
      <c r="F364" s="52"/>
      <c r="S364" s="52"/>
      <c r="AE364" s="36"/>
      <c r="AF364" s="38"/>
      <c r="AM364" s="36"/>
      <c r="AN364" s="38"/>
      <c r="AO364" s="38"/>
      <c r="AY364" s="52"/>
      <c r="AZ364" s="38"/>
      <c r="BE364" s="52"/>
      <c r="BF364" s="38"/>
      <c r="BK364" s="36"/>
      <c r="BL364" s="52"/>
      <c r="BM364" s="38"/>
      <c r="BR364" s="36"/>
      <c r="BS364" s="38"/>
      <c r="BT364" s="38"/>
      <c r="BU364" s="38"/>
      <c r="BV364" s="36"/>
      <c r="BW364" s="76"/>
      <c r="BX364" s="77"/>
      <c r="BY364" s="76"/>
      <c r="BZ364" s="76"/>
      <c r="CA364" s="76"/>
      <c r="CB364" s="76"/>
      <c r="CE364" s="38"/>
      <c r="CF364" s="36"/>
    </row>
    <row r="365" spans="6:84" s="35" customFormat="1" x14ac:dyDescent="0.3">
      <c r="F365" s="52"/>
      <c r="S365" s="52"/>
      <c r="AE365" s="36"/>
      <c r="AF365" s="38"/>
      <c r="AM365" s="36"/>
      <c r="AN365" s="38"/>
      <c r="AO365" s="38"/>
      <c r="AY365" s="52"/>
      <c r="AZ365" s="38"/>
      <c r="BE365" s="52"/>
      <c r="BF365" s="38"/>
      <c r="BK365" s="36"/>
      <c r="BL365" s="52"/>
      <c r="BM365" s="38"/>
      <c r="BR365" s="36"/>
      <c r="BS365" s="38"/>
      <c r="BT365" s="38"/>
      <c r="BU365" s="38"/>
      <c r="BV365" s="36"/>
      <c r="BW365" s="76"/>
      <c r="BX365" s="77"/>
      <c r="BY365" s="76"/>
      <c r="BZ365" s="76"/>
      <c r="CA365" s="76"/>
      <c r="CB365" s="76"/>
      <c r="CE365" s="38"/>
      <c r="CF365" s="36"/>
    </row>
    <row r="366" spans="6:84" s="35" customFormat="1" x14ac:dyDescent="0.3">
      <c r="F366" s="52"/>
      <c r="S366" s="52"/>
      <c r="AE366" s="36"/>
      <c r="AF366" s="38"/>
      <c r="AM366" s="36"/>
      <c r="AN366" s="38"/>
      <c r="AO366" s="38"/>
      <c r="AY366" s="52"/>
      <c r="AZ366" s="38"/>
      <c r="BE366" s="52"/>
      <c r="BF366" s="38"/>
      <c r="BK366" s="36"/>
      <c r="BL366" s="52"/>
      <c r="BM366" s="38"/>
      <c r="BR366" s="36"/>
      <c r="BS366" s="38"/>
      <c r="BT366" s="38"/>
      <c r="BU366" s="38"/>
      <c r="BV366" s="36"/>
      <c r="BW366" s="76"/>
      <c r="BX366" s="77"/>
      <c r="BY366" s="76"/>
      <c r="BZ366" s="76"/>
      <c r="CA366" s="76"/>
      <c r="CB366" s="76"/>
      <c r="CE366" s="38"/>
      <c r="CF366" s="36"/>
    </row>
    <row r="367" spans="6:84" s="35" customFormat="1" x14ac:dyDescent="0.3">
      <c r="F367" s="52"/>
      <c r="S367" s="52"/>
      <c r="AE367" s="36"/>
      <c r="AF367" s="38"/>
      <c r="AM367" s="36"/>
      <c r="AN367" s="38"/>
      <c r="AO367" s="38"/>
      <c r="AY367" s="52"/>
      <c r="AZ367" s="38"/>
      <c r="BE367" s="52"/>
      <c r="BF367" s="38"/>
      <c r="BK367" s="36"/>
      <c r="BL367" s="52"/>
      <c r="BM367" s="38"/>
      <c r="BR367" s="36"/>
      <c r="BS367" s="38"/>
      <c r="BT367" s="38"/>
      <c r="BU367" s="38"/>
      <c r="BV367" s="36"/>
      <c r="BW367" s="76"/>
      <c r="BX367" s="77"/>
      <c r="BY367" s="76"/>
      <c r="BZ367" s="76"/>
      <c r="CA367" s="76"/>
      <c r="CB367" s="76"/>
      <c r="CE367" s="38"/>
      <c r="CF367" s="36"/>
    </row>
    <row r="368" spans="6:84" s="35" customFormat="1" x14ac:dyDescent="0.3">
      <c r="F368" s="52"/>
      <c r="S368" s="52"/>
      <c r="AE368" s="36"/>
      <c r="AF368" s="38"/>
      <c r="AM368" s="36"/>
      <c r="AN368" s="38"/>
      <c r="AO368" s="38"/>
      <c r="AY368" s="52"/>
      <c r="AZ368" s="38"/>
      <c r="BE368" s="52"/>
      <c r="BF368" s="38"/>
      <c r="BK368" s="36"/>
      <c r="BL368" s="52"/>
      <c r="BM368" s="38"/>
      <c r="BR368" s="36"/>
      <c r="BS368" s="38"/>
      <c r="BT368" s="38"/>
      <c r="BU368" s="38"/>
      <c r="BV368" s="36"/>
      <c r="BW368" s="76"/>
      <c r="BX368" s="77"/>
      <c r="BY368" s="76"/>
      <c r="BZ368" s="76"/>
      <c r="CA368" s="76"/>
      <c r="CB368" s="76"/>
      <c r="CE368" s="38"/>
      <c r="CF368" s="36"/>
    </row>
    <row r="369" spans="6:84" s="35" customFormat="1" x14ac:dyDescent="0.3">
      <c r="F369" s="52"/>
      <c r="S369" s="52"/>
      <c r="AE369" s="36"/>
      <c r="AF369" s="38"/>
      <c r="AM369" s="36"/>
      <c r="AN369" s="38"/>
      <c r="AO369" s="38"/>
      <c r="AY369" s="52"/>
      <c r="AZ369" s="38"/>
      <c r="BE369" s="52"/>
      <c r="BF369" s="38"/>
      <c r="BK369" s="36"/>
      <c r="BL369" s="52"/>
      <c r="BM369" s="38"/>
      <c r="BR369" s="36"/>
      <c r="BS369" s="38"/>
      <c r="BT369" s="38"/>
      <c r="BU369" s="38"/>
      <c r="BV369" s="36"/>
      <c r="BW369" s="76"/>
      <c r="BX369" s="77"/>
      <c r="BY369" s="76"/>
      <c r="BZ369" s="76"/>
      <c r="CA369" s="76"/>
      <c r="CB369" s="76"/>
      <c r="CE369" s="38"/>
      <c r="CF369" s="36"/>
    </row>
    <row r="370" spans="6:84" s="35" customFormat="1" x14ac:dyDescent="0.3">
      <c r="F370" s="52"/>
      <c r="S370" s="52"/>
      <c r="AE370" s="36"/>
      <c r="AF370" s="38"/>
      <c r="AM370" s="36"/>
      <c r="AN370" s="38"/>
      <c r="AO370" s="38"/>
      <c r="AY370" s="52"/>
      <c r="AZ370" s="38"/>
      <c r="BE370" s="52"/>
      <c r="BF370" s="38"/>
      <c r="BK370" s="36"/>
      <c r="BL370" s="52"/>
      <c r="BM370" s="38"/>
      <c r="BR370" s="36"/>
      <c r="BS370" s="38"/>
      <c r="BT370" s="38"/>
      <c r="BU370" s="38"/>
      <c r="BV370" s="36"/>
      <c r="BW370" s="76"/>
      <c r="BX370" s="77"/>
      <c r="BY370" s="76"/>
      <c r="BZ370" s="76"/>
      <c r="CA370" s="76"/>
      <c r="CB370" s="76"/>
      <c r="CE370" s="38"/>
      <c r="CF370" s="36"/>
    </row>
    <row r="371" spans="6:84" s="35" customFormat="1" x14ac:dyDescent="0.3">
      <c r="F371" s="52"/>
      <c r="S371" s="52"/>
      <c r="AE371" s="36"/>
      <c r="AF371" s="38"/>
      <c r="AM371" s="36"/>
      <c r="AN371" s="38"/>
      <c r="AO371" s="38"/>
      <c r="AY371" s="52"/>
      <c r="AZ371" s="38"/>
      <c r="BE371" s="52"/>
      <c r="BF371" s="38"/>
      <c r="BK371" s="36"/>
      <c r="BL371" s="52"/>
      <c r="BM371" s="38"/>
      <c r="BR371" s="36"/>
      <c r="BS371" s="38"/>
      <c r="BT371" s="38"/>
      <c r="BU371" s="38"/>
      <c r="BV371" s="36"/>
      <c r="BW371" s="76"/>
      <c r="BX371" s="77"/>
      <c r="BY371" s="76"/>
      <c r="BZ371" s="76"/>
      <c r="CA371" s="76"/>
      <c r="CB371" s="76"/>
      <c r="CE371" s="38"/>
      <c r="CF371" s="36"/>
    </row>
    <row r="372" spans="6:84" s="35" customFormat="1" x14ac:dyDescent="0.3">
      <c r="F372" s="52"/>
      <c r="S372" s="52"/>
      <c r="AE372" s="36"/>
      <c r="AF372" s="38"/>
      <c r="AM372" s="36"/>
      <c r="AN372" s="38"/>
      <c r="AO372" s="38"/>
      <c r="AY372" s="52"/>
      <c r="AZ372" s="38"/>
      <c r="BE372" s="52"/>
      <c r="BF372" s="38"/>
      <c r="BK372" s="36"/>
      <c r="BL372" s="52"/>
      <c r="BM372" s="38"/>
      <c r="BR372" s="36"/>
      <c r="BS372" s="38"/>
      <c r="BT372" s="38"/>
      <c r="BU372" s="38"/>
      <c r="BV372" s="36"/>
      <c r="BW372" s="76"/>
      <c r="BX372" s="77"/>
      <c r="BY372" s="76"/>
      <c r="BZ372" s="76"/>
      <c r="CA372" s="76"/>
      <c r="CB372" s="76"/>
      <c r="CE372" s="38"/>
      <c r="CF372" s="36"/>
    </row>
    <row r="373" spans="6:84" s="35" customFormat="1" x14ac:dyDescent="0.3">
      <c r="F373" s="52"/>
      <c r="S373" s="52"/>
      <c r="AE373" s="36"/>
      <c r="AF373" s="38"/>
      <c r="AM373" s="36"/>
      <c r="AN373" s="38"/>
      <c r="AO373" s="38"/>
      <c r="AY373" s="52"/>
      <c r="AZ373" s="38"/>
      <c r="BE373" s="52"/>
      <c r="BF373" s="38"/>
      <c r="BK373" s="36"/>
      <c r="BL373" s="52"/>
      <c r="BM373" s="38"/>
      <c r="BR373" s="36"/>
      <c r="BS373" s="38"/>
      <c r="BT373" s="38"/>
      <c r="BU373" s="38"/>
      <c r="BV373" s="36"/>
      <c r="BW373" s="76"/>
      <c r="BX373" s="77"/>
      <c r="BY373" s="76"/>
      <c r="BZ373" s="76"/>
      <c r="CA373" s="76"/>
      <c r="CB373" s="76"/>
      <c r="CE373" s="38"/>
      <c r="CF373" s="36"/>
    </row>
    <row r="374" spans="6:84" s="35" customFormat="1" x14ac:dyDescent="0.3">
      <c r="F374" s="52"/>
      <c r="S374" s="52"/>
      <c r="AE374" s="36"/>
      <c r="AF374" s="38"/>
      <c r="AM374" s="36"/>
      <c r="AN374" s="38"/>
      <c r="AO374" s="38"/>
      <c r="AY374" s="52"/>
      <c r="AZ374" s="38"/>
      <c r="BE374" s="52"/>
      <c r="BF374" s="38"/>
      <c r="BK374" s="36"/>
      <c r="BL374" s="52"/>
      <c r="BM374" s="38"/>
      <c r="BR374" s="36"/>
      <c r="BS374" s="38"/>
      <c r="BT374" s="38"/>
      <c r="BU374" s="38"/>
      <c r="BV374" s="36"/>
      <c r="BW374" s="76"/>
      <c r="BX374" s="77"/>
      <c r="BY374" s="76"/>
      <c r="BZ374" s="76"/>
      <c r="CA374" s="76"/>
      <c r="CB374" s="76"/>
      <c r="CE374" s="38"/>
      <c r="CF374" s="36"/>
    </row>
    <row r="375" spans="6:84" s="35" customFormat="1" x14ac:dyDescent="0.3">
      <c r="F375" s="52"/>
      <c r="S375" s="52"/>
      <c r="AE375" s="36"/>
      <c r="AF375" s="38"/>
      <c r="AM375" s="36"/>
      <c r="AN375" s="38"/>
      <c r="AO375" s="38"/>
      <c r="AY375" s="52"/>
      <c r="AZ375" s="38"/>
      <c r="BE375" s="52"/>
      <c r="BF375" s="38"/>
      <c r="BK375" s="36"/>
      <c r="BL375" s="52"/>
      <c r="BM375" s="38"/>
      <c r="BR375" s="36"/>
      <c r="BS375" s="38"/>
      <c r="BT375" s="38"/>
      <c r="BU375" s="38"/>
      <c r="BV375" s="36"/>
      <c r="BW375" s="76"/>
      <c r="BX375" s="77"/>
      <c r="BY375" s="76"/>
      <c r="BZ375" s="76"/>
      <c r="CA375" s="76"/>
      <c r="CB375" s="76"/>
      <c r="CE375" s="38"/>
      <c r="CF375" s="36"/>
    </row>
    <row r="376" spans="6:84" s="35" customFormat="1" x14ac:dyDescent="0.3">
      <c r="F376" s="52"/>
      <c r="S376" s="52"/>
      <c r="AE376" s="36"/>
      <c r="AF376" s="38"/>
      <c r="AM376" s="36"/>
      <c r="AN376" s="38"/>
      <c r="AO376" s="38"/>
      <c r="AY376" s="52"/>
      <c r="AZ376" s="38"/>
      <c r="BE376" s="52"/>
      <c r="BF376" s="38"/>
      <c r="BK376" s="36"/>
      <c r="BL376" s="52"/>
      <c r="BM376" s="38"/>
      <c r="BR376" s="36"/>
      <c r="BS376" s="38"/>
      <c r="BT376" s="38"/>
      <c r="BU376" s="38"/>
      <c r="BV376" s="36"/>
      <c r="BW376" s="76"/>
      <c r="BX376" s="77"/>
      <c r="BY376" s="76"/>
      <c r="BZ376" s="76"/>
      <c r="CA376" s="76"/>
      <c r="CB376" s="76"/>
      <c r="CE376" s="38"/>
      <c r="CF376" s="36"/>
    </row>
    <row r="377" spans="6:84" s="35" customFormat="1" x14ac:dyDescent="0.3">
      <c r="F377" s="52"/>
      <c r="S377" s="52"/>
      <c r="AE377" s="36"/>
      <c r="AF377" s="38"/>
      <c r="AM377" s="36"/>
      <c r="AN377" s="38"/>
      <c r="AO377" s="38"/>
      <c r="AY377" s="52"/>
      <c r="AZ377" s="38"/>
      <c r="BE377" s="52"/>
      <c r="BF377" s="38"/>
      <c r="BK377" s="36"/>
      <c r="BL377" s="52"/>
      <c r="BM377" s="38"/>
      <c r="BR377" s="36"/>
      <c r="BS377" s="38"/>
      <c r="BT377" s="38"/>
      <c r="BU377" s="38"/>
      <c r="BV377" s="36"/>
      <c r="BW377" s="76"/>
      <c r="BX377" s="77"/>
      <c r="BY377" s="76"/>
      <c r="BZ377" s="76"/>
      <c r="CA377" s="76"/>
      <c r="CB377" s="76"/>
      <c r="CE377" s="38"/>
      <c r="CF377" s="36"/>
    </row>
    <row r="378" spans="6:84" s="35" customFormat="1" x14ac:dyDescent="0.3">
      <c r="F378" s="52"/>
      <c r="S378" s="52"/>
      <c r="AE378" s="36"/>
      <c r="AF378" s="38"/>
      <c r="AM378" s="36"/>
      <c r="AN378" s="38"/>
      <c r="AO378" s="38"/>
      <c r="AY378" s="52"/>
      <c r="AZ378" s="38"/>
      <c r="BE378" s="52"/>
      <c r="BF378" s="38"/>
      <c r="BK378" s="36"/>
      <c r="BL378" s="52"/>
      <c r="BM378" s="38"/>
      <c r="BR378" s="36"/>
      <c r="BS378" s="38"/>
      <c r="BT378" s="38"/>
      <c r="BU378" s="38"/>
      <c r="BV378" s="36"/>
      <c r="BW378" s="76"/>
      <c r="BX378" s="77"/>
      <c r="BY378" s="76"/>
      <c r="BZ378" s="76"/>
      <c r="CA378" s="76"/>
      <c r="CB378" s="76"/>
      <c r="CE378" s="38"/>
      <c r="CF378" s="36"/>
    </row>
    <row r="379" spans="6:84" s="35" customFormat="1" x14ac:dyDescent="0.3">
      <c r="F379" s="52"/>
      <c r="S379" s="52"/>
      <c r="AE379" s="36"/>
      <c r="AF379" s="38"/>
      <c r="AM379" s="36"/>
      <c r="AN379" s="38"/>
      <c r="AO379" s="38"/>
      <c r="AY379" s="52"/>
      <c r="AZ379" s="38"/>
      <c r="BE379" s="52"/>
      <c r="BF379" s="38"/>
      <c r="BK379" s="36"/>
      <c r="BL379" s="52"/>
      <c r="BM379" s="38"/>
      <c r="BR379" s="36"/>
      <c r="BS379" s="38"/>
      <c r="BT379" s="38"/>
      <c r="BU379" s="38"/>
      <c r="BV379" s="36"/>
      <c r="BW379" s="76"/>
      <c r="BX379" s="77"/>
      <c r="BY379" s="76"/>
      <c r="BZ379" s="76"/>
      <c r="CA379" s="76"/>
      <c r="CB379" s="76"/>
      <c r="CE379" s="38"/>
      <c r="CF379" s="36"/>
    </row>
    <row r="380" spans="6:84" s="35" customFormat="1" x14ac:dyDescent="0.3">
      <c r="F380" s="52"/>
      <c r="S380" s="52"/>
      <c r="AE380" s="36"/>
      <c r="AF380" s="38"/>
      <c r="AM380" s="36"/>
      <c r="AN380" s="38"/>
      <c r="AO380" s="38"/>
      <c r="AY380" s="52"/>
      <c r="AZ380" s="38"/>
      <c r="BE380" s="52"/>
      <c r="BF380" s="38"/>
      <c r="BK380" s="36"/>
      <c r="BL380" s="52"/>
      <c r="BM380" s="38"/>
      <c r="BR380" s="36"/>
      <c r="BS380" s="38"/>
      <c r="BT380" s="38"/>
      <c r="BU380" s="38"/>
      <c r="BV380" s="36"/>
      <c r="BW380" s="76"/>
      <c r="BX380" s="77"/>
      <c r="BY380" s="76"/>
      <c r="BZ380" s="76"/>
      <c r="CA380" s="76"/>
      <c r="CB380" s="76"/>
      <c r="CE380" s="38"/>
      <c r="CF380" s="36"/>
    </row>
    <row r="381" spans="6:84" s="35" customFormat="1" x14ac:dyDescent="0.3">
      <c r="F381" s="52"/>
      <c r="S381" s="52"/>
      <c r="AE381" s="36"/>
      <c r="AF381" s="38"/>
      <c r="AM381" s="36"/>
      <c r="AN381" s="38"/>
      <c r="AO381" s="38"/>
      <c r="AY381" s="52"/>
      <c r="AZ381" s="38"/>
      <c r="BE381" s="52"/>
      <c r="BF381" s="38"/>
      <c r="BK381" s="36"/>
      <c r="BL381" s="52"/>
      <c r="BM381" s="38"/>
      <c r="BR381" s="36"/>
      <c r="BS381" s="38"/>
      <c r="BT381" s="38"/>
      <c r="BU381" s="38"/>
      <c r="BV381" s="36"/>
      <c r="BW381" s="76"/>
      <c r="BX381" s="77"/>
      <c r="BY381" s="76"/>
      <c r="BZ381" s="76"/>
      <c r="CA381" s="76"/>
      <c r="CB381" s="76"/>
      <c r="CE381" s="38"/>
      <c r="CF381" s="36"/>
    </row>
    <row r="382" spans="6:84" s="35" customFormat="1" x14ac:dyDescent="0.3">
      <c r="F382" s="52"/>
      <c r="S382" s="52"/>
      <c r="AE382" s="36"/>
      <c r="AF382" s="38"/>
      <c r="AM382" s="36"/>
      <c r="AN382" s="38"/>
      <c r="AO382" s="38"/>
      <c r="AY382" s="52"/>
      <c r="AZ382" s="38"/>
      <c r="BE382" s="52"/>
      <c r="BF382" s="38"/>
      <c r="BK382" s="36"/>
      <c r="BL382" s="52"/>
      <c r="BM382" s="38"/>
      <c r="BR382" s="36"/>
      <c r="BS382" s="38"/>
      <c r="BT382" s="38"/>
      <c r="BU382" s="38"/>
      <c r="BV382" s="36"/>
      <c r="BW382" s="76"/>
      <c r="BX382" s="77"/>
      <c r="BY382" s="76"/>
      <c r="BZ382" s="76"/>
      <c r="CA382" s="76"/>
      <c r="CB382" s="76"/>
      <c r="CE382" s="38"/>
      <c r="CF382" s="36"/>
    </row>
    <row r="383" spans="6:84" s="35" customFormat="1" x14ac:dyDescent="0.3">
      <c r="F383" s="52"/>
      <c r="S383" s="52"/>
      <c r="AE383" s="36"/>
      <c r="AF383" s="38"/>
      <c r="AM383" s="36"/>
      <c r="AN383" s="38"/>
      <c r="AO383" s="38"/>
      <c r="AY383" s="52"/>
      <c r="AZ383" s="38"/>
      <c r="BE383" s="52"/>
      <c r="BF383" s="38"/>
      <c r="BK383" s="36"/>
      <c r="BL383" s="52"/>
      <c r="BM383" s="38"/>
      <c r="BR383" s="36"/>
      <c r="BS383" s="38"/>
      <c r="BT383" s="38"/>
      <c r="BU383" s="38"/>
      <c r="BV383" s="36"/>
      <c r="BW383" s="76"/>
      <c r="BX383" s="77"/>
      <c r="BY383" s="76"/>
      <c r="BZ383" s="76"/>
      <c r="CA383" s="76"/>
      <c r="CB383" s="76"/>
      <c r="CE383" s="38"/>
      <c r="CF383" s="36"/>
    </row>
    <row r="384" spans="6:84" s="35" customFormat="1" x14ac:dyDescent="0.3">
      <c r="F384" s="52"/>
      <c r="S384" s="52"/>
      <c r="AE384" s="36"/>
      <c r="AF384" s="38"/>
      <c r="AM384" s="36"/>
      <c r="AN384" s="38"/>
      <c r="AO384" s="38"/>
      <c r="AY384" s="52"/>
      <c r="AZ384" s="38"/>
      <c r="BE384" s="52"/>
      <c r="BF384" s="38"/>
      <c r="BK384" s="36"/>
      <c r="BL384" s="52"/>
      <c r="BM384" s="38"/>
      <c r="BR384" s="36"/>
      <c r="BS384" s="38"/>
      <c r="BT384" s="38"/>
      <c r="BU384" s="38"/>
      <c r="BV384" s="36"/>
      <c r="BW384" s="76"/>
      <c r="BX384" s="77"/>
      <c r="BY384" s="76"/>
      <c r="BZ384" s="76"/>
      <c r="CA384" s="76"/>
      <c r="CB384" s="76"/>
      <c r="CE384" s="38"/>
      <c r="CF384" s="36"/>
    </row>
    <row r="385" spans="6:84" s="35" customFormat="1" x14ac:dyDescent="0.3">
      <c r="F385" s="52"/>
      <c r="S385" s="52"/>
      <c r="AE385" s="36"/>
      <c r="AF385" s="38"/>
      <c r="AM385" s="36"/>
      <c r="AN385" s="38"/>
      <c r="AO385" s="38"/>
      <c r="AY385" s="52"/>
      <c r="AZ385" s="38"/>
      <c r="BE385" s="52"/>
      <c r="BF385" s="38"/>
      <c r="BK385" s="36"/>
      <c r="BL385" s="52"/>
      <c r="BM385" s="38"/>
      <c r="BR385" s="36"/>
      <c r="BS385" s="38"/>
      <c r="BT385" s="38"/>
      <c r="BU385" s="38"/>
      <c r="BV385" s="36"/>
      <c r="BW385" s="76"/>
      <c r="BX385" s="77"/>
      <c r="BY385" s="76"/>
      <c r="BZ385" s="76"/>
      <c r="CA385" s="76"/>
      <c r="CB385" s="76"/>
      <c r="CE385" s="38"/>
      <c r="CF385" s="36"/>
    </row>
    <row r="386" spans="6:84" s="35" customFormat="1" x14ac:dyDescent="0.3">
      <c r="F386" s="52"/>
      <c r="S386" s="52"/>
      <c r="AE386" s="36"/>
      <c r="AF386" s="38"/>
      <c r="AM386" s="36"/>
      <c r="AN386" s="38"/>
      <c r="AO386" s="38"/>
      <c r="AY386" s="52"/>
      <c r="AZ386" s="38"/>
      <c r="BE386" s="52"/>
      <c r="BF386" s="38"/>
      <c r="BK386" s="36"/>
      <c r="BL386" s="52"/>
      <c r="BM386" s="38"/>
      <c r="BR386" s="36"/>
      <c r="BS386" s="38"/>
      <c r="BT386" s="38"/>
      <c r="BU386" s="38"/>
      <c r="BV386" s="36"/>
      <c r="BW386" s="76"/>
      <c r="BX386" s="77"/>
      <c r="BY386" s="76"/>
      <c r="BZ386" s="76"/>
      <c r="CA386" s="76"/>
      <c r="CB386" s="76"/>
      <c r="CE386" s="38"/>
      <c r="CF386" s="36"/>
    </row>
    <row r="387" spans="6:84" s="35" customFormat="1" x14ac:dyDescent="0.3">
      <c r="F387" s="52"/>
      <c r="S387" s="52"/>
      <c r="AE387" s="36"/>
      <c r="AF387" s="38"/>
      <c r="AM387" s="36"/>
      <c r="AN387" s="38"/>
      <c r="AO387" s="38"/>
      <c r="AY387" s="52"/>
      <c r="AZ387" s="38"/>
      <c r="BE387" s="52"/>
      <c r="BF387" s="38"/>
      <c r="BK387" s="36"/>
      <c r="BL387" s="52"/>
      <c r="BM387" s="38"/>
      <c r="BR387" s="36"/>
      <c r="BS387" s="38"/>
      <c r="BT387" s="38"/>
      <c r="BU387" s="38"/>
      <c r="BV387" s="36"/>
      <c r="BW387" s="76"/>
      <c r="BX387" s="77"/>
      <c r="BY387" s="76"/>
      <c r="BZ387" s="76"/>
      <c r="CA387" s="76"/>
      <c r="CB387" s="76"/>
      <c r="CE387" s="38"/>
      <c r="CF387" s="36"/>
    </row>
    <row r="388" spans="6:84" s="35" customFormat="1" x14ac:dyDescent="0.3">
      <c r="F388" s="52"/>
      <c r="S388" s="52"/>
      <c r="AE388" s="36"/>
      <c r="AF388" s="38"/>
      <c r="AM388" s="36"/>
      <c r="AN388" s="38"/>
      <c r="AO388" s="38"/>
      <c r="AY388" s="52"/>
      <c r="AZ388" s="38"/>
      <c r="BE388" s="52"/>
      <c r="BF388" s="38"/>
      <c r="BK388" s="36"/>
      <c r="BL388" s="52"/>
      <c r="BM388" s="38"/>
      <c r="BR388" s="36"/>
      <c r="BS388" s="38"/>
      <c r="BT388" s="38"/>
      <c r="BU388" s="38"/>
      <c r="BV388" s="36"/>
      <c r="BW388" s="76"/>
      <c r="BX388" s="77"/>
      <c r="BY388" s="76"/>
      <c r="BZ388" s="76"/>
      <c r="CA388" s="76"/>
      <c r="CB388" s="76"/>
      <c r="CE388" s="38"/>
      <c r="CF388" s="36"/>
    </row>
    <row r="389" spans="6:84" s="35" customFormat="1" x14ac:dyDescent="0.3">
      <c r="F389" s="52"/>
      <c r="S389" s="52"/>
      <c r="AE389" s="36"/>
      <c r="AF389" s="38"/>
      <c r="AM389" s="36"/>
      <c r="AN389" s="38"/>
      <c r="AO389" s="38"/>
      <c r="AY389" s="52"/>
      <c r="AZ389" s="38"/>
      <c r="BE389" s="52"/>
      <c r="BF389" s="38"/>
      <c r="BK389" s="36"/>
      <c r="BL389" s="52"/>
      <c r="BM389" s="38"/>
      <c r="BR389" s="36"/>
      <c r="BS389" s="38"/>
      <c r="BT389" s="38"/>
      <c r="BU389" s="38"/>
      <c r="BV389" s="36"/>
      <c r="BW389" s="76"/>
      <c r="BX389" s="77"/>
      <c r="BY389" s="76"/>
      <c r="BZ389" s="76"/>
      <c r="CA389" s="76"/>
      <c r="CB389" s="76"/>
      <c r="CE389" s="38"/>
      <c r="CF389" s="36"/>
    </row>
    <row r="390" spans="6:84" s="35" customFormat="1" x14ac:dyDescent="0.3">
      <c r="F390" s="52"/>
      <c r="S390" s="52"/>
      <c r="AE390" s="36"/>
      <c r="AF390" s="38"/>
      <c r="AM390" s="36"/>
      <c r="AN390" s="38"/>
      <c r="AO390" s="38"/>
      <c r="AY390" s="52"/>
      <c r="AZ390" s="38"/>
      <c r="BE390" s="52"/>
      <c r="BF390" s="38"/>
      <c r="BK390" s="36"/>
      <c r="BL390" s="52"/>
      <c r="BM390" s="38"/>
      <c r="BR390" s="36"/>
      <c r="BS390" s="38"/>
      <c r="BT390" s="38"/>
      <c r="BU390" s="38"/>
      <c r="BV390" s="36"/>
      <c r="BW390" s="76"/>
      <c r="BX390" s="77"/>
      <c r="BY390" s="76"/>
      <c r="BZ390" s="76"/>
      <c r="CA390" s="76"/>
      <c r="CB390" s="76"/>
      <c r="CE390" s="38"/>
      <c r="CF390" s="36"/>
    </row>
    <row r="391" spans="6:84" s="35" customFormat="1" x14ac:dyDescent="0.3">
      <c r="F391" s="52"/>
      <c r="S391" s="52"/>
      <c r="AE391" s="36"/>
      <c r="AF391" s="38"/>
      <c r="AM391" s="36"/>
      <c r="AN391" s="38"/>
      <c r="AO391" s="38"/>
      <c r="AY391" s="52"/>
      <c r="AZ391" s="38"/>
      <c r="BE391" s="52"/>
      <c r="BF391" s="38"/>
      <c r="BK391" s="36"/>
      <c r="BL391" s="52"/>
      <c r="BM391" s="38"/>
      <c r="BR391" s="36"/>
      <c r="BS391" s="38"/>
      <c r="BT391" s="38"/>
      <c r="BU391" s="38"/>
      <c r="BV391" s="36"/>
      <c r="BW391" s="76"/>
      <c r="BX391" s="77"/>
      <c r="BY391" s="76"/>
      <c r="BZ391" s="76"/>
      <c r="CA391" s="76"/>
      <c r="CB391" s="76"/>
      <c r="CE391" s="38"/>
      <c r="CF391" s="36"/>
    </row>
    <row r="392" spans="6:84" s="35" customFormat="1" x14ac:dyDescent="0.3">
      <c r="F392" s="52"/>
      <c r="S392" s="52"/>
      <c r="AE392" s="36"/>
      <c r="AF392" s="38"/>
      <c r="AM392" s="36"/>
      <c r="AN392" s="38"/>
      <c r="AO392" s="38"/>
      <c r="AY392" s="52"/>
      <c r="AZ392" s="38"/>
      <c r="BE392" s="52"/>
      <c r="BF392" s="38"/>
      <c r="BK392" s="36"/>
      <c r="BL392" s="52"/>
      <c r="BM392" s="38"/>
      <c r="BR392" s="36"/>
      <c r="BS392" s="38"/>
      <c r="BT392" s="38"/>
      <c r="BU392" s="38"/>
      <c r="BV392" s="36"/>
      <c r="BW392" s="76"/>
      <c r="BX392" s="77"/>
      <c r="BY392" s="76"/>
      <c r="BZ392" s="76"/>
      <c r="CA392" s="76"/>
      <c r="CB392" s="76"/>
      <c r="CE392" s="38"/>
      <c r="CF392" s="36"/>
    </row>
    <row r="393" spans="6:84" s="35" customFormat="1" x14ac:dyDescent="0.3">
      <c r="F393" s="52"/>
      <c r="S393" s="52"/>
      <c r="AE393" s="36"/>
      <c r="AF393" s="38"/>
      <c r="AM393" s="36"/>
      <c r="AN393" s="38"/>
      <c r="AO393" s="38"/>
      <c r="AY393" s="52"/>
      <c r="AZ393" s="38"/>
      <c r="BE393" s="52"/>
      <c r="BF393" s="38"/>
      <c r="BK393" s="36"/>
      <c r="BL393" s="52"/>
      <c r="BM393" s="38"/>
      <c r="BR393" s="36"/>
      <c r="BS393" s="38"/>
      <c r="BT393" s="38"/>
      <c r="BU393" s="38"/>
      <c r="BV393" s="36"/>
      <c r="BW393" s="76"/>
      <c r="BX393" s="77"/>
      <c r="BY393" s="76"/>
      <c r="BZ393" s="76"/>
      <c r="CA393" s="76"/>
      <c r="CB393" s="76"/>
      <c r="CE393" s="38"/>
      <c r="CF393" s="36"/>
    </row>
    <row r="394" spans="6:84" s="35" customFormat="1" x14ac:dyDescent="0.3">
      <c r="F394" s="52"/>
      <c r="S394" s="52"/>
      <c r="AE394" s="36"/>
      <c r="AF394" s="38"/>
      <c r="AM394" s="36"/>
      <c r="AN394" s="38"/>
      <c r="AO394" s="38"/>
      <c r="AY394" s="52"/>
      <c r="AZ394" s="38"/>
      <c r="BE394" s="52"/>
      <c r="BF394" s="38"/>
      <c r="BK394" s="36"/>
      <c r="BL394" s="52"/>
      <c r="BM394" s="38"/>
      <c r="BR394" s="36"/>
      <c r="BS394" s="38"/>
      <c r="BT394" s="38"/>
      <c r="BU394" s="38"/>
      <c r="BV394" s="36"/>
      <c r="BW394" s="76"/>
      <c r="BX394" s="77"/>
      <c r="BY394" s="76"/>
      <c r="BZ394" s="76"/>
      <c r="CA394" s="76"/>
      <c r="CB394" s="76"/>
      <c r="CE394" s="38"/>
      <c r="CF394" s="36"/>
    </row>
    <row r="395" spans="6:84" s="35" customFormat="1" x14ac:dyDescent="0.3">
      <c r="F395" s="52"/>
      <c r="S395" s="52"/>
      <c r="AE395" s="36"/>
      <c r="AF395" s="38"/>
      <c r="AM395" s="36"/>
      <c r="AN395" s="38"/>
      <c r="AO395" s="38"/>
      <c r="AY395" s="52"/>
      <c r="AZ395" s="38"/>
      <c r="BE395" s="52"/>
      <c r="BF395" s="38"/>
      <c r="BK395" s="36"/>
      <c r="BL395" s="52"/>
      <c r="BM395" s="38"/>
      <c r="BR395" s="36"/>
      <c r="BS395" s="38"/>
      <c r="BT395" s="38"/>
      <c r="BU395" s="38"/>
      <c r="BV395" s="36"/>
      <c r="BW395" s="76"/>
      <c r="BX395" s="77"/>
      <c r="BY395" s="76"/>
      <c r="BZ395" s="76"/>
      <c r="CA395" s="76"/>
      <c r="CB395" s="76"/>
      <c r="CE395" s="38"/>
      <c r="CF395" s="36"/>
    </row>
    <row r="396" spans="6:84" s="35" customFormat="1" x14ac:dyDescent="0.3">
      <c r="F396" s="52"/>
      <c r="S396" s="52"/>
      <c r="AE396" s="36"/>
      <c r="AF396" s="38"/>
      <c r="AM396" s="36"/>
      <c r="AN396" s="38"/>
      <c r="AO396" s="38"/>
      <c r="AY396" s="52"/>
      <c r="AZ396" s="38"/>
      <c r="BE396" s="52"/>
      <c r="BF396" s="38"/>
      <c r="BK396" s="36"/>
      <c r="BL396" s="52"/>
      <c r="BM396" s="38"/>
      <c r="BR396" s="36"/>
      <c r="BS396" s="38"/>
      <c r="BT396" s="38"/>
      <c r="BU396" s="38"/>
      <c r="BV396" s="36"/>
      <c r="BW396" s="76"/>
      <c r="BX396" s="77"/>
      <c r="BY396" s="76"/>
      <c r="BZ396" s="76"/>
      <c r="CA396" s="76"/>
      <c r="CB396" s="76"/>
      <c r="CE396" s="38"/>
      <c r="CF396" s="36"/>
    </row>
    <row r="397" spans="6:84" s="35" customFormat="1" x14ac:dyDescent="0.3">
      <c r="F397" s="52"/>
      <c r="S397" s="52"/>
      <c r="AE397" s="36"/>
      <c r="AF397" s="38"/>
      <c r="AM397" s="36"/>
      <c r="AN397" s="38"/>
      <c r="AO397" s="38"/>
      <c r="AY397" s="52"/>
      <c r="AZ397" s="38"/>
      <c r="BE397" s="52"/>
      <c r="BF397" s="38"/>
      <c r="BK397" s="36"/>
      <c r="BL397" s="52"/>
      <c r="BM397" s="38"/>
      <c r="BR397" s="36"/>
      <c r="BS397" s="38"/>
      <c r="BT397" s="38"/>
      <c r="BU397" s="38"/>
      <c r="BV397" s="36"/>
      <c r="BW397" s="76"/>
      <c r="BX397" s="77"/>
      <c r="BY397" s="76"/>
      <c r="BZ397" s="76"/>
      <c r="CA397" s="76"/>
      <c r="CB397" s="76"/>
      <c r="CE397" s="38"/>
      <c r="CF397" s="36"/>
    </row>
    <row r="398" spans="6:84" s="35" customFormat="1" x14ac:dyDescent="0.3">
      <c r="F398" s="52"/>
      <c r="S398" s="52"/>
      <c r="AE398" s="36"/>
      <c r="AF398" s="38"/>
      <c r="AM398" s="36"/>
      <c r="AN398" s="38"/>
      <c r="AO398" s="38"/>
      <c r="AY398" s="52"/>
      <c r="AZ398" s="38"/>
      <c r="BE398" s="52"/>
      <c r="BF398" s="38"/>
      <c r="BK398" s="36"/>
      <c r="BL398" s="52"/>
      <c r="BM398" s="38"/>
      <c r="BR398" s="36"/>
      <c r="BS398" s="38"/>
      <c r="BT398" s="38"/>
      <c r="BU398" s="38"/>
      <c r="BV398" s="36"/>
      <c r="BW398" s="76"/>
      <c r="BX398" s="77"/>
      <c r="BY398" s="76"/>
      <c r="BZ398" s="76"/>
      <c r="CA398" s="76"/>
      <c r="CB398" s="76"/>
      <c r="CE398" s="38"/>
      <c r="CF398" s="36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0F90-3A69-4E2B-9932-CE208733F19F}">
  <dimension ref="A1:P297"/>
  <sheetViews>
    <sheetView workbookViewId="0">
      <selection activeCell="D8" sqref="D8:D9"/>
    </sheetView>
  </sheetViews>
  <sheetFormatPr defaultRowHeight="14.4" x14ac:dyDescent="0.3"/>
  <cols>
    <col min="1" max="1" width="18" customWidth="1"/>
    <col min="2" max="2" width="15.5546875" customWidth="1"/>
    <col min="3" max="3" width="25.33203125" customWidth="1"/>
    <col min="4" max="4" width="31.109375" customWidth="1"/>
  </cols>
  <sheetData>
    <row r="1" spans="1:16" ht="86.4" x14ac:dyDescent="0.3">
      <c r="A1" s="3" t="s">
        <v>16</v>
      </c>
      <c r="B1" t="s">
        <v>11</v>
      </c>
      <c r="C1" s="1" t="s">
        <v>505</v>
      </c>
      <c r="D1" t="s">
        <v>59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" t="s">
        <v>13</v>
      </c>
      <c r="P1" s="2" t="s">
        <v>14</v>
      </c>
    </row>
    <row r="2" spans="1:16" x14ac:dyDescent="0.3">
      <c r="A2" s="3" t="s">
        <v>17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15</v>
      </c>
      <c r="P2" t="s">
        <v>15</v>
      </c>
    </row>
    <row r="3" spans="1:16" x14ac:dyDescent="0.3">
      <c r="A3" s="3" t="s">
        <v>18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</row>
    <row r="4" spans="1:16" x14ac:dyDescent="0.3">
      <c r="B4" t="s">
        <v>60</v>
      </c>
      <c r="C4" t="s">
        <v>61</v>
      </c>
      <c r="D4" t="s">
        <v>62</v>
      </c>
      <c r="E4" s="7">
        <v>2.512</v>
      </c>
      <c r="F4" s="7">
        <v>13.036</v>
      </c>
      <c r="G4" s="7">
        <v>0.26889999999999997</v>
      </c>
      <c r="H4" s="7">
        <v>10.2471</v>
      </c>
      <c r="I4" s="7">
        <v>0.52339999999999998</v>
      </c>
      <c r="J4" s="7">
        <v>2.8773</v>
      </c>
      <c r="K4" s="7">
        <v>50.624299999999998</v>
      </c>
      <c r="L4" s="7">
        <v>5.8471000000000002</v>
      </c>
      <c r="M4" s="7">
        <v>11.828799999999999</v>
      </c>
      <c r="N4" s="7">
        <v>0.183</v>
      </c>
      <c r="O4" s="7">
        <v>9.6791707469908603E-2</v>
      </c>
      <c r="P4" s="7">
        <v>28.3022608365469</v>
      </c>
    </row>
    <row r="5" spans="1:16" x14ac:dyDescent="0.3">
      <c r="B5" t="s">
        <v>63</v>
      </c>
      <c r="C5" t="s">
        <v>61</v>
      </c>
      <c r="D5" t="s">
        <v>62</v>
      </c>
      <c r="E5" s="7">
        <v>2.4681000000000002</v>
      </c>
      <c r="F5" s="7">
        <v>12.888500000000001</v>
      </c>
      <c r="G5" s="7">
        <v>0.26519999999999999</v>
      </c>
      <c r="H5" s="7">
        <v>9.9657999999999998</v>
      </c>
      <c r="I5" s="7">
        <v>0.53049999999999997</v>
      </c>
      <c r="J5" s="7">
        <v>2.8839999999999999</v>
      </c>
      <c r="K5" s="7">
        <v>50.097499999999997</v>
      </c>
      <c r="L5" s="7">
        <v>5.8521000000000001</v>
      </c>
      <c r="M5" s="7">
        <v>11.2897</v>
      </c>
      <c r="N5" s="7">
        <v>0.1769</v>
      </c>
      <c r="O5" s="7">
        <v>8.1012845938321601E-2</v>
      </c>
      <c r="P5" s="7">
        <v>18.4276809299249</v>
      </c>
    </row>
    <row r="6" spans="1:16" x14ac:dyDescent="0.3">
      <c r="B6" t="s">
        <v>64</v>
      </c>
      <c r="C6" t="s">
        <v>65</v>
      </c>
      <c r="D6" s="24" t="s">
        <v>70</v>
      </c>
      <c r="E6" s="7">
        <v>2.2884000000000002</v>
      </c>
      <c r="F6" s="7">
        <v>13.027699999999999</v>
      </c>
      <c r="G6" s="7">
        <v>0.20680000000000001</v>
      </c>
      <c r="H6" s="7">
        <v>10.682</v>
      </c>
      <c r="I6" s="7">
        <v>0.44619999999999999</v>
      </c>
      <c r="J6" s="7">
        <v>2.5827</v>
      </c>
      <c r="K6" s="7">
        <v>50.151699999999998</v>
      </c>
      <c r="L6" s="7">
        <v>6.6763000000000003</v>
      </c>
      <c r="M6" s="7">
        <v>11.242000000000001</v>
      </c>
      <c r="N6" s="7">
        <v>0.21410000000000001</v>
      </c>
      <c r="O6" s="7">
        <v>9.3222832800635397E-2</v>
      </c>
      <c r="P6" s="7">
        <v>1.1117611990799E-2</v>
      </c>
    </row>
    <row r="7" spans="1:16" x14ac:dyDescent="0.3">
      <c r="B7" t="s">
        <v>67</v>
      </c>
      <c r="C7" t="s">
        <v>65</v>
      </c>
      <c r="D7" s="24" t="s">
        <v>70</v>
      </c>
      <c r="E7" s="7">
        <v>2.3660000000000001</v>
      </c>
      <c r="F7" s="7">
        <v>13.103400000000001</v>
      </c>
      <c r="G7" s="7">
        <v>0.2329</v>
      </c>
      <c r="H7" s="7">
        <v>10.727600000000001</v>
      </c>
      <c r="I7" s="7">
        <v>0.48220000000000002</v>
      </c>
      <c r="J7" s="7">
        <v>2.5686</v>
      </c>
      <c r="K7" s="7">
        <v>50.252299999999998</v>
      </c>
      <c r="L7" s="7">
        <v>6.4934000000000003</v>
      </c>
      <c r="M7" s="7">
        <v>10.9155</v>
      </c>
      <c r="N7" s="7">
        <v>0.1948</v>
      </c>
      <c r="O7" s="7">
        <v>9.6983772916723707E-2</v>
      </c>
      <c r="P7" s="7">
        <v>1.0794163706775799</v>
      </c>
    </row>
    <row r="8" spans="1:16" x14ac:dyDescent="0.3">
      <c r="B8" t="s">
        <v>68</v>
      </c>
      <c r="C8" t="s">
        <v>69</v>
      </c>
      <c r="D8" s="23" t="s">
        <v>66</v>
      </c>
      <c r="E8" s="7">
        <v>2.4155000000000002</v>
      </c>
      <c r="F8" s="7">
        <v>13.2432</v>
      </c>
      <c r="G8" s="7">
        <v>0.23930000000000001</v>
      </c>
      <c r="H8" s="7">
        <v>10.629799999999999</v>
      </c>
      <c r="I8" s="7">
        <v>0.47039999999999998</v>
      </c>
      <c r="J8" s="7">
        <v>2.6103999999999998</v>
      </c>
      <c r="K8" s="7">
        <v>51.1145</v>
      </c>
      <c r="L8" s="7">
        <v>6.5763999999999996</v>
      </c>
      <c r="M8" s="7">
        <v>11.152200000000001</v>
      </c>
      <c r="N8" s="7">
        <v>0.17380000000000001</v>
      </c>
      <c r="O8" s="7">
        <v>9.0841307014950107E-2</v>
      </c>
      <c r="P8" s="7" t="s">
        <v>571</v>
      </c>
    </row>
    <row r="9" spans="1:16" x14ac:dyDescent="0.3">
      <c r="B9" t="s">
        <v>71</v>
      </c>
      <c r="C9" t="s">
        <v>69</v>
      </c>
      <c r="D9" s="23" t="s">
        <v>66</v>
      </c>
      <c r="E9" s="7">
        <v>2.4117999999999999</v>
      </c>
      <c r="F9" s="7">
        <v>13.4787</v>
      </c>
      <c r="G9" s="7">
        <v>0.28320000000000001</v>
      </c>
      <c r="H9" s="7">
        <v>10.5381</v>
      </c>
      <c r="I9" s="7">
        <v>0.50680000000000003</v>
      </c>
      <c r="J9" s="7">
        <v>2.6326999999999998</v>
      </c>
      <c r="K9" s="7">
        <v>50.735399999999998</v>
      </c>
      <c r="L9" s="7">
        <v>6.3304</v>
      </c>
      <c r="M9" s="7">
        <v>11.3408</v>
      </c>
      <c r="N9" s="7">
        <v>0.18390000000000001</v>
      </c>
      <c r="O9" s="7">
        <v>8.9841508647479001E-2</v>
      </c>
      <c r="P9" s="7">
        <v>4.4563014350381298</v>
      </c>
    </row>
    <row r="10" spans="1:16" x14ac:dyDescent="0.3">
      <c r="B10" t="s">
        <v>72</v>
      </c>
      <c r="C10" t="s">
        <v>61</v>
      </c>
      <c r="D10" t="s">
        <v>62</v>
      </c>
      <c r="E10" s="7">
        <v>2.4618000000000002</v>
      </c>
      <c r="F10" s="7">
        <v>12.895300000000001</v>
      </c>
      <c r="G10" s="7">
        <v>0.28749999999999998</v>
      </c>
      <c r="H10" s="7">
        <v>10.2012</v>
      </c>
      <c r="I10" s="7">
        <v>0.57779999999999998</v>
      </c>
      <c r="J10" s="7">
        <v>2.8740999999999999</v>
      </c>
      <c r="K10" s="7">
        <v>50.134599999999999</v>
      </c>
      <c r="L10" s="7">
        <v>5.8681999999999999</v>
      </c>
      <c r="M10" s="7">
        <v>11.8696</v>
      </c>
      <c r="N10" s="7">
        <v>0.18140000000000001</v>
      </c>
      <c r="O10" s="7" t="s">
        <v>12</v>
      </c>
      <c r="P10" s="7" t="s">
        <v>12</v>
      </c>
    </row>
    <row r="11" spans="1:16" x14ac:dyDescent="0.3">
      <c r="B11" t="s">
        <v>73</v>
      </c>
      <c r="C11" t="s">
        <v>61</v>
      </c>
      <c r="D11" t="s">
        <v>62</v>
      </c>
      <c r="E11" s="7">
        <v>2.6206</v>
      </c>
      <c r="F11" s="7">
        <v>12.9818</v>
      </c>
      <c r="G11" s="7">
        <v>0.27589999999999998</v>
      </c>
      <c r="H11" s="7">
        <v>10.1806</v>
      </c>
      <c r="I11" s="7">
        <v>0.52059999999999995</v>
      </c>
      <c r="J11" s="7">
        <v>2.8765000000000001</v>
      </c>
      <c r="K11" s="7">
        <v>50.523299999999999</v>
      </c>
      <c r="L11" s="7">
        <v>5.8673000000000002</v>
      </c>
      <c r="M11" s="7">
        <v>11.3536</v>
      </c>
      <c r="N11" s="7">
        <v>0.1454</v>
      </c>
      <c r="O11" s="7" t="s">
        <v>12</v>
      </c>
      <c r="P11" s="7" t="s">
        <v>12</v>
      </c>
    </row>
    <row r="12" spans="1:16" x14ac:dyDescent="0.3">
      <c r="B12" t="s">
        <v>74</v>
      </c>
      <c r="C12" t="s">
        <v>61</v>
      </c>
      <c r="D12" t="s">
        <v>62</v>
      </c>
      <c r="E12" s="7">
        <v>2.1722000000000001</v>
      </c>
      <c r="F12" s="7">
        <v>13.329000000000001</v>
      </c>
      <c r="G12" s="7">
        <v>0.26929999999999998</v>
      </c>
      <c r="H12" s="7">
        <v>10.040800000000001</v>
      </c>
      <c r="I12" s="7">
        <v>0.55649999999999999</v>
      </c>
      <c r="J12" s="7">
        <v>2.9055</v>
      </c>
      <c r="K12" s="7">
        <v>51.584000000000003</v>
      </c>
      <c r="L12" s="7">
        <v>5.8449999999999998</v>
      </c>
      <c r="M12" s="7">
        <v>11.5014</v>
      </c>
      <c r="N12" s="7">
        <v>0.2286</v>
      </c>
      <c r="O12" s="7" t="s">
        <v>12</v>
      </c>
      <c r="P12" s="7" t="s">
        <v>12</v>
      </c>
    </row>
    <row r="13" spans="1:16" x14ac:dyDescent="0.3">
      <c r="B13" t="s">
        <v>75</v>
      </c>
      <c r="C13" t="s">
        <v>61</v>
      </c>
      <c r="D13" t="s">
        <v>62</v>
      </c>
      <c r="E13" s="7">
        <v>2.5087999999999999</v>
      </c>
      <c r="F13" s="7">
        <v>13.222200000000001</v>
      </c>
      <c r="G13" s="7">
        <v>0.2913</v>
      </c>
      <c r="H13" s="7">
        <v>10.337899999999999</v>
      </c>
      <c r="I13" s="7">
        <v>0.58199999999999996</v>
      </c>
      <c r="J13" s="7">
        <v>2.8650000000000002</v>
      </c>
      <c r="K13" s="7">
        <v>50.665199999999999</v>
      </c>
      <c r="L13" s="7">
        <v>6.0507999999999997</v>
      </c>
      <c r="M13" s="7">
        <v>11.4171</v>
      </c>
      <c r="N13" s="7">
        <v>0.12280000000000001</v>
      </c>
      <c r="O13" s="7" t="s">
        <v>12</v>
      </c>
      <c r="P13" s="7" t="s">
        <v>12</v>
      </c>
    </row>
    <row r="14" spans="1:16" x14ac:dyDescent="0.3">
      <c r="B14" t="s">
        <v>76</v>
      </c>
      <c r="C14" t="s">
        <v>61</v>
      </c>
      <c r="D14" t="s">
        <v>62</v>
      </c>
      <c r="E14" s="7">
        <v>2.5514999999999999</v>
      </c>
      <c r="F14" s="7">
        <v>13.151199999999999</v>
      </c>
      <c r="G14" s="7">
        <v>0.26629999999999998</v>
      </c>
      <c r="H14" s="7">
        <v>10.2895</v>
      </c>
      <c r="I14" s="7">
        <v>0.51390000000000002</v>
      </c>
      <c r="J14" s="7">
        <v>2.8372000000000002</v>
      </c>
      <c r="K14" s="7">
        <v>50.994100000000003</v>
      </c>
      <c r="L14" s="7">
        <v>6.0061999999999998</v>
      </c>
      <c r="M14" s="7">
        <v>11.6911</v>
      </c>
      <c r="N14" s="7">
        <v>0.26550000000000001</v>
      </c>
      <c r="O14" s="7" t="s">
        <v>12</v>
      </c>
      <c r="P14" s="7" t="s">
        <v>12</v>
      </c>
    </row>
    <row r="15" spans="1:16" x14ac:dyDescent="0.3">
      <c r="B15" t="s">
        <v>77</v>
      </c>
      <c r="C15" t="s">
        <v>61</v>
      </c>
      <c r="D15" t="s">
        <v>62</v>
      </c>
      <c r="E15" s="7">
        <v>2.5301499999999999</v>
      </c>
      <c r="F15" s="7">
        <v>13.1867</v>
      </c>
      <c r="G15" s="7">
        <v>0.27879999999999999</v>
      </c>
      <c r="H15" s="7">
        <v>10.313700000000001</v>
      </c>
      <c r="I15" s="7">
        <v>0.54795000000000005</v>
      </c>
      <c r="J15" s="7">
        <v>2.8511000000000002</v>
      </c>
      <c r="K15" s="7">
        <v>50.829650000000001</v>
      </c>
      <c r="L15" s="7">
        <v>6.0285000000000002</v>
      </c>
      <c r="M15" s="7">
        <v>11.5541</v>
      </c>
      <c r="N15" s="7">
        <v>0.19414999999999999</v>
      </c>
      <c r="O15" s="7" t="s">
        <v>12</v>
      </c>
      <c r="P15" s="7" t="s">
        <v>12</v>
      </c>
    </row>
    <row r="16" spans="1:16" x14ac:dyDescent="0.3">
      <c r="B16" t="s">
        <v>78</v>
      </c>
      <c r="C16" t="s">
        <v>61</v>
      </c>
      <c r="D16" t="s">
        <v>62</v>
      </c>
      <c r="E16" s="7">
        <v>2.5684999999999998</v>
      </c>
      <c r="F16" s="7">
        <v>13.242000000000001</v>
      </c>
      <c r="G16" s="7">
        <v>0.2923</v>
      </c>
      <c r="H16" s="7">
        <v>10.278700000000001</v>
      </c>
      <c r="I16" s="7">
        <v>0.51649999999999996</v>
      </c>
      <c r="J16" s="7">
        <v>2.8357999999999999</v>
      </c>
      <c r="K16" s="7">
        <v>51.281199999999998</v>
      </c>
      <c r="L16" s="7">
        <v>5.9120999999999997</v>
      </c>
      <c r="M16" s="7">
        <v>11.4131</v>
      </c>
      <c r="N16" s="7">
        <v>0.26790000000000003</v>
      </c>
      <c r="O16" s="7" t="s">
        <v>12</v>
      </c>
      <c r="P16" s="7" t="s">
        <v>12</v>
      </c>
    </row>
    <row r="17" spans="2:16" x14ac:dyDescent="0.3">
      <c r="B17" t="s">
        <v>79</v>
      </c>
      <c r="C17" t="s">
        <v>61</v>
      </c>
      <c r="D17" t="s">
        <v>62</v>
      </c>
      <c r="E17" s="7">
        <v>2.6324000000000001</v>
      </c>
      <c r="F17" s="7">
        <v>13.1508</v>
      </c>
      <c r="G17" s="7">
        <v>0.30030000000000001</v>
      </c>
      <c r="H17" s="7">
        <v>10.154500000000001</v>
      </c>
      <c r="I17" s="7">
        <v>0.54730000000000001</v>
      </c>
      <c r="J17" s="7">
        <v>2.9235000000000002</v>
      </c>
      <c r="K17" s="7">
        <v>50.7669</v>
      </c>
      <c r="L17" s="7">
        <v>5.8582999999999998</v>
      </c>
      <c r="M17" s="7">
        <v>11.6579</v>
      </c>
      <c r="N17" s="7">
        <v>0.1648</v>
      </c>
      <c r="O17" s="7" t="s">
        <v>12</v>
      </c>
      <c r="P17" s="7" t="s">
        <v>12</v>
      </c>
    </row>
    <row r="18" spans="2:16" x14ac:dyDescent="0.3">
      <c r="B18" t="s">
        <v>80</v>
      </c>
      <c r="C18" t="s">
        <v>61</v>
      </c>
      <c r="D18" t="s">
        <v>62</v>
      </c>
      <c r="E18" s="7">
        <v>2.6004499999999999</v>
      </c>
      <c r="F18" s="7">
        <v>13.196400000000001</v>
      </c>
      <c r="G18" s="7">
        <v>0.29630000000000001</v>
      </c>
      <c r="H18" s="7">
        <v>10.2166</v>
      </c>
      <c r="I18" s="7">
        <v>0.53190000000000004</v>
      </c>
      <c r="J18" s="7">
        <v>2.8796499999999998</v>
      </c>
      <c r="K18" s="7">
        <v>51.024050000000003</v>
      </c>
      <c r="L18" s="7">
        <v>5.8852000000000002</v>
      </c>
      <c r="M18" s="7">
        <v>11.535500000000001</v>
      </c>
      <c r="N18" s="7">
        <v>0.21634999999999999</v>
      </c>
      <c r="O18" s="7" t="s">
        <v>12</v>
      </c>
      <c r="P18" s="7" t="s">
        <v>12</v>
      </c>
    </row>
    <row r="19" spans="2:16" x14ac:dyDescent="0.3">
      <c r="B19" t="s">
        <v>81</v>
      </c>
      <c r="C19" t="s">
        <v>61</v>
      </c>
      <c r="D19" t="s">
        <v>62</v>
      </c>
      <c r="E19" s="7">
        <v>2.5819000000000001</v>
      </c>
      <c r="F19" s="7">
        <v>13.049799999999999</v>
      </c>
      <c r="G19" s="7">
        <v>0.36820000000000003</v>
      </c>
      <c r="H19" s="7">
        <v>10.1472</v>
      </c>
      <c r="I19" s="7">
        <v>0.59730000000000005</v>
      </c>
      <c r="J19" s="7">
        <v>2.8557000000000001</v>
      </c>
      <c r="K19" s="7">
        <v>49.810200000000002</v>
      </c>
      <c r="L19" s="7">
        <v>5.9341999999999997</v>
      </c>
      <c r="M19" s="7">
        <v>11.557499999999999</v>
      </c>
      <c r="N19" s="7">
        <v>0.1663</v>
      </c>
      <c r="O19" s="7" t="s">
        <v>12</v>
      </c>
      <c r="P19" s="7" t="s">
        <v>12</v>
      </c>
    </row>
    <row r="20" spans="2:16" x14ac:dyDescent="0.3">
      <c r="B20" t="s">
        <v>82</v>
      </c>
      <c r="C20" t="s">
        <v>61</v>
      </c>
      <c r="D20" t="s">
        <v>62</v>
      </c>
      <c r="E20" s="7">
        <v>2.524</v>
      </c>
      <c r="F20" s="7">
        <v>12.9429</v>
      </c>
      <c r="G20" s="7">
        <v>0.27029999999999998</v>
      </c>
      <c r="H20" s="7">
        <v>10.176500000000001</v>
      </c>
      <c r="I20" s="7">
        <v>0.58399999999999996</v>
      </c>
      <c r="J20" s="7">
        <v>2.9081000000000001</v>
      </c>
      <c r="K20" s="7">
        <v>49.524500000000003</v>
      </c>
      <c r="L20" s="7">
        <v>6.0003000000000002</v>
      </c>
      <c r="M20" s="7">
        <v>11.555300000000001</v>
      </c>
      <c r="N20" s="7">
        <v>0.1216</v>
      </c>
      <c r="O20" s="7" t="s">
        <v>12</v>
      </c>
      <c r="P20" s="7" t="s">
        <v>12</v>
      </c>
    </row>
    <row r="21" spans="2:16" x14ac:dyDescent="0.3">
      <c r="B21" t="s">
        <v>83</v>
      </c>
      <c r="C21" t="s">
        <v>61</v>
      </c>
      <c r="D21" t="s">
        <v>62</v>
      </c>
      <c r="E21" s="7">
        <v>2.4531000000000001</v>
      </c>
      <c r="F21" s="7">
        <v>12.838800000000001</v>
      </c>
      <c r="G21" s="7">
        <v>0.36890000000000001</v>
      </c>
      <c r="H21" s="7">
        <v>10.2927</v>
      </c>
      <c r="I21" s="7">
        <v>0.54249999999999998</v>
      </c>
      <c r="J21" s="7">
        <v>2.9039000000000001</v>
      </c>
      <c r="K21" s="7">
        <v>49.892099999999999</v>
      </c>
      <c r="L21" s="7">
        <v>6.0094000000000003</v>
      </c>
      <c r="M21" s="7">
        <v>11.4597</v>
      </c>
      <c r="N21" s="7">
        <v>0.22670000000000001</v>
      </c>
      <c r="O21" s="7" t="s">
        <v>12</v>
      </c>
      <c r="P21" s="7" t="s">
        <v>12</v>
      </c>
    </row>
    <row r="22" spans="2:16" x14ac:dyDescent="0.3">
      <c r="B22" t="s">
        <v>84</v>
      </c>
      <c r="C22" t="s">
        <v>61</v>
      </c>
      <c r="D22" t="s">
        <v>62</v>
      </c>
      <c r="E22" s="7">
        <v>2.4466999999999999</v>
      </c>
      <c r="F22" s="7">
        <v>12.934699999999999</v>
      </c>
      <c r="G22" s="7">
        <v>0.27079999999999999</v>
      </c>
      <c r="H22" s="7">
        <v>10.296200000000001</v>
      </c>
      <c r="I22" s="7">
        <v>0.53439999999999999</v>
      </c>
      <c r="J22" s="7">
        <v>2.8704000000000001</v>
      </c>
      <c r="K22" s="7">
        <v>49.483699999999999</v>
      </c>
      <c r="L22" s="7">
        <v>5.9881000000000002</v>
      </c>
      <c r="M22" s="7">
        <v>11.303100000000001</v>
      </c>
      <c r="N22" s="7">
        <v>0.1956</v>
      </c>
      <c r="O22" s="7" t="s">
        <v>12</v>
      </c>
      <c r="P22" s="7" t="s">
        <v>12</v>
      </c>
    </row>
    <row r="23" spans="2:16" x14ac:dyDescent="0.3">
      <c r="B23" t="s">
        <v>85</v>
      </c>
      <c r="C23" t="s">
        <v>61</v>
      </c>
      <c r="D23" t="s">
        <v>62</v>
      </c>
      <c r="E23" s="7">
        <v>2.4499</v>
      </c>
      <c r="F23" s="7">
        <v>12.886749999999999</v>
      </c>
      <c r="G23" s="7">
        <v>0.31985000000000002</v>
      </c>
      <c r="H23" s="7">
        <v>10.294449999999999</v>
      </c>
      <c r="I23" s="7">
        <v>0.53844999999999998</v>
      </c>
      <c r="J23" s="7">
        <v>2.8871500000000001</v>
      </c>
      <c r="K23" s="7">
        <v>49.687899999999999</v>
      </c>
      <c r="L23" s="7">
        <v>5.9987500000000002</v>
      </c>
      <c r="M23" s="7">
        <v>11.381399999999999</v>
      </c>
      <c r="N23" s="7">
        <v>0.21115</v>
      </c>
      <c r="O23" s="7" t="s">
        <v>12</v>
      </c>
      <c r="P23" s="7" t="s">
        <v>12</v>
      </c>
    </row>
    <row r="24" spans="2:16" x14ac:dyDescent="0.3">
      <c r="B24" t="s">
        <v>86</v>
      </c>
      <c r="C24" t="s">
        <v>61</v>
      </c>
      <c r="D24" t="s">
        <v>62</v>
      </c>
      <c r="E24" s="7">
        <v>2.5739000000000001</v>
      </c>
      <c r="F24" s="7">
        <v>13.2325</v>
      </c>
      <c r="G24" s="7">
        <v>0.31159999999999999</v>
      </c>
      <c r="H24" s="7">
        <v>10.1373</v>
      </c>
      <c r="I24" s="7">
        <v>0.54730000000000001</v>
      </c>
      <c r="J24" s="7">
        <v>2.8222999999999998</v>
      </c>
      <c r="K24" s="7">
        <v>50.617699999999999</v>
      </c>
      <c r="L24" s="7">
        <v>5.9173</v>
      </c>
      <c r="M24" s="7">
        <v>11.7653</v>
      </c>
      <c r="N24" s="7">
        <v>0.20280000000000001</v>
      </c>
      <c r="O24" s="7" t="s">
        <v>12</v>
      </c>
      <c r="P24" s="7" t="s">
        <v>12</v>
      </c>
    </row>
    <row r="25" spans="2:16" x14ac:dyDescent="0.3">
      <c r="B25" t="s">
        <v>87</v>
      </c>
      <c r="C25" t="s">
        <v>61</v>
      </c>
      <c r="D25" t="s">
        <v>62</v>
      </c>
      <c r="E25" s="7">
        <v>2.5257999999999998</v>
      </c>
      <c r="F25" s="7">
        <v>13.085000000000001</v>
      </c>
      <c r="G25" s="7">
        <v>0.2843</v>
      </c>
      <c r="H25" s="7">
        <v>10.2194</v>
      </c>
      <c r="I25" s="7">
        <v>0.53849999999999998</v>
      </c>
      <c r="J25" s="7">
        <v>2.8144999999999998</v>
      </c>
      <c r="K25" s="7">
        <v>50.982100000000003</v>
      </c>
      <c r="L25" s="7">
        <v>6.0495999999999999</v>
      </c>
      <c r="M25" s="7">
        <v>11.6972</v>
      </c>
      <c r="N25" s="7">
        <v>0.189</v>
      </c>
      <c r="O25" s="7" t="s">
        <v>12</v>
      </c>
      <c r="P25" s="7" t="s">
        <v>12</v>
      </c>
    </row>
    <row r="26" spans="2:16" x14ac:dyDescent="0.3">
      <c r="B26" t="s">
        <v>88</v>
      </c>
      <c r="C26" t="s">
        <v>61</v>
      </c>
      <c r="D26" t="s">
        <v>62</v>
      </c>
      <c r="E26" s="7">
        <v>2.5498500000000002</v>
      </c>
      <c r="F26" s="7">
        <v>13.15875</v>
      </c>
      <c r="G26" s="7">
        <v>0.29794999999999999</v>
      </c>
      <c r="H26" s="7">
        <v>10.17835</v>
      </c>
      <c r="I26" s="7">
        <v>0.54290000000000005</v>
      </c>
      <c r="J26" s="7">
        <v>2.8184</v>
      </c>
      <c r="K26" s="7">
        <v>50.799900000000001</v>
      </c>
      <c r="L26" s="7">
        <v>5.9834500000000004</v>
      </c>
      <c r="M26" s="7">
        <v>11.731249999999999</v>
      </c>
      <c r="N26" s="7">
        <v>0.19589999999999999</v>
      </c>
      <c r="O26" s="7" t="s">
        <v>12</v>
      </c>
      <c r="P26" s="7" t="s">
        <v>12</v>
      </c>
    </row>
    <row r="27" spans="2:16" x14ac:dyDescent="0.3">
      <c r="B27" t="s">
        <v>89</v>
      </c>
      <c r="C27" t="s">
        <v>69</v>
      </c>
      <c r="D27" s="23" t="s">
        <v>66</v>
      </c>
      <c r="E27" s="7">
        <v>2.4849999999999999</v>
      </c>
      <c r="F27" s="7">
        <v>13.408799999999999</v>
      </c>
      <c r="G27" s="7">
        <v>0.2324</v>
      </c>
      <c r="H27" s="7">
        <v>10.7</v>
      </c>
      <c r="I27" s="7">
        <v>0.49299999999999999</v>
      </c>
      <c r="J27" s="7">
        <v>2.5891999999999999</v>
      </c>
      <c r="K27" s="7">
        <v>50.285299999999999</v>
      </c>
      <c r="L27" s="7">
        <v>6.2008999999999999</v>
      </c>
      <c r="M27" s="7">
        <v>11.232699999999999</v>
      </c>
      <c r="N27" s="7">
        <v>0.1678</v>
      </c>
      <c r="O27" s="7" t="s">
        <v>12</v>
      </c>
      <c r="P27" s="7" t="s">
        <v>12</v>
      </c>
    </row>
    <row r="28" spans="2:16" x14ac:dyDescent="0.3">
      <c r="B28" t="s">
        <v>90</v>
      </c>
      <c r="C28" t="s">
        <v>69</v>
      </c>
      <c r="D28" s="23" t="s">
        <v>66</v>
      </c>
      <c r="E28" s="7">
        <v>2.4047999999999998</v>
      </c>
      <c r="F28" s="7">
        <v>13.291</v>
      </c>
      <c r="G28" s="7">
        <v>0.29399999999999998</v>
      </c>
      <c r="H28" s="7">
        <v>10.6753</v>
      </c>
      <c r="I28" s="7">
        <v>0.49270000000000003</v>
      </c>
      <c r="J28" s="7">
        <v>2.5743999999999998</v>
      </c>
      <c r="K28" s="7">
        <v>50.024299999999997</v>
      </c>
      <c r="L28" s="7">
        <v>6.3247999999999998</v>
      </c>
      <c r="M28" s="7">
        <v>11.379099999999999</v>
      </c>
      <c r="N28" s="7">
        <v>0.1525</v>
      </c>
      <c r="O28" s="7" t="s">
        <v>12</v>
      </c>
      <c r="P28" s="7" t="s">
        <v>12</v>
      </c>
    </row>
    <row r="29" spans="2:16" x14ac:dyDescent="0.3">
      <c r="B29" t="s">
        <v>91</v>
      </c>
      <c r="C29" t="s">
        <v>69</v>
      </c>
      <c r="D29" s="23" t="s">
        <v>66</v>
      </c>
      <c r="E29" s="7">
        <v>2.4449000000000001</v>
      </c>
      <c r="F29" s="7">
        <v>13.3499</v>
      </c>
      <c r="G29" s="7">
        <v>0.26319999999999999</v>
      </c>
      <c r="H29" s="7">
        <v>10.68765</v>
      </c>
      <c r="I29" s="7">
        <v>0.49285000000000001</v>
      </c>
      <c r="J29" s="7">
        <v>2.5817999999999999</v>
      </c>
      <c r="K29" s="7">
        <v>50.154800000000002</v>
      </c>
      <c r="L29" s="7">
        <v>6.2628500000000003</v>
      </c>
      <c r="M29" s="7">
        <v>11.305899999999999</v>
      </c>
      <c r="N29" s="7">
        <v>0.16014999999999999</v>
      </c>
      <c r="O29" s="7" t="s">
        <v>12</v>
      </c>
      <c r="P29" s="7" t="s">
        <v>12</v>
      </c>
    </row>
    <row r="30" spans="2:16" x14ac:dyDescent="0.3">
      <c r="B30" t="s">
        <v>92</v>
      </c>
      <c r="C30" t="s">
        <v>69</v>
      </c>
      <c r="D30" s="23" t="s">
        <v>66</v>
      </c>
      <c r="E30" s="7">
        <v>2.3763000000000001</v>
      </c>
      <c r="F30" s="7">
        <v>13.3002</v>
      </c>
      <c r="G30" s="7">
        <v>0.247</v>
      </c>
      <c r="H30" s="7">
        <v>10.919</v>
      </c>
      <c r="I30" s="7">
        <v>0.48980000000000001</v>
      </c>
      <c r="J30" s="7">
        <v>2.5766</v>
      </c>
      <c r="K30" s="7">
        <v>50.923200000000001</v>
      </c>
      <c r="L30" s="7">
        <v>6.5571000000000002</v>
      </c>
      <c r="M30" s="7">
        <v>11.027900000000001</v>
      </c>
      <c r="N30" s="7">
        <v>0.21099999999999999</v>
      </c>
      <c r="O30" s="7" t="s">
        <v>12</v>
      </c>
      <c r="P30" s="7" t="s">
        <v>12</v>
      </c>
    </row>
    <row r="31" spans="2:16" x14ac:dyDescent="0.3">
      <c r="B31" t="s">
        <v>93</v>
      </c>
      <c r="C31" t="s">
        <v>69</v>
      </c>
      <c r="D31" s="23" t="s">
        <v>66</v>
      </c>
      <c r="E31" s="7">
        <v>2.4112</v>
      </c>
      <c r="F31" s="7">
        <v>13.456200000000001</v>
      </c>
      <c r="G31" s="7">
        <v>0.24679999999999999</v>
      </c>
      <c r="H31" s="7">
        <v>10.7196</v>
      </c>
      <c r="I31" s="7">
        <v>0.5464</v>
      </c>
      <c r="J31" s="7">
        <v>2.5798000000000001</v>
      </c>
      <c r="K31" s="7">
        <v>51.150300000000001</v>
      </c>
      <c r="L31" s="7">
        <v>6.6654999999999998</v>
      </c>
      <c r="M31" s="7">
        <v>10.885300000000001</v>
      </c>
      <c r="N31" s="7">
        <v>0.22989999999999999</v>
      </c>
      <c r="O31" s="7" t="s">
        <v>12</v>
      </c>
      <c r="P31" s="7" t="s">
        <v>12</v>
      </c>
    </row>
    <row r="32" spans="2:16" x14ac:dyDescent="0.3">
      <c r="B32" t="s">
        <v>94</v>
      </c>
      <c r="C32" t="s">
        <v>69</v>
      </c>
      <c r="D32" s="23" t="s">
        <v>66</v>
      </c>
      <c r="E32" s="7">
        <v>2.3937499999999998</v>
      </c>
      <c r="F32" s="7">
        <v>13.3782</v>
      </c>
      <c r="G32" s="7">
        <v>0.24690000000000001</v>
      </c>
      <c r="H32" s="7">
        <v>10.8193</v>
      </c>
      <c r="I32" s="7">
        <v>0.5181</v>
      </c>
      <c r="J32" s="7">
        <v>2.5781999999999998</v>
      </c>
      <c r="K32" s="7">
        <v>51.036749999999998</v>
      </c>
      <c r="L32" s="7">
        <v>6.6113</v>
      </c>
      <c r="M32" s="7">
        <v>10.9566</v>
      </c>
      <c r="N32" s="7">
        <v>0.22045000000000001</v>
      </c>
      <c r="O32" s="7" t="s">
        <v>12</v>
      </c>
      <c r="P32" s="7" t="s">
        <v>12</v>
      </c>
    </row>
    <row r="33" spans="2:16" x14ac:dyDescent="0.3">
      <c r="B33" t="s">
        <v>95</v>
      </c>
      <c r="C33" t="s">
        <v>69</v>
      </c>
      <c r="D33" s="23" t="s">
        <v>66</v>
      </c>
      <c r="E33" s="7">
        <v>2.3742999999999999</v>
      </c>
      <c r="F33" s="7">
        <v>13.2118</v>
      </c>
      <c r="G33" s="7">
        <v>0.27310000000000001</v>
      </c>
      <c r="H33" s="7">
        <v>10.834300000000001</v>
      </c>
      <c r="I33" s="7">
        <v>0.46489999999999998</v>
      </c>
      <c r="J33" s="7">
        <v>2.6214</v>
      </c>
      <c r="K33" s="7">
        <v>49.111499999999999</v>
      </c>
      <c r="L33" s="7">
        <v>6.5053000000000001</v>
      </c>
      <c r="M33" s="7">
        <v>11.1493</v>
      </c>
      <c r="N33" s="7">
        <v>0.1245</v>
      </c>
      <c r="O33" s="7" t="s">
        <v>12</v>
      </c>
      <c r="P33" s="7" t="s">
        <v>12</v>
      </c>
    </row>
    <row r="34" spans="2:16" x14ac:dyDescent="0.3">
      <c r="B34" t="s">
        <v>96</v>
      </c>
      <c r="C34" t="s">
        <v>69</v>
      </c>
      <c r="D34" s="23" t="s">
        <v>66</v>
      </c>
      <c r="E34" s="7">
        <v>2.3536000000000001</v>
      </c>
      <c r="F34" s="7">
        <v>13.138299999999999</v>
      </c>
      <c r="G34" s="7">
        <v>0.2465</v>
      </c>
      <c r="H34" s="7">
        <v>10.631500000000001</v>
      </c>
      <c r="I34" s="7">
        <v>0.43509999999999999</v>
      </c>
      <c r="J34" s="7">
        <v>2.5948000000000002</v>
      </c>
      <c r="K34" s="7">
        <v>50.103000000000002</v>
      </c>
      <c r="L34" s="7">
        <v>6.4107000000000003</v>
      </c>
      <c r="M34" s="7">
        <v>11.100099999999999</v>
      </c>
      <c r="N34" s="7">
        <v>0.1348</v>
      </c>
      <c r="O34" s="7" t="s">
        <v>12</v>
      </c>
      <c r="P34" s="7" t="s">
        <v>12</v>
      </c>
    </row>
    <row r="35" spans="2:16" x14ac:dyDescent="0.3">
      <c r="B35" t="s">
        <v>97</v>
      </c>
      <c r="C35" t="s">
        <v>69</v>
      </c>
      <c r="D35" s="23" t="s">
        <v>66</v>
      </c>
      <c r="E35" s="7">
        <v>2.36395</v>
      </c>
      <c r="F35" s="7">
        <v>13.175050000000001</v>
      </c>
      <c r="G35" s="7">
        <v>0.25979999999999998</v>
      </c>
      <c r="H35" s="7">
        <v>10.732900000000001</v>
      </c>
      <c r="I35" s="7">
        <v>0.45</v>
      </c>
      <c r="J35" s="7">
        <v>2.6080999999999999</v>
      </c>
      <c r="K35" s="7">
        <v>49.607250000000001</v>
      </c>
      <c r="L35" s="7">
        <v>6.4580000000000002</v>
      </c>
      <c r="M35" s="7">
        <v>11.124700000000001</v>
      </c>
      <c r="N35" s="7">
        <v>0.12964999999999999</v>
      </c>
      <c r="O35" s="7" t="s">
        <v>12</v>
      </c>
      <c r="P35" s="7" t="s">
        <v>12</v>
      </c>
    </row>
    <row r="36" spans="2:16" x14ac:dyDescent="0.3">
      <c r="B36" t="s">
        <v>98</v>
      </c>
      <c r="C36" t="s">
        <v>69</v>
      </c>
      <c r="D36" s="23" t="s">
        <v>66</v>
      </c>
      <c r="E36" s="7">
        <v>2.3704999999999998</v>
      </c>
      <c r="F36" s="7">
        <v>13.3514</v>
      </c>
      <c r="G36" s="7">
        <v>0.25280000000000002</v>
      </c>
      <c r="H36" s="7">
        <v>10.7502</v>
      </c>
      <c r="I36" s="7">
        <v>0.44490000000000002</v>
      </c>
      <c r="J36" s="7">
        <v>2.6147999999999998</v>
      </c>
      <c r="K36" s="7">
        <v>50.242400000000004</v>
      </c>
      <c r="L36" s="7">
        <v>6.4234</v>
      </c>
      <c r="M36" s="7">
        <v>10.661899999999999</v>
      </c>
      <c r="N36" s="7">
        <v>0.15310000000000001</v>
      </c>
      <c r="O36" s="7" t="s">
        <v>12</v>
      </c>
      <c r="P36" s="7" t="s">
        <v>12</v>
      </c>
    </row>
    <row r="37" spans="2:16" x14ac:dyDescent="0.3">
      <c r="B37" t="s">
        <v>99</v>
      </c>
      <c r="C37" t="s">
        <v>69</v>
      </c>
      <c r="D37" s="23" t="s">
        <v>66</v>
      </c>
      <c r="E37" s="7">
        <v>2.4523999999999999</v>
      </c>
      <c r="F37" s="7">
        <v>13.235900000000001</v>
      </c>
      <c r="G37" s="7">
        <v>0.27179999999999999</v>
      </c>
      <c r="H37" s="7">
        <v>10.697900000000001</v>
      </c>
      <c r="I37" s="7">
        <v>0.4335</v>
      </c>
      <c r="J37" s="7">
        <v>2.6025999999999998</v>
      </c>
      <c r="K37" s="7">
        <v>49.923499999999997</v>
      </c>
      <c r="L37" s="7">
        <v>6.5547000000000004</v>
      </c>
      <c r="M37" s="7">
        <v>10.8969</v>
      </c>
      <c r="N37" s="7">
        <v>0.23699999999999999</v>
      </c>
      <c r="O37" s="7" t="s">
        <v>12</v>
      </c>
      <c r="P37" s="7" t="s">
        <v>12</v>
      </c>
    </row>
    <row r="38" spans="2:16" x14ac:dyDescent="0.3">
      <c r="B38" t="s">
        <v>100</v>
      </c>
      <c r="C38" t="s">
        <v>69</v>
      </c>
      <c r="D38" s="23" t="s">
        <v>66</v>
      </c>
      <c r="E38" s="7">
        <v>2.4114499999999999</v>
      </c>
      <c r="F38" s="7">
        <v>13.29365</v>
      </c>
      <c r="G38" s="7">
        <v>0.26229999999999998</v>
      </c>
      <c r="H38" s="7">
        <v>10.72405</v>
      </c>
      <c r="I38" s="7">
        <v>0.43919999999999998</v>
      </c>
      <c r="J38" s="7">
        <v>2.6086999999999998</v>
      </c>
      <c r="K38" s="7">
        <v>50.082949999999997</v>
      </c>
      <c r="L38" s="7">
        <v>6.4890499999999998</v>
      </c>
      <c r="M38" s="7">
        <v>10.779400000000001</v>
      </c>
      <c r="N38" s="7">
        <v>0.19505</v>
      </c>
      <c r="O38" s="7" t="s">
        <v>12</v>
      </c>
      <c r="P38" s="7" t="s">
        <v>12</v>
      </c>
    </row>
    <row r="39" spans="2:16" x14ac:dyDescent="0.3">
      <c r="B39" t="s">
        <v>101</v>
      </c>
      <c r="C39" t="s">
        <v>69</v>
      </c>
      <c r="D39" s="23" t="s">
        <v>66</v>
      </c>
      <c r="E39" s="7">
        <v>2.4245000000000001</v>
      </c>
      <c r="F39" s="7">
        <v>13.4321</v>
      </c>
      <c r="G39" s="7">
        <v>0.315</v>
      </c>
      <c r="H39" s="7">
        <v>10.7339</v>
      </c>
      <c r="I39" s="7">
        <v>0.50360000000000005</v>
      </c>
      <c r="J39" s="7">
        <v>2.6171000000000002</v>
      </c>
      <c r="K39" s="7">
        <v>50.237699999999997</v>
      </c>
      <c r="L39" s="7">
        <v>6.2031000000000001</v>
      </c>
      <c r="M39" s="7">
        <v>10.810600000000001</v>
      </c>
      <c r="N39" s="7">
        <v>0.1721</v>
      </c>
      <c r="O39" s="7" t="s">
        <v>12</v>
      </c>
      <c r="P39" s="7" t="s">
        <v>12</v>
      </c>
    </row>
    <row r="40" spans="2:16" x14ac:dyDescent="0.3">
      <c r="B40" t="s">
        <v>102</v>
      </c>
      <c r="C40" t="s">
        <v>69</v>
      </c>
      <c r="D40" s="23" t="s">
        <v>66</v>
      </c>
      <c r="E40" s="7">
        <v>2.4670000000000001</v>
      </c>
      <c r="F40" s="7">
        <v>13.273999999999999</v>
      </c>
      <c r="G40" s="7">
        <v>0.26250000000000001</v>
      </c>
      <c r="H40" s="7">
        <v>10.6427</v>
      </c>
      <c r="I40" s="7">
        <v>0.49059999999999998</v>
      </c>
      <c r="J40" s="7">
        <v>2.5865999999999998</v>
      </c>
      <c r="K40" s="7">
        <v>50.841200000000001</v>
      </c>
      <c r="L40" s="7">
        <v>6.4561000000000002</v>
      </c>
      <c r="M40" s="7">
        <v>10.8459</v>
      </c>
      <c r="N40" s="7">
        <v>0.12</v>
      </c>
      <c r="O40" s="7" t="s">
        <v>12</v>
      </c>
      <c r="P40" s="7" t="s">
        <v>12</v>
      </c>
    </row>
    <row r="41" spans="2:16" x14ac:dyDescent="0.3">
      <c r="B41" t="s">
        <v>103</v>
      </c>
      <c r="C41" t="s">
        <v>69</v>
      </c>
      <c r="D41" s="23" t="s">
        <v>66</v>
      </c>
      <c r="E41" s="7">
        <v>2.4457499999999999</v>
      </c>
      <c r="F41" s="7">
        <v>13.35305</v>
      </c>
      <c r="G41" s="7">
        <v>0.28875000000000001</v>
      </c>
      <c r="H41" s="7">
        <v>10.6883</v>
      </c>
      <c r="I41" s="7">
        <v>0.49709999999999999</v>
      </c>
      <c r="J41" s="7">
        <v>2.6018500000000002</v>
      </c>
      <c r="K41" s="7">
        <v>50.539450000000002</v>
      </c>
      <c r="L41" s="7">
        <v>6.3296000000000001</v>
      </c>
      <c r="M41" s="7">
        <v>10.828250000000001</v>
      </c>
      <c r="N41" s="7">
        <v>0.14605000000000001</v>
      </c>
      <c r="O41" s="7" t="s">
        <v>12</v>
      </c>
      <c r="P41" s="7" t="s">
        <v>12</v>
      </c>
    </row>
    <row r="42" spans="2:16" x14ac:dyDescent="0.3">
      <c r="B42" t="s">
        <v>104</v>
      </c>
      <c r="C42" t="s">
        <v>65</v>
      </c>
      <c r="D42" s="24" t="s">
        <v>70</v>
      </c>
      <c r="E42" s="7">
        <v>2.3860000000000001</v>
      </c>
      <c r="F42" s="7">
        <v>13.5206</v>
      </c>
      <c r="G42" s="7">
        <v>0.25340000000000001</v>
      </c>
      <c r="H42" s="7">
        <v>10.867599999999999</v>
      </c>
      <c r="I42" s="7">
        <v>0.43180000000000002</v>
      </c>
      <c r="J42" s="7">
        <v>2.5541</v>
      </c>
      <c r="K42" s="7">
        <v>50.969900000000003</v>
      </c>
      <c r="L42" s="7">
        <v>6.452</v>
      </c>
      <c r="M42" s="7">
        <v>10.9816</v>
      </c>
      <c r="N42" s="7">
        <v>0.1613</v>
      </c>
      <c r="O42" s="7" t="s">
        <v>12</v>
      </c>
      <c r="P42" s="7" t="s">
        <v>12</v>
      </c>
    </row>
    <row r="43" spans="2:16" x14ac:dyDescent="0.3">
      <c r="B43" t="s">
        <v>105</v>
      </c>
      <c r="C43" t="s">
        <v>65</v>
      </c>
      <c r="D43" s="24" t="s">
        <v>70</v>
      </c>
      <c r="E43" s="7">
        <v>2.3426999999999998</v>
      </c>
      <c r="F43" s="7">
        <v>13.487399999999999</v>
      </c>
      <c r="G43" s="7">
        <v>0.27839999999999998</v>
      </c>
      <c r="H43" s="7">
        <v>10.8947</v>
      </c>
      <c r="I43" s="7">
        <v>0.50770000000000004</v>
      </c>
      <c r="J43" s="7">
        <v>2.5566</v>
      </c>
      <c r="K43" s="7">
        <v>51.008299999999998</v>
      </c>
      <c r="L43" s="7">
        <v>6.6978</v>
      </c>
      <c r="M43" s="7">
        <v>10.937900000000001</v>
      </c>
      <c r="N43" s="7">
        <v>0.1525</v>
      </c>
      <c r="O43" s="7" t="s">
        <v>12</v>
      </c>
      <c r="P43" s="7" t="s">
        <v>12</v>
      </c>
    </row>
    <row r="44" spans="2:16" x14ac:dyDescent="0.3">
      <c r="B44" t="s">
        <v>106</v>
      </c>
      <c r="C44" t="s">
        <v>65</v>
      </c>
      <c r="D44" s="24" t="s">
        <v>70</v>
      </c>
      <c r="E44" s="7">
        <v>2.36435</v>
      </c>
      <c r="F44" s="7">
        <v>13.504</v>
      </c>
      <c r="G44" s="7">
        <v>0.26590000000000003</v>
      </c>
      <c r="H44" s="7">
        <v>10.88115</v>
      </c>
      <c r="I44" s="7">
        <v>0.46975</v>
      </c>
      <c r="J44" s="7">
        <v>2.5553499999999998</v>
      </c>
      <c r="K44" s="7">
        <v>50.989100000000001</v>
      </c>
      <c r="L44" s="7">
        <v>6.5749000000000004</v>
      </c>
      <c r="M44" s="7">
        <v>10.95975</v>
      </c>
      <c r="N44" s="7">
        <v>0.15690000000000001</v>
      </c>
      <c r="O44" s="7" t="s">
        <v>12</v>
      </c>
      <c r="P44" s="7" t="s">
        <v>12</v>
      </c>
    </row>
    <row r="45" spans="2:16" x14ac:dyDescent="0.3">
      <c r="B45" t="s">
        <v>107</v>
      </c>
      <c r="C45" t="s">
        <v>65</v>
      </c>
      <c r="D45" s="24" t="s">
        <v>70</v>
      </c>
      <c r="E45" s="7">
        <v>2.4805999999999999</v>
      </c>
      <c r="F45" s="7">
        <v>13.3704</v>
      </c>
      <c r="G45" s="7">
        <v>0.26379999999999998</v>
      </c>
      <c r="H45" s="7">
        <v>10.7477</v>
      </c>
      <c r="I45" s="7">
        <v>0.51190000000000002</v>
      </c>
      <c r="J45" s="7">
        <v>2.5371000000000001</v>
      </c>
      <c r="K45" s="7">
        <v>50.540399999999998</v>
      </c>
      <c r="L45" s="7">
        <v>6.5361000000000002</v>
      </c>
      <c r="M45" s="7">
        <v>10.8422</v>
      </c>
      <c r="N45" s="7">
        <v>0.18890000000000001</v>
      </c>
      <c r="O45" s="7" t="s">
        <v>12</v>
      </c>
      <c r="P45" s="7" t="s">
        <v>12</v>
      </c>
    </row>
    <row r="46" spans="2:16" x14ac:dyDescent="0.3">
      <c r="B46" t="s">
        <v>108</v>
      </c>
      <c r="C46" t="s">
        <v>65</v>
      </c>
      <c r="D46" s="24" t="s">
        <v>70</v>
      </c>
      <c r="E46" s="7">
        <v>2.2890000000000001</v>
      </c>
      <c r="F46" s="7">
        <v>13.4772</v>
      </c>
      <c r="G46" s="7">
        <v>0.2293</v>
      </c>
      <c r="H46" s="7">
        <v>10.8485</v>
      </c>
      <c r="I46" s="7">
        <v>0.51249999999999996</v>
      </c>
      <c r="J46" s="7">
        <v>2.5219</v>
      </c>
      <c r="K46" s="7">
        <v>50.635399999999997</v>
      </c>
      <c r="L46" s="7">
        <v>6.5846</v>
      </c>
      <c r="M46" s="7">
        <v>10.7721</v>
      </c>
      <c r="N46" s="7">
        <v>0.13039999999999999</v>
      </c>
      <c r="O46" s="7" t="s">
        <v>12</v>
      </c>
      <c r="P46" s="7" t="s">
        <v>12</v>
      </c>
    </row>
    <row r="47" spans="2:16" x14ac:dyDescent="0.3">
      <c r="B47" t="s">
        <v>109</v>
      </c>
      <c r="C47" t="s">
        <v>65</v>
      </c>
      <c r="D47" s="24" t="s">
        <v>70</v>
      </c>
      <c r="E47" s="7">
        <v>2.3847999999999998</v>
      </c>
      <c r="F47" s="7">
        <v>13.4238</v>
      </c>
      <c r="G47" s="7">
        <v>0.24654999999999999</v>
      </c>
      <c r="H47" s="7">
        <v>10.7981</v>
      </c>
      <c r="I47" s="7">
        <v>0.51219999999999999</v>
      </c>
      <c r="J47" s="7">
        <v>2.5295000000000001</v>
      </c>
      <c r="K47" s="7">
        <v>50.587899999999998</v>
      </c>
      <c r="L47" s="7">
        <v>6.5603499999999997</v>
      </c>
      <c r="M47" s="7">
        <v>10.80715</v>
      </c>
      <c r="N47" s="7">
        <v>0.15964999999999999</v>
      </c>
      <c r="O47" s="7" t="s">
        <v>12</v>
      </c>
      <c r="P47" s="7" t="s">
        <v>12</v>
      </c>
    </row>
    <row r="48" spans="2:16" x14ac:dyDescent="0.3">
      <c r="B48" t="s">
        <v>110</v>
      </c>
      <c r="C48" t="s">
        <v>65</v>
      </c>
      <c r="D48" s="24" t="s">
        <v>70</v>
      </c>
      <c r="E48" s="7">
        <v>2.4986000000000002</v>
      </c>
      <c r="F48" s="7">
        <v>13.3599</v>
      </c>
      <c r="G48" s="7">
        <v>0.23100000000000001</v>
      </c>
      <c r="H48" s="7">
        <v>10.8187</v>
      </c>
      <c r="I48" s="7">
        <v>0.48870000000000002</v>
      </c>
      <c r="J48" s="7">
        <v>2.5741999999999998</v>
      </c>
      <c r="K48" s="7">
        <v>50.731099999999998</v>
      </c>
      <c r="L48" s="7">
        <v>6.4457000000000004</v>
      </c>
      <c r="M48" s="7">
        <v>11.1639</v>
      </c>
      <c r="N48" s="7">
        <v>0.21809999999999999</v>
      </c>
      <c r="O48" s="7" t="s">
        <v>12</v>
      </c>
      <c r="P48" s="7" t="s">
        <v>12</v>
      </c>
    </row>
    <row r="49" spans="2:16" x14ac:dyDescent="0.3">
      <c r="B49" t="s">
        <v>111</v>
      </c>
      <c r="C49" t="s">
        <v>65</v>
      </c>
      <c r="D49" s="24" t="s">
        <v>70</v>
      </c>
      <c r="E49" s="7">
        <v>2.3228</v>
      </c>
      <c r="F49" s="7">
        <v>13.495200000000001</v>
      </c>
      <c r="G49" s="7">
        <v>0.2928</v>
      </c>
      <c r="H49" s="7">
        <v>10.7258</v>
      </c>
      <c r="I49" s="7">
        <v>0.44550000000000001</v>
      </c>
      <c r="J49" s="7">
        <v>2.5701000000000001</v>
      </c>
      <c r="K49" s="7">
        <v>50.888100000000001</v>
      </c>
      <c r="L49" s="7">
        <v>6.4499000000000004</v>
      </c>
      <c r="M49" s="7">
        <v>11.3422</v>
      </c>
      <c r="N49" s="7">
        <v>0.1386</v>
      </c>
      <c r="O49" s="7" t="s">
        <v>12</v>
      </c>
      <c r="P49" s="7" t="s">
        <v>12</v>
      </c>
    </row>
    <row r="50" spans="2:16" x14ac:dyDescent="0.3">
      <c r="B50" t="s">
        <v>112</v>
      </c>
      <c r="C50" t="s">
        <v>65</v>
      </c>
      <c r="D50" s="24" t="s">
        <v>70</v>
      </c>
      <c r="E50" s="7">
        <v>2.4106999999999998</v>
      </c>
      <c r="F50" s="7">
        <v>13.42755</v>
      </c>
      <c r="G50" s="7">
        <v>0.26190000000000002</v>
      </c>
      <c r="H50" s="7">
        <v>10.77225</v>
      </c>
      <c r="I50" s="7">
        <v>0.46710000000000002</v>
      </c>
      <c r="J50" s="7">
        <v>2.5721500000000002</v>
      </c>
      <c r="K50" s="7">
        <v>50.809600000000003</v>
      </c>
      <c r="L50" s="7">
        <v>6.4478</v>
      </c>
      <c r="M50" s="7">
        <v>11.25305</v>
      </c>
      <c r="N50" s="7">
        <v>0.17835000000000001</v>
      </c>
      <c r="O50" s="7" t="s">
        <v>12</v>
      </c>
      <c r="P50" s="7" t="s">
        <v>12</v>
      </c>
    </row>
    <row r="51" spans="2:16" x14ac:dyDescent="0.3">
      <c r="B51" t="s">
        <v>113</v>
      </c>
      <c r="C51" t="s">
        <v>65</v>
      </c>
      <c r="D51" s="24" t="s">
        <v>70</v>
      </c>
      <c r="E51" s="7">
        <v>2.319</v>
      </c>
      <c r="F51" s="7">
        <v>13.1899</v>
      </c>
      <c r="G51" s="7">
        <v>0.20979999999999999</v>
      </c>
      <c r="H51" s="7">
        <v>10.847300000000001</v>
      </c>
      <c r="I51" s="7">
        <v>0.48180000000000001</v>
      </c>
      <c r="J51" s="7">
        <v>2.5665</v>
      </c>
      <c r="K51" s="7">
        <v>50.395600000000002</v>
      </c>
      <c r="L51" s="7">
        <v>6.6105999999999998</v>
      </c>
      <c r="M51" s="7">
        <v>10.9392</v>
      </c>
      <c r="N51" s="7">
        <v>0.17929999999999999</v>
      </c>
      <c r="O51" s="7" t="s">
        <v>12</v>
      </c>
      <c r="P51" s="7" t="s">
        <v>12</v>
      </c>
    </row>
    <row r="52" spans="2:16" x14ac:dyDescent="0.3">
      <c r="B52" t="s">
        <v>114</v>
      </c>
      <c r="C52" t="s">
        <v>65</v>
      </c>
      <c r="D52" s="24" t="s">
        <v>70</v>
      </c>
      <c r="E52" s="7">
        <v>2.3729</v>
      </c>
      <c r="F52" s="7">
        <v>13.214700000000001</v>
      </c>
      <c r="G52" s="7">
        <v>0.2208</v>
      </c>
      <c r="H52" s="7">
        <v>10.8123</v>
      </c>
      <c r="I52" s="7">
        <v>0.46889999999999998</v>
      </c>
      <c r="J52" s="7">
        <v>2.5512000000000001</v>
      </c>
      <c r="K52" s="7">
        <v>50.481200000000001</v>
      </c>
      <c r="L52" s="7">
        <v>6.6603000000000003</v>
      </c>
      <c r="M52" s="7">
        <v>10.787000000000001</v>
      </c>
      <c r="N52" s="7">
        <v>0.1583</v>
      </c>
      <c r="O52" s="7" t="s">
        <v>12</v>
      </c>
      <c r="P52" s="7" t="s">
        <v>12</v>
      </c>
    </row>
    <row r="53" spans="2:16" x14ac:dyDescent="0.3">
      <c r="B53" t="s">
        <v>115</v>
      </c>
      <c r="C53" t="s">
        <v>65</v>
      </c>
      <c r="D53" s="24" t="s">
        <v>70</v>
      </c>
      <c r="E53" s="7">
        <v>2.3459500000000002</v>
      </c>
      <c r="F53" s="7">
        <v>13.202299999999999</v>
      </c>
      <c r="G53" s="7">
        <v>0.21529999999999999</v>
      </c>
      <c r="H53" s="7">
        <v>10.829800000000001</v>
      </c>
      <c r="I53" s="7">
        <v>0.47534999999999999</v>
      </c>
      <c r="J53" s="7">
        <v>2.5588500000000001</v>
      </c>
      <c r="K53" s="7">
        <v>50.438400000000001</v>
      </c>
      <c r="L53" s="7">
        <v>6.6354499999999996</v>
      </c>
      <c r="M53" s="7">
        <v>10.863099999999999</v>
      </c>
      <c r="N53" s="7">
        <v>0.16880000000000001</v>
      </c>
      <c r="O53" s="7" t="s">
        <v>12</v>
      </c>
      <c r="P53" s="7" t="s">
        <v>12</v>
      </c>
    </row>
    <row r="54" spans="2:16" x14ac:dyDescent="0.3">
      <c r="B54" t="s">
        <v>116</v>
      </c>
      <c r="C54" t="s">
        <v>65</v>
      </c>
      <c r="D54" s="24" t="s">
        <v>70</v>
      </c>
      <c r="E54" s="7">
        <v>2.3813</v>
      </c>
      <c r="F54" s="7">
        <v>13.244400000000001</v>
      </c>
      <c r="G54" s="7">
        <v>0.27750000000000002</v>
      </c>
      <c r="H54" s="7">
        <v>10.9015</v>
      </c>
      <c r="I54" s="7">
        <v>0.5081</v>
      </c>
      <c r="J54" s="7">
        <v>2.5895999999999999</v>
      </c>
      <c r="K54" s="7">
        <v>50.488199999999999</v>
      </c>
      <c r="L54" s="7">
        <v>6.6315</v>
      </c>
      <c r="M54" s="7">
        <v>10.8925</v>
      </c>
      <c r="N54" s="7">
        <v>0.25059999999999999</v>
      </c>
      <c r="O54" s="7" t="s">
        <v>12</v>
      </c>
      <c r="P54" s="7" t="s">
        <v>12</v>
      </c>
    </row>
    <row r="55" spans="2:16" x14ac:dyDescent="0.3">
      <c r="B55" t="s">
        <v>117</v>
      </c>
      <c r="C55" t="s">
        <v>65</v>
      </c>
      <c r="D55" s="24" t="s">
        <v>70</v>
      </c>
      <c r="E55" s="7">
        <v>2.4178999999999999</v>
      </c>
      <c r="F55" s="7">
        <v>13.251799999999999</v>
      </c>
      <c r="G55" s="7">
        <v>0.26900000000000002</v>
      </c>
      <c r="H55" s="7">
        <v>10.7278</v>
      </c>
      <c r="I55" s="7">
        <v>0.4677</v>
      </c>
      <c r="J55" s="7">
        <v>2.5457000000000001</v>
      </c>
      <c r="K55" s="7">
        <v>50.755800000000001</v>
      </c>
      <c r="L55" s="7">
        <v>6.6965000000000003</v>
      </c>
      <c r="M55" s="7">
        <v>11.3148</v>
      </c>
      <c r="N55" s="7">
        <v>0.25590000000000002</v>
      </c>
      <c r="O55" s="7" t="s">
        <v>12</v>
      </c>
      <c r="P55" s="7" t="s">
        <v>12</v>
      </c>
    </row>
    <row r="56" spans="2:16" x14ac:dyDescent="0.3">
      <c r="B56" t="s">
        <v>118</v>
      </c>
      <c r="C56" t="s">
        <v>65</v>
      </c>
      <c r="D56" s="24" t="s">
        <v>70</v>
      </c>
      <c r="E56" s="7">
        <v>2.3906999999999998</v>
      </c>
      <c r="F56" s="7">
        <v>13.244300000000001</v>
      </c>
      <c r="G56" s="7">
        <v>0.22919999999999999</v>
      </c>
      <c r="H56" s="7">
        <v>10.711600000000001</v>
      </c>
      <c r="I56" s="7">
        <v>0.47399999999999998</v>
      </c>
      <c r="J56" s="7">
        <v>2.5758000000000001</v>
      </c>
      <c r="K56" s="7">
        <v>50.546399999999998</v>
      </c>
      <c r="L56" s="7">
        <v>6.6180000000000003</v>
      </c>
      <c r="M56" s="7">
        <v>10.9039</v>
      </c>
      <c r="N56" s="7">
        <v>0.25990000000000002</v>
      </c>
      <c r="O56" s="7" t="s">
        <v>12</v>
      </c>
      <c r="P56" s="7" t="s">
        <v>12</v>
      </c>
    </row>
    <row r="57" spans="2:16" x14ac:dyDescent="0.3">
      <c r="B57" t="s">
        <v>119</v>
      </c>
      <c r="C57" t="s">
        <v>65</v>
      </c>
      <c r="D57" s="24" t="s">
        <v>70</v>
      </c>
      <c r="E57" s="7">
        <v>2.4072</v>
      </c>
      <c r="F57" s="7">
        <v>13.28</v>
      </c>
      <c r="G57" s="7">
        <v>0.29749999999999999</v>
      </c>
      <c r="H57" s="7">
        <v>10.7841</v>
      </c>
      <c r="I57" s="7">
        <v>0.47770000000000001</v>
      </c>
      <c r="J57" s="7">
        <v>2.5806</v>
      </c>
      <c r="K57" s="7">
        <v>50.770200000000003</v>
      </c>
      <c r="L57" s="7">
        <v>6.6300999999999997</v>
      </c>
      <c r="M57" s="7">
        <v>10.5664</v>
      </c>
      <c r="N57" s="7">
        <v>0.1396</v>
      </c>
      <c r="O57" s="7" t="s">
        <v>12</v>
      </c>
      <c r="P57" s="7" t="s">
        <v>12</v>
      </c>
    </row>
    <row r="58" spans="2:16" x14ac:dyDescent="0.3">
      <c r="B58" t="s">
        <v>120</v>
      </c>
      <c r="C58" t="s">
        <v>65</v>
      </c>
      <c r="D58" s="24" t="s">
        <v>70</v>
      </c>
      <c r="E58" s="7">
        <v>2.3989500000000001</v>
      </c>
      <c r="F58" s="7">
        <v>13.26215</v>
      </c>
      <c r="G58" s="7">
        <v>0.26334999999999997</v>
      </c>
      <c r="H58" s="7">
        <v>10.74785</v>
      </c>
      <c r="I58" s="7">
        <v>0.47585</v>
      </c>
      <c r="J58" s="7">
        <v>2.5781999999999998</v>
      </c>
      <c r="K58" s="7">
        <v>50.658299999999997</v>
      </c>
      <c r="L58" s="7">
        <v>6.6240500000000004</v>
      </c>
      <c r="M58" s="7">
        <v>10.735150000000001</v>
      </c>
      <c r="N58" s="7">
        <v>0.19975000000000001</v>
      </c>
      <c r="O58" s="7" t="s">
        <v>12</v>
      </c>
      <c r="P58" s="7" t="s">
        <v>12</v>
      </c>
    </row>
    <row r="59" spans="2:16" x14ac:dyDescent="0.3">
      <c r="B59" t="s">
        <v>121</v>
      </c>
      <c r="C59" t="s">
        <v>65</v>
      </c>
      <c r="D59" s="24" t="s">
        <v>70</v>
      </c>
      <c r="E59" s="7">
        <v>2.3380999999999998</v>
      </c>
      <c r="F59" s="7">
        <v>13.200900000000001</v>
      </c>
      <c r="G59" s="7">
        <v>0.21790000000000001</v>
      </c>
      <c r="H59" s="7">
        <v>10.829599999999999</v>
      </c>
      <c r="I59" s="7">
        <v>0.49180000000000001</v>
      </c>
      <c r="J59" s="7">
        <v>2.5672000000000001</v>
      </c>
      <c r="K59" s="7">
        <v>50.464399999999998</v>
      </c>
      <c r="L59" s="7">
        <v>6.6148999999999996</v>
      </c>
      <c r="M59" s="7">
        <v>10.713900000000001</v>
      </c>
      <c r="N59" s="7">
        <v>0.16650000000000001</v>
      </c>
      <c r="O59" s="7" t="s">
        <v>12</v>
      </c>
      <c r="P59" s="7" t="s">
        <v>12</v>
      </c>
    </row>
    <row r="60" spans="2:16" x14ac:dyDescent="0.3">
      <c r="B60" t="s">
        <v>122</v>
      </c>
      <c r="C60" t="s">
        <v>65</v>
      </c>
      <c r="D60" s="24" t="s">
        <v>70</v>
      </c>
      <c r="E60" s="7">
        <v>2.33</v>
      </c>
      <c r="F60" s="7">
        <v>13.2204</v>
      </c>
      <c r="G60" s="7">
        <v>0.25430000000000003</v>
      </c>
      <c r="H60" s="7">
        <v>10.823399999999999</v>
      </c>
      <c r="I60" s="7">
        <v>0.45369999999999999</v>
      </c>
      <c r="J60" s="7">
        <v>2.5181</v>
      </c>
      <c r="K60" s="7">
        <v>50.543700000000001</v>
      </c>
      <c r="L60" s="7">
        <v>6.7369000000000003</v>
      </c>
      <c r="M60" s="7">
        <v>10.819000000000001</v>
      </c>
      <c r="N60" s="7">
        <v>0.18740000000000001</v>
      </c>
      <c r="O60" s="7" t="s">
        <v>12</v>
      </c>
      <c r="P60" s="7" t="s">
        <v>12</v>
      </c>
    </row>
    <row r="61" spans="2:16" x14ac:dyDescent="0.3">
      <c r="B61" t="s">
        <v>123</v>
      </c>
      <c r="C61" t="s">
        <v>65</v>
      </c>
      <c r="D61" s="24" t="s">
        <v>70</v>
      </c>
      <c r="E61" s="7">
        <v>2.3119999999999998</v>
      </c>
      <c r="F61" s="7">
        <v>13.2903</v>
      </c>
      <c r="G61" s="7">
        <v>0.22059999999999999</v>
      </c>
      <c r="H61" s="7">
        <v>10.9345</v>
      </c>
      <c r="I61" s="7">
        <v>0.44869999999999999</v>
      </c>
      <c r="J61" s="7">
        <v>2.5583999999999998</v>
      </c>
      <c r="K61" s="7">
        <v>50.151600000000002</v>
      </c>
      <c r="L61" s="7">
        <v>6.4652000000000003</v>
      </c>
      <c r="M61" s="7">
        <v>10.622999999999999</v>
      </c>
      <c r="N61" s="7">
        <v>0.21970000000000001</v>
      </c>
      <c r="O61" s="7" t="s">
        <v>12</v>
      </c>
      <c r="P61" s="7" t="s">
        <v>12</v>
      </c>
    </row>
    <row r="62" spans="2:16" x14ac:dyDescent="0.3">
      <c r="B62" t="s">
        <v>124</v>
      </c>
      <c r="C62" t="s">
        <v>65</v>
      </c>
      <c r="D62" s="24" t="s">
        <v>70</v>
      </c>
      <c r="E62" s="7">
        <v>2.379</v>
      </c>
      <c r="F62" s="7">
        <v>13.302</v>
      </c>
      <c r="G62" s="7">
        <v>0.1961</v>
      </c>
      <c r="H62" s="7">
        <v>10.7387</v>
      </c>
      <c r="I62" s="7">
        <v>0.45669999999999999</v>
      </c>
      <c r="J62" s="7">
        <v>2.5729000000000002</v>
      </c>
      <c r="K62" s="7">
        <v>50.408799999999999</v>
      </c>
      <c r="L62" s="7">
        <v>6.5995999999999997</v>
      </c>
      <c r="M62" s="7">
        <v>10.9724</v>
      </c>
      <c r="N62" s="7">
        <v>0.15310000000000001</v>
      </c>
      <c r="O62" s="7" t="s">
        <v>12</v>
      </c>
      <c r="P62" s="7" t="s">
        <v>12</v>
      </c>
    </row>
    <row r="63" spans="2:16" x14ac:dyDescent="0.3">
      <c r="B63" t="s">
        <v>125</v>
      </c>
      <c r="C63" t="s">
        <v>65</v>
      </c>
      <c r="D63" s="24" t="s">
        <v>70</v>
      </c>
      <c r="E63" s="7">
        <v>2.3048999999999999</v>
      </c>
      <c r="F63" s="7">
        <v>13.295</v>
      </c>
      <c r="G63" s="7">
        <v>0.25069999999999998</v>
      </c>
      <c r="H63" s="7">
        <v>10.7592</v>
      </c>
      <c r="I63" s="7">
        <v>0.47620000000000001</v>
      </c>
      <c r="J63" s="7">
        <v>2.5739000000000001</v>
      </c>
      <c r="K63" s="7">
        <v>50.816499999999998</v>
      </c>
      <c r="L63" s="7">
        <v>6.6157000000000004</v>
      </c>
      <c r="M63" s="7">
        <v>11.164999999999999</v>
      </c>
      <c r="N63" s="7">
        <v>0.1071</v>
      </c>
      <c r="O63" s="7" t="s">
        <v>12</v>
      </c>
      <c r="P63" s="7" t="s">
        <v>12</v>
      </c>
    </row>
    <row r="64" spans="2:16" s="4" customFormat="1" x14ac:dyDescent="0.3">
      <c r="B64" s="4" t="s">
        <v>126</v>
      </c>
      <c r="C64" s="4" t="s">
        <v>65</v>
      </c>
      <c r="D64" s="24" t="s">
        <v>70</v>
      </c>
      <c r="E64" s="8">
        <v>2.3614000000000002</v>
      </c>
      <c r="F64" s="8">
        <v>13.323600000000001</v>
      </c>
      <c r="G64" s="8">
        <v>0.22739999999999999</v>
      </c>
      <c r="H64" s="8">
        <v>10.685499999999999</v>
      </c>
      <c r="I64" s="8">
        <v>0.46600000000000003</v>
      </c>
      <c r="J64" s="8">
        <v>2.5238</v>
      </c>
      <c r="K64" s="8">
        <v>50.972799999999999</v>
      </c>
      <c r="L64" s="8">
        <v>6.6772</v>
      </c>
      <c r="M64" s="8">
        <v>10.8371</v>
      </c>
      <c r="N64" s="8">
        <v>0.2316</v>
      </c>
      <c r="O64" s="8" t="s">
        <v>12</v>
      </c>
      <c r="P64" s="8" t="s">
        <v>12</v>
      </c>
    </row>
    <row r="65" spans="2:16" x14ac:dyDescent="0.3">
      <c r="B65" t="s">
        <v>127</v>
      </c>
      <c r="C65" t="s">
        <v>128</v>
      </c>
      <c r="D65" t="s">
        <v>129</v>
      </c>
      <c r="E65" s="7">
        <v>2.9216000000000002</v>
      </c>
      <c r="F65" s="7">
        <v>12.284800000000001</v>
      </c>
      <c r="G65" s="7">
        <v>0.40760000000000002</v>
      </c>
      <c r="H65" s="7">
        <v>8.7897999999999996</v>
      </c>
      <c r="I65" s="7">
        <v>0.81899999999999995</v>
      </c>
      <c r="J65" s="7">
        <v>3.8854000000000002</v>
      </c>
      <c r="K65" s="7">
        <v>51.313899999999997</v>
      </c>
      <c r="L65" s="7">
        <v>4.53</v>
      </c>
      <c r="M65" s="7">
        <v>13.3924</v>
      </c>
      <c r="N65" s="7">
        <v>0.19259999999999999</v>
      </c>
      <c r="O65" s="7">
        <v>0.106200848475177</v>
      </c>
      <c r="P65" s="7">
        <v>-3.2251336566653102</v>
      </c>
    </row>
    <row r="66" spans="2:16" x14ac:dyDescent="0.3">
      <c r="B66" t="s">
        <v>130</v>
      </c>
      <c r="C66" t="s">
        <v>128</v>
      </c>
      <c r="D66" t="s">
        <v>129</v>
      </c>
      <c r="E66" s="7">
        <v>2.7627999999999999</v>
      </c>
      <c r="F66" s="7">
        <v>12.443199999999999</v>
      </c>
      <c r="G66" s="7">
        <v>0.40789999999999998</v>
      </c>
      <c r="H66" s="7">
        <v>8.7955000000000005</v>
      </c>
      <c r="I66" s="7">
        <v>0.82789999999999997</v>
      </c>
      <c r="J66" s="7">
        <v>3.9131999999999998</v>
      </c>
      <c r="K66" s="7">
        <v>51.254399999999997</v>
      </c>
      <c r="L66" s="7">
        <v>4.4692999999999996</v>
      </c>
      <c r="M66" s="7">
        <v>13.4558</v>
      </c>
      <c r="N66" s="7">
        <v>0.19620000000000001</v>
      </c>
      <c r="O66" s="7">
        <v>0.116665611234367</v>
      </c>
      <c r="P66" s="7">
        <v>0</v>
      </c>
    </row>
    <row r="67" spans="2:16" x14ac:dyDescent="0.3">
      <c r="B67" t="s">
        <v>131</v>
      </c>
      <c r="C67" t="s">
        <v>132</v>
      </c>
      <c r="D67" t="s">
        <v>133</v>
      </c>
      <c r="E67" s="7">
        <v>3.8344999999999998</v>
      </c>
      <c r="F67" s="7">
        <v>12.6173</v>
      </c>
      <c r="G67" s="7">
        <v>0.62019999999999997</v>
      </c>
      <c r="H67" s="7">
        <v>3.7770999999999999</v>
      </c>
      <c r="I67" s="7">
        <v>2.4449999999999998</v>
      </c>
      <c r="J67" s="7">
        <v>1.6106</v>
      </c>
      <c r="K67" s="7">
        <v>65.062299999999993</v>
      </c>
      <c r="L67" s="7">
        <v>1.1388</v>
      </c>
      <c r="M67" s="7">
        <v>8.1004000000000005</v>
      </c>
      <c r="N67" s="7">
        <v>0.11650000000000001</v>
      </c>
      <c r="O67" s="7">
        <v>0.17351904710766999</v>
      </c>
      <c r="P67" s="7">
        <v>9.3487120340030998</v>
      </c>
    </row>
    <row r="68" spans="2:16" x14ac:dyDescent="0.3">
      <c r="B68" t="s">
        <v>134</v>
      </c>
      <c r="C68" t="s">
        <v>132</v>
      </c>
      <c r="D68" t="s">
        <v>133</v>
      </c>
      <c r="E68" s="7">
        <v>3.9035000000000002</v>
      </c>
      <c r="F68" s="7">
        <v>13.283300000000001</v>
      </c>
      <c r="G68" s="7">
        <v>0.4894</v>
      </c>
      <c r="H68" s="7">
        <v>4.2671999999999999</v>
      </c>
      <c r="I68" s="7">
        <v>2.2764000000000002</v>
      </c>
      <c r="J68" s="7">
        <v>1.5301</v>
      </c>
      <c r="K68" s="7">
        <v>64.290499999999994</v>
      </c>
      <c r="L68" s="7">
        <v>1.0052000000000001</v>
      </c>
      <c r="M68" s="7">
        <v>8.5007999999999999</v>
      </c>
      <c r="N68" s="7">
        <v>0.1226</v>
      </c>
      <c r="O68" s="7">
        <v>0.175873510135337</v>
      </c>
      <c r="P68" s="7">
        <v>67.672522464800906</v>
      </c>
    </row>
    <row r="69" spans="2:16" x14ac:dyDescent="0.3">
      <c r="B69" t="s">
        <v>135</v>
      </c>
      <c r="C69" t="s">
        <v>132</v>
      </c>
      <c r="D69" t="s">
        <v>133</v>
      </c>
      <c r="E69" s="7">
        <v>4.1036000000000001</v>
      </c>
      <c r="F69" s="7">
        <v>13.058299999999999</v>
      </c>
      <c r="G69" s="7">
        <v>0.4909</v>
      </c>
      <c r="H69" s="7">
        <v>3.4236</v>
      </c>
      <c r="I69" s="7">
        <v>2.5</v>
      </c>
      <c r="J69" s="7">
        <v>1.5325</v>
      </c>
      <c r="K69" s="7">
        <v>65.008799999999994</v>
      </c>
      <c r="L69" s="7">
        <v>0.97809999999999997</v>
      </c>
      <c r="M69" s="7">
        <v>7.8247999999999998</v>
      </c>
      <c r="N69" s="7">
        <v>0.16830000000000001</v>
      </c>
      <c r="O69" s="7">
        <v>0.13325370906266401</v>
      </c>
      <c r="P69" s="7">
        <v>35.166506966560398</v>
      </c>
    </row>
    <row r="70" spans="2:16" x14ac:dyDescent="0.3">
      <c r="B70" t="s">
        <v>136</v>
      </c>
      <c r="C70" t="s">
        <v>137</v>
      </c>
      <c r="D70" t="s">
        <v>138</v>
      </c>
      <c r="E70" s="7">
        <v>3.2157</v>
      </c>
      <c r="F70" s="7">
        <v>12.0732</v>
      </c>
      <c r="G70" s="7">
        <v>0.67400000000000004</v>
      </c>
      <c r="H70" s="7">
        <v>7.9850000000000003</v>
      </c>
      <c r="I70" s="7">
        <v>1.1662999999999999</v>
      </c>
      <c r="J70" s="7">
        <v>4.4394</v>
      </c>
      <c r="K70" s="7">
        <v>51.569800000000001</v>
      </c>
      <c r="L70" s="7">
        <v>3.8275000000000001</v>
      </c>
      <c r="M70" s="7">
        <v>14.013</v>
      </c>
      <c r="N70" s="7">
        <v>0.1905</v>
      </c>
      <c r="O70" s="7">
        <v>0.107943105482392</v>
      </c>
      <c r="P70" s="7">
        <v>1.0333724939694399E-2</v>
      </c>
    </row>
    <row r="71" spans="2:16" x14ac:dyDescent="0.3">
      <c r="B71" t="s">
        <v>139</v>
      </c>
      <c r="C71" t="s">
        <v>137</v>
      </c>
      <c r="D71" t="s">
        <v>138</v>
      </c>
      <c r="E71" s="7">
        <v>2.8601000000000001</v>
      </c>
      <c r="F71" s="7">
        <v>11.6638</v>
      </c>
      <c r="G71" s="7">
        <v>0.61460000000000004</v>
      </c>
      <c r="H71" s="7">
        <v>8.0373000000000001</v>
      </c>
      <c r="I71" s="7">
        <v>1.2557</v>
      </c>
      <c r="J71" s="7">
        <v>4.4000000000000004</v>
      </c>
      <c r="K71" s="7">
        <v>51.877400000000002</v>
      </c>
      <c r="L71" s="7">
        <v>3.8359999999999999</v>
      </c>
      <c r="M71" s="7">
        <v>13.808299999999999</v>
      </c>
      <c r="N71" s="7">
        <v>0.2339</v>
      </c>
      <c r="O71" s="7">
        <v>0.10768439164761801</v>
      </c>
      <c r="P71" s="7">
        <v>1.0472634592715599</v>
      </c>
    </row>
    <row r="72" spans="2:16" x14ac:dyDescent="0.3">
      <c r="B72" t="s">
        <v>140</v>
      </c>
      <c r="C72" t="s">
        <v>141</v>
      </c>
      <c r="D72" t="s">
        <v>142</v>
      </c>
      <c r="E72" s="7">
        <v>3.0154999999999998</v>
      </c>
      <c r="F72" s="7">
        <v>12.568300000000001</v>
      </c>
      <c r="G72" s="7">
        <v>0.48649999999999999</v>
      </c>
      <c r="H72" s="7">
        <v>7.7249999999999996</v>
      </c>
      <c r="I72" s="7">
        <v>1.1674</v>
      </c>
      <c r="J72" s="7">
        <v>3.3481999999999998</v>
      </c>
      <c r="K72" s="7">
        <v>53.921700000000001</v>
      </c>
      <c r="L72" s="7">
        <v>3.5823</v>
      </c>
      <c r="M72" s="7">
        <v>12.0892</v>
      </c>
      <c r="N72" s="7">
        <v>0.2427</v>
      </c>
      <c r="O72" s="7">
        <v>0.12792468917522401</v>
      </c>
      <c r="P72" s="7">
        <v>2.1003301789309101</v>
      </c>
    </row>
    <row r="73" spans="2:16" x14ac:dyDescent="0.3">
      <c r="B73" t="s">
        <v>143</v>
      </c>
      <c r="C73" t="s">
        <v>141</v>
      </c>
      <c r="D73" t="s">
        <v>142</v>
      </c>
      <c r="E73" s="7">
        <v>2.8837999999999999</v>
      </c>
      <c r="F73" s="7">
        <v>12.4795</v>
      </c>
      <c r="G73" s="7">
        <v>0.44569999999999999</v>
      </c>
      <c r="H73" s="7">
        <v>7.6033999999999997</v>
      </c>
      <c r="I73" s="7">
        <v>1.2534000000000001</v>
      </c>
      <c r="J73" s="7">
        <v>3.5626000000000002</v>
      </c>
      <c r="K73" s="7">
        <v>53.857399999999998</v>
      </c>
      <c r="L73" s="7">
        <v>3.4188999999999998</v>
      </c>
      <c r="M73" s="7">
        <v>12.4015</v>
      </c>
      <c r="N73" s="7">
        <v>0.18179999999999999</v>
      </c>
      <c r="O73" s="7">
        <v>0.12610325610501399</v>
      </c>
      <c r="P73" s="7">
        <v>1.00618519800526E-2</v>
      </c>
    </row>
    <row r="74" spans="2:16" x14ac:dyDescent="0.3">
      <c r="B74" t="s">
        <v>144</v>
      </c>
      <c r="C74" t="s">
        <v>145</v>
      </c>
      <c r="D74" t="s">
        <v>146</v>
      </c>
      <c r="E74" s="7">
        <v>3.0242</v>
      </c>
      <c r="F74" s="7">
        <v>12.165100000000001</v>
      </c>
      <c r="G74" s="7">
        <v>0.52439999999999998</v>
      </c>
      <c r="H74" s="7">
        <v>8.2690999999999999</v>
      </c>
      <c r="I74" s="7">
        <v>0.99539999999999995</v>
      </c>
      <c r="J74" s="7">
        <v>4.2119</v>
      </c>
      <c r="K74" s="7">
        <v>51.570900000000002</v>
      </c>
      <c r="L74" s="7">
        <v>4.3978000000000002</v>
      </c>
      <c r="M74" s="7">
        <v>13.2471</v>
      </c>
      <c r="N74" s="7">
        <v>0.2162</v>
      </c>
      <c r="O74" s="7">
        <v>0.119095290587292</v>
      </c>
      <c r="P74" s="7">
        <v>2.6760676142812998</v>
      </c>
    </row>
    <row r="75" spans="2:16" x14ac:dyDescent="0.3">
      <c r="B75" t="s">
        <v>147</v>
      </c>
      <c r="C75" t="s">
        <v>145</v>
      </c>
      <c r="D75" t="s">
        <v>146</v>
      </c>
      <c r="E75" s="7">
        <v>2.891</v>
      </c>
      <c r="F75" s="7">
        <v>12.2111</v>
      </c>
      <c r="G75" s="7">
        <v>0.5393</v>
      </c>
      <c r="H75" s="7">
        <v>8.1513000000000009</v>
      </c>
      <c r="I75" s="7">
        <v>1.0571999999999999</v>
      </c>
      <c r="J75" s="7">
        <v>4.2161999999999997</v>
      </c>
      <c r="K75" s="7">
        <v>51.230800000000002</v>
      </c>
      <c r="L75" s="7">
        <v>4.2561999999999998</v>
      </c>
      <c r="M75" s="7">
        <v>13.2661</v>
      </c>
      <c r="N75" s="7">
        <v>0.17749999999999999</v>
      </c>
      <c r="O75" s="7">
        <v>0.105792733697881</v>
      </c>
      <c r="P75" s="7" t="s">
        <v>571</v>
      </c>
    </row>
    <row r="76" spans="2:16" x14ac:dyDescent="0.3">
      <c r="B76" t="s">
        <v>148</v>
      </c>
      <c r="C76" t="s">
        <v>141</v>
      </c>
      <c r="D76" t="s">
        <v>142</v>
      </c>
      <c r="E76" s="7">
        <v>3.2429000000000001</v>
      </c>
      <c r="F76" s="7">
        <v>12.4457</v>
      </c>
      <c r="G76" s="7">
        <v>0.39219999999999999</v>
      </c>
      <c r="H76" s="7">
        <v>7.7697000000000003</v>
      </c>
      <c r="I76" s="7">
        <v>1.1758999999999999</v>
      </c>
      <c r="J76" s="7">
        <v>3.2488000000000001</v>
      </c>
      <c r="K76" s="7">
        <v>52.845999999999997</v>
      </c>
      <c r="L76" s="7">
        <v>3.6520999999999999</v>
      </c>
      <c r="M76" s="7">
        <v>11.693</v>
      </c>
      <c r="N76" s="7">
        <v>0.13159999999999999</v>
      </c>
      <c r="O76" s="7" t="s">
        <v>12</v>
      </c>
      <c r="P76" s="7" t="s">
        <v>12</v>
      </c>
    </row>
    <row r="77" spans="2:16" x14ac:dyDescent="0.3">
      <c r="B77" t="s">
        <v>149</v>
      </c>
      <c r="C77" t="s">
        <v>141</v>
      </c>
      <c r="D77" t="s">
        <v>142</v>
      </c>
      <c r="E77" s="7">
        <v>3.1747999999999998</v>
      </c>
      <c r="F77" s="7">
        <v>12.581300000000001</v>
      </c>
      <c r="G77" s="7">
        <v>0.49130000000000001</v>
      </c>
      <c r="H77" s="7">
        <v>7.6681999999999997</v>
      </c>
      <c r="I77" s="7">
        <v>1.1503000000000001</v>
      </c>
      <c r="J77" s="7">
        <v>3.2233000000000001</v>
      </c>
      <c r="K77" s="7">
        <v>53.285800000000002</v>
      </c>
      <c r="L77" s="7">
        <v>3.7153999999999998</v>
      </c>
      <c r="M77" s="7">
        <v>12.0472</v>
      </c>
      <c r="N77" s="7">
        <v>0.249</v>
      </c>
      <c r="O77" s="7" t="s">
        <v>12</v>
      </c>
      <c r="P77" s="7" t="s">
        <v>12</v>
      </c>
    </row>
    <row r="78" spans="2:16" x14ac:dyDescent="0.3">
      <c r="B78" t="s">
        <v>150</v>
      </c>
      <c r="C78" t="s">
        <v>141</v>
      </c>
      <c r="D78" t="s">
        <v>142</v>
      </c>
      <c r="E78" s="7">
        <v>3.1735000000000002</v>
      </c>
      <c r="F78" s="7">
        <v>12.788600000000001</v>
      </c>
      <c r="G78" s="7">
        <v>0.40010000000000001</v>
      </c>
      <c r="H78" s="7">
        <v>7.7077</v>
      </c>
      <c r="I78" s="7">
        <v>1.2001999999999999</v>
      </c>
      <c r="J78" s="7">
        <v>3.2231000000000001</v>
      </c>
      <c r="K78" s="7">
        <v>53.381399999999999</v>
      </c>
      <c r="L78" s="7">
        <v>3.6442000000000001</v>
      </c>
      <c r="M78" s="7">
        <v>11.6294</v>
      </c>
      <c r="N78" s="7">
        <v>0.11020000000000001</v>
      </c>
      <c r="O78" s="7" t="s">
        <v>12</v>
      </c>
      <c r="P78" s="7" t="s">
        <v>12</v>
      </c>
    </row>
    <row r="79" spans="2:16" x14ac:dyDescent="0.3">
      <c r="B79" t="s">
        <v>151</v>
      </c>
      <c r="C79" t="s">
        <v>141</v>
      </c>
      <c r="D79" t="s">
        <v>142</v>
      </c>
      <c r="E79" s="7">
        <v>3.2239</v>
      </c>
      <c r="F79" s="7">
        <v>12.805300000000001</v>
      </c>
      <c r="G79" s="7">
        <v>0.4289</v>
      </c>
      <c r="H79" s="7">
        <v>7.7592999999999996</v>
      </c>
      <c r="I79" s="7">
        <v>1.1696</v>
      </c>
      <c r="J79" s="7">
        <v>3.2587000000000002</v>
      </c>
      <c r="K79" s="7">
        <v>53.662399999999998</v>
      </c>
      <c r="L79" s="7">
        <v>3.7562000000000002</v>
      </c>
      <c r="M79" s="7">
        <v>12.084199999999999</v>
      </c>
      <c r="N79" s="7">
        <v>0.19439999999999999</v>
      </c>
      <c r="O79" s="7" t="s">
        <v>12</v>
      </c>
      <c r="P79" s="7" t="s">
        <v>12</v>
      </c>
    </row>
    <row r="80" spans="2:16" x14ac:dyDescent="0.3">
      <c r="B80" t="s">
        <v>152</v>
      </c>
      <c r="C80" t="s">
        <v>141</v>
      </c>
      <c r="D80" t="s">
        <v>142</v>
      </c>
      <c r="E80" s="7">
        <v>3.1987000000000001</v>
      </c>
      <c r="F80" s="7">
        <v>12.796950000000001</v>
      </c>
      <c r="G80" s="7">
        <v>0.41449999999999998</v>
      </c>
      <c r="H80" s="7">
        <v>7.7335000000000003</v>
      </c>
      <c r="I80" s="7">
        <v>1.1849000000000001</v>
      </c>
      <c r="J80" s="7">
        <v>3.2408999999999999</v>
      </c>
      <c r="K80" s="7">
        <v>53.521900000000002</v>
      </c>
      <c r="L80" s="7">
        <v>3.7002000000000002</v>
      </c>
      <c r="M80" s="7">
        <v>11.8568</v>
      </c>
      <c r="N80" s="7">
        <v>0.15229999999999999</v>
      </c>
      <c r="O80" s="7" t="s">
        <v>12</v>
      </c>
      <c r="P80" s="7" t="s">
        <v>12</v>
      </c>
    </row>
    <row r="81" spans="2:16" x14ac:dyDescent="0.3">
      <c r="B81" t="s">
        <v>153</v>
      </c>
      <c r="C81" t="s">
        <v>141</v>
      </c>
      <c r="D81" t="s">
        <v>142</v>
      </c>
      <c r="E81" s="7">
        <v>3.2149999999999999</v>
      </c>
      <c r="F81" s="7">
        <v>12.9848</v>
      </c>
      <c r="G81" s="7">
        <v>0.47160000000000002</v>
      </c>
      <c r="H81" s="7">
        <v>7.9206000000000003</v>
      </c>
      <c r="I81" s="7">
        <v>1.1203000000000001</v>
      </c>
      <c r="J81" s="7">
        <v>3.2820999999999998</v>
      </c>
      <c r="K81" s="7">
        <v>53.269399999999997</v>
      </c>
      <c r="L81" s="7">
        <v>3.4287000000000001</v>
      </c>
      <c r="M81" s="7">
        <v>11.7075</v>
      </c>
      <c r="N81" s="7">
        <v>0.14230000000000001</v>
      </c>
      <c r="O81" s="7" t="s">
        <v>12</v>
      </c>
      <c r="P81" s="7" t="s">
        <v>12</v>
      </c>
    </row>
    <row r="82" spans="2:16" x14ac:dyDescent="0.3">
      <c r="B82" t="s">
        <v>154</v>
      </c>
      <c r="C82" t="s">
        <v>141</v>
      </c>
      <c r="D82" t="s">
        <v>142</v>
      </c>
      <c r="E82" s="7">
        <v>3.1602999999999999</v>
      </c>
      <c r="F82" s="7">
        <v>12.832000000000001</v>
      </c>
      <c r="G82" s="7">
        <v>0.43290000000000001</v>
      </c>
      <c r="H82" s="7">
        <v>7.8491999999999997</v>
      </c>
      <c r="I82" s="7">
        <v>1.1351</v>
      </c>
      <c r="J82" s="7">
        <v>3.2637999999999998</v>
      </c>
      <c r="K82" s="7">
        <v>52.670900000000003</v>
      </c>
      <c r="L82" s="7">
        <v>3.5655000000000001</v>
      </c>
      <c r="M82" s="7">
        <v>11.866099999999999</v>
      </c>
      <c r="N82" s="7">
        <v>0.24510000000000001</v>
      </c>
      <c r="O82" s="7" t="s">
        <v>12</v>
      </c>
      <c r="P82" s="7" t="s">
        <v>12</v>
      </c>
    </row>
    <row r="83" spans="2:16" x14ac:dyDescent="0.3">
      <c r="B83" t="s">
        <v>155</v>
      </c>
      <c r="C83" t="s">
        <v>141</v>
      </c>
      <c r="D83" t="s">
        <v>142</v>
      </c>
      <c r="E83" s="7">
        <v>3.0571000000000002</v>
      </c>
      <c r="F83" s="7">
        <v>12.588699999999999</v>
      </c>
      <c r="G83" s="7">
        <v>0.45760000000000001</v>
      </c>
      <c r="H83" s="7">
        <v>7.6669</v>
      </c>
      <c r="I83" s="7">
        <v>1.1943999999999999</v>
      </c>
      <c r="J83" s="7">
        <v>3.2675999999999998</v>
      </c>
      <c r="K83" s="7">
        <v>53.605600000000003</v>
      </c>
      <c r="L83" s="7">
        <v>3.5588000000000002</v>
      </c>
      <c r="M83" s="7">
        <v>12.414199999999999</v>
      </c>
      <c r="N83" s="7">
        <v>0.1497</v>
      </c>
      <c r="O83" s="7" t="s">
        <v>12</v>
      </c>
      <c r="P83" s="7" t="s">
        <v>12</v>
      </c>
    </row>
    <row r="84" spans="2:16" x14ac:dyDescent="0.3">
      <c r="B84" t="s">
        <v>156</v>
      </c>
      <c r="C84" t="s">
        <v>141</v>
      </c>
      <c r="D84" t="s">
        <v>142</v>
      </c>
      <c r="E84" s="7">
        <v>3.0922000000000001</v>
      </c>
      <c r="F84" s="7">
        <v>12.517200000000001</v>
      </c>
      <c r="G84" s="7">
        <v>0.4738</v>
      </c>
      <c r="H84" s="7">
        <v>7.6845999999999997</v>
      </c>
      <c r="I84" s="7">
        <v>1.1900999999999999</v>
      </c>
      <c r="J84" s="7">
        <v>3.2562000000000002</v>
      </c>
      <c r="K84" s="7">
        <v>53.504300000000001</v>
      </c>
      <c r="L84" s="7">
        <v>3.6293000000000002</v>
      </c>
      <c r="M84" s="7">
        <v>12.1553</v>
      </c>
      <c r="N84" s="7">
        <v>0.18820000000000001</v>
      </c>
      <c r="O84" s="7" t="s">
        <v>12</v>
      </c>
      <c r="P84" s="7" t="s">
        <v>12</v>
      </c>
    </row>
    <row r="85" spans="2:16" x14ac:dyDescent="0.3">
      <c r="B85" t="s">
        <v>157</v>
      </c>
      <c r="C85" t="s">
        <v>141</v>
      </c>
      <c r="D85" t="s">
        <v>142</v>
      </c>
      <c r="E85" s="7">
        <v>3.0746500000000001</v>
      </c>
      <c r="F85" s="7">
        <v>12.552949999999999</v>
      </c>
      <c r="G85" s="7">
        <v>0.4657</v>
      </c>
      <c r="H85" s="7">
        <v>7.6757499999999999</v>
      </c>
      <c r="I85" s="7">
        <v>1.19225</v>
      </c>
      <c r="J85" s="7">
        <v>3.2618999999999998</v>
      </c>
      <c r="K85" s="7">
        <v>53.554949999999998</v>
      </c>
      <c r="L85" s="7">
        <v>3.5940500000000002</v>
      </c>
      <c r="M85" s="7">
        <v>12.284750000000001</v>
      </c>
      <c r="N85" s="7">
        <v>0.16894999999999999</v>
      </c>
      <c r="O85" s="7" t="s">
        <v>12</v>
      </c>
      <c r="P85" s="7" t="s">
        <v>12</v>
      </c>
    </row>
    <row r="86" spans="2:16" x14ac:dyDescent="0.3">
      <c r="B86" t="s">
        <v>158</v>
      </c>
      <c r="C86" t="s">
        <v>141</v>
      </c>
      <c r="D86" t="s">
        <v>142</v>
      </c>
      <c r="E86" s="7">
        <v>3.194</v>
      </c>
      <c r="F86" s="7">
        <v>12.861599999999999</v>
      </c>
      <c r="G86" s="7">
        <v>0.4133</v>
      </c>
      <c r="H86" s="7">
        <v>7.6803999999999997</v>
      </c>
      <c r="I86" s="7">
        <v>1.2047000000000001</v>
      </c>
      <c r="J86" s="7">
        <v>3.2126000000000001</v>
      </c>
      <c r="K86" s="7">
        <v>53.749699999999997</v>
      </c>
      <c r="L86" s="7">
        <v>3.6309999999999998</v>
      </c>
      <c r="M86" s="7">
        <v>12.227</v>
      </c>
      <c r="N86" s="7">
        <v>0.18099999999999999</v>
      </c>
      <c r="O86" s="7" t="s">
        <v>12</v>
      </c>
      <c r="P86" s="7" t="s">
        <v>12</v>
      </c>
    </row>
    <row r="87" spans="2:16" x14ac:dyDescent="0.3">
      <c r="B87" t="s">
        <v>159</v>
      </c>
      <c r="C87" t="s">
        <v>141</v>
      </c>
      <c r="D87" t="s">
        <v>142</v>
      </c>
      <c r="E87" s="7">
        <v>3.1911999999999998</v>
      </c>
      <c r="F87" s="7">
        <v>12.6065</v>
      </c>
      <c r="G87" s="7">
        <v>0.49340000000000001</v>
      </c>
      <c r="H87" s="7">
        <v>7.7266000000000004</v>
      </c>
      <c r="I87" s="7">
        <v>1.1685000000000001</v>
      </c>
      <c r="J87" s="7">
        <v>3.2557999999999998</v>
      </c>
      <c r="K87" s="7">
        <v>53.503700000000002</v>
      </c>
      <c r="L87" s="7">
        <v>3.4798</v>
      </c>
      <c r="M87" s="7">
        <v>12.005699999999999</v>
      </c>
      <c r="N87" s="7">
        <v>0.20130000000000001</v>
      </c>
      <c r="O87" s="7" t="s">
        <v>12</v>
      </c>
      <c r="P87" s="7" t="s">
        <v>12</v>
      </c>
    </row>
    <row r="88" spans="2:16" x14ac:dyDescent="0.3">
      <c r="B88" t="s">
        <v>160</v>
      </c>
      <c r="C88" t="s">
        <v>141</v>
      </c>
      <c r="D88" t="s">
        <v>142</v>
      </c>
      <c r="E88" s="7">
        <v>2.3163999999999998</v>
      </c>
      <c r="F88" s="7">
        <v>12.773</v>
      </c>
      <c r="G88" s="7">
        <v>0.3896</v>
      </c>
      <c r="H88" s="7">
        <v>7.8204000000000002</v>
      </c>
      <c r="I88" s="7">
        <v>1.2123999999999999</v>
      </c>
      <c r="J88" s="7">
        <v>3.2835000000000001</v>
      </c>
      <c r="K88" s="7">
        <v>53.682699999999997</v>
      </c>
      <c r="L88" s="7">
        <v>3.4485000000000001</v>
      </c>
      <c r="M88" s="7">
        <v>11.940200000000001</v>
      </c>
      <c r="N88" s="7">
        <v>0.23050000000000001</v>
      </c>
      <c r="O88" s="7" t="s">
        <v>12</v>
      </c>
      <c r="P88" s="7" t="s">
        <v>12</v>
      </c>
    </row>
    <row r="89" spans="2:16" x14ac:dyDescent="0.3">
      <c r="B89" t="s">
        <v>161</v>
      </c>
      <c r="C89" t="s">
        <v>141</v>
      </c>
      <c r="D89" t="s">
        <v>142</v>
      </c>
      <c r="E89" s="7">
        <v>3.1530999999999998</v>
      </c>
      <c r="F89" s="7">
        <v>12.623100000000001</v>
      </c>
      <c r="G89" s="7">
        <v>0.44119999999999998</v>
      </c>
      <c r="H89" s="7">
        <v>7.8598999999999997</v>
      </c>
      <c r="I89" s="7">
        <v>1.1879999999999999</v>
      </c>
      <c r="J89" s="7">
        <v>3.2557999999999998</v>
      </c>
      <c r="K89" s="7">
        <v>52.723700000000001</v>
      </c>
      <c r="L89" s="7">
        <v>3.5158</v>
      </c>
      <c r="M89" s="7">
        <v>11.501200000000001</v>
      </c>
      <c r="N89" s="7">
        <v>0.21809999999999999</v>
      </c>
      <c r="O89" s="7" t="s">
        <v>12</v>
      </c>
      <c r="P89" s="7" t="s">
        <v>12</v>
      </c>
    </row>
    <row r="90" spans="2:16" x14ac:dyDescent="0.3">
      <c r="B90" t="s">
        <v>162</v>
      </c>
      <c r="C90" t="s">
        <v>141</v>
      </c>
      <c r="D90" t="s">
        <v>142</v>
      </c>
      <c r="E90" s="7">
        <v>3.2002000000000002</v>
      </c>
      <c r="F90" s="7">
        <v>12.550800000000001</v>
      </c>
      <c r="G90" s="7">
        <v>0.54279999999999995</v>
      </c>
      <c r="H90" s="7">
        <v>7.9161000000000001</v>
      </c>
      <c r="I90" s="7">
        <v>1.1825000000000001</v>
      </c>
      <c r="J90" s="7">
        <v>3.1905999999999999</v>
      </c>
      <c r="K90" s="7">
        <v>52.906700000000001</v>
      </c>
      <c r="L90" s="7">
        <v>3.4296000000000002</v>
      </c>
      <c r="M90" s="7">
        <v>11.9758</v>
      </c>
      <c r="N90" s="7">
        <v>0.22259999999999999</v>
      </c>
      <c r="O90" s="7" t="s">
        <v>12</v>
      </c>
      <c r="P90" s="7" t="s">
        <v>12</v>
      </c>
    </row>
    <row r="91" spans="2:16" x14ac:dyDescent="0.3">
      <c r="B91" t="s">
        <v>163</v>
      </c>
      <c r="C91" t="s">
        <v>141</v>
      </c>
      <c r="D91" t="s">
        <v>142</v>
      </c>
      <c r="E91" s="7">
        <v>3.17665</v>
      </c>
      <c r="F91" s="7">
        <v>12.58695</v>
      </c>
      <c r="G91" s="7">
        <v>0.49199999999999999</v>
      </c>
      <c r="H91" s="7">
        <v>7.8879999999999999</v>
      </c>
      <c r="I91" s="7">
        <v>1.1852499999999999</v>
      </c>
      <c r="J91" s="7">
        <v>3.2231999999999998</v>
      </c>
      <c r="K91" s="7">
        <v>52.815199999999997</v>
      </c>
      <c r="L91" s="7">
        <v>3.4727000000000001</v>
      </c>
      <c r="M91" s="7">
        <v>11.7385</v>
      </c>
      <c r="N91" s="7">
        <v>0.22034999999999999</v>
      </c>
      <c r="O91" s="7" t="s">
        <v>12</v>
      </c>
      <c r="P91" s="7" t="s">
        <v>12</v>
      </c>
    </row>
    <row r="92" spans="2:16" x14ac:dyDescent="0.3">
      <c r="B92" t="s">
        <v>164</v>
      </c>
      <c r="C92" t="s">
        <v>141</v>
      </c>
      <c r="D92" t="s">
        <v>142</v>
      </c>
      <c r="E92" s="7">
        <v>2.9279999999999999</v>
      </c>
      <c r="F92" s="7">
        <v>12.533200000000001</v>
      </c>
      <c r="G92" s="7">
        <v>0.48499999999999999</v>
      </c>
      <c r="H92" s="7">
        <v>7.6448</v>
      </c>
      <c r="I92" s="7">
        <v>1.1439999999999999</v>
      </c>
      <c r="J92" s="7">
        <v>3.2635000000000001</v>
      </c>
      <c r="K92" s="7">
        <v>53.1584</v>
      </c>
      <c r="L92" s="7">
        <v>3.6128999999999998</v>
      </c>
      <c r="M92" s="7">
        <v>12.0212</v>
      </c>
      <c r="N92" s="7">
        <v>0.15820000000000001</v>
      </c>
      <c r="O92" s="7" t="s">
        <v>12</v>
      </c>
      <c r="P92" s="7" t="s">
        <v>12</v>
      </c>
    </row>
    <row r="93" spans="2:16" x14ac:dyDescent="0.3">
      <c r="B93" t="s">
        <v>165</v>
      </c>
      <c r="C93" t="s">
        <v>141</v>
      </c>
      <c r="D93" t="s">
        <v>142</v>
      </c>
      <c r="E93" s="7">
        <v>3.1659000000000002</v>
      </c>
      <c r="F93" s="7">
        <v>13.569599999999999</v>
      </c>
      <c r="G93" s="7">
        <v>0.44180000000000003</v>
      </c>
      <c r="H93" s="7">
        <v>8.0561000000000007</v>
      </c>
      <c r="I93" s="7">
        <v>1.0497000000000001</v>
      </c>
      <c r="J93" s="7">
        <v>3.1004999999999998</v>
      </c>
      <c r="K93" s="7">
        <v>53.5745</v>
      </c>
      <c r="L93" s="7">
        <v>3.3443999999999998</v>
      </c>
      <c r="M93" s="7">
        <v>10.9802</v>
      </c>
      <c r="N93" s="7">
        <v>0.16350000000000001</v>
      </c>
      <c r="O93" s="7" t="s">
        <v>12</v>
      </c>
      <c r="P93" s="7" t="s">
        <v>12</v>
      </c>
    </row>
    <row r="94" spans="2:16" x14ac:dyDescent="0.3">
      <c r="B94" t="s">
        <v>166</v>
      </c>
      <c r="C94" t="s">
        <v>141</v>
      </c>
      <c r="D94" t="s">
        <v>142</v>
      </c>
      <c r="E94" s="7">
        <v>3.0522999999999998</v>
      </c>
      <c r="F94" s="7">
        <v>12.586600000000001</v>
      </c>
      <c r="G94" s="7">
        <v>0.42620000000000002</v>
      </c>
      <c r="H94" s="7">
        <v>7.7953000000000001</v>
      </c>
      <c r="I94" s="7">
        <v>1.1794</v>
      </c>
      <c r="J94" s="7">
        <v>3.2418</v>
      </c>
      <c r="K94" s="7">
        <v>53.757300000000001</v>
      </c>
      <c r="L94" s="7">
        <v>3.5177</v>
      </c>
      <c r="M94" s="7">
        <v>11.725199999999999</v>
      </c>
      <c r="N94" s="7">
        <v>0.16980000000000001</v>
      </c>
      <c r="O94" s="7" t="s">
        <v>12</v>
      </c>
      <c r="P94" s="7" t="s">
        <v>12</v>
      </c>
    </row>
    <row r="95" spans="2:16" x14ac:dyDescent="0.3">
      <c r="B95" t="s">
        <v>167</v>
      </c>
      <c r="C95" t="s">
        <v>141</v>
      </c>
      <c r="D95" t="s">
        <v>142</v>
      </c>
      <c r="E95" s="7">
        <v>3.1297000000000001</v>
      </c>
      <c r="F95" s="7">
        <v>12.6172</v>
      </c>
      <c r="G95" s="7">
        <v>0.4425</v>
      </c>
      <c r="H95" s="7">
        <v>7.7126000000000001</v>
      </c>
      <c r="I95" s="7">
        <v>1.2129000000000001</v>
      </c>
      <c r="J95" s="7">
        <v>3.2572999999999999</v>
      </c>
      <c r="K95" s="7">
        <v>53.6173</v>
      </c>
      <c r="L95" s="7">
        <v>3.5350999999999999</v>
      </c>
      <c r="M95" s="7">
        <v>12.0688</v>
      </c>
      <c r="N95" s="7">
        <v>0.1711</v>
      </c>
      <c r="O95" s="7" t="s">
        <v>12</v>
      </c>
      <c r="P95" s="7" t="s">
        <v>12</v>
      </c>
    </row>
    <row r="96" spans="2:16" x14ac:dyDescent="0.3">
      <c r="B96" t="s">
        <v>168</v>
      </c>
      <c r="C96" t="s">
        <v>141</v>
      </c>
      <c r="D96" t="s">
        <v>142</v>
      </c>
      <c r="E96" s="7">
        <v>3.0104000000000002</v>
      </c>
      <c r="F96" s="7">
        <v>12.654999999999999</v>
      </c>
      <c r="G96" s="7">
        <v>0.40060000000000001</v>
      </c>
      <c r="H96" s="7">
        <v>7.6311999999999998</v>
      </c>
      <c r="I96" s="7">
        <v>1.1419999999999999</v>
      </c>
      <c r="J96" s="7">
        <v>3.2414000000000001</v>
      </c>
      <c r="K96" s="7">
        <v>53.695300000000003</v>
      </c>
      <c r="L96" s="7">
        <v>3.7624</v>
      </c>
      <c r="M96" s="7">
        <v>12.0158</v>
      </c>
      <c r="N96" s="7">
        <v>0.23269999999999999</v>
      </c>
      <c r="O96" s="7" t="s">
        <v>12</v>
      </c>
      <c r="P96" s="7" t="s">
        <v>12</v>
      </c>
    </row>
    <row r="97" spans="2:16" x14ac:dyDescent="0.3">
      <c r="B97" t="s">
        <v>169</v>
      </c>
      <c r="C97" t="s">
        <v>141</v>
      </c>
      <c r="D97" t="s">
        <v>142</v>
      </c>
      <c r="E97" s="7">
        <v>3.0640999999999998</v>
      </c>
      <c r="F97" s="7">
        <v>12.7034</v>
      </c>
      <c r="G97" s="7">
        <v>0.4335</v>
      </c>
      <c r="H97" s="7">
        <v>7.7968999999999999</v>
      </c>
      <c r="I97" s="7">
        <v>1.1565000000000001</v>
      </c>
      <c r="J97" s="7">
        <v>3.1966000000000001</v>
      </c>
      <c r="K97" s="7">
        <v>53.354300000000002</v>
      </c>
      <c r="L97" s="7">
        <v>3.6835</v>
      </c>
      <c r="M97" s="7">
        <v>11.566700000000001</v>
      </c>
      <c r="N97" s="7">
        <v>0.25929999999999997</v>
      </c>
      <c r="O97" s="7" t="s">
        <v>12</v>
      </c>
      <c r="P97" s="7" t="s">
        <v>12</v>
      </c>
    </row>
    <row r="98" spans="2:16" x14ac:dyDescent="0.3">
      <c r="B98" t="s">
        <v>170</v>
      </c>
      <c r="C98" t="s">
        <v>141</v>
      </c>
      <c r="D98" t="s">
        <v>142</v>
      </c>
      <c r="E98" s="7">
        <v>3.0372499999999998</v>
      </c>
      <c r="F98" s="7">
        <v>12.6792</v>
      </c>
      <c r="G98" s="7">
        <v>0.41704999999999998</v>
      </c>
      <c r="H98" s="7">
        <v>7.7140500000000003</v>
      </c>
      <c r="I98" s="7">
        <v>1.1492500000000001</v>
      </c>
      <c r="J98" s="7">
        <v>3.2189999999999999</v>
      </c>
      <c r="K98" s="7">
        <v>53.524799999999999</v>
      </c>
      <c r="L98" s="7">
        <v>3.72295</v>
      </c>
      <c r="M98" s="7">
        <v>11.79125</v>
      </c>
      <c r="N98" s="7">
        <v>0.246</v>
      </c>
      <c r="O98" s="7" t="s">
        <v>12</v>
      </c>
      <c r="P98" s="7" t="s">
        <v>12</v>
      </c>
    </row>
    <row r="99" spans="2:16" x14ac:dyDescent="0.3">
      <c r="B99" t="s">
        <v>171</v>
      </c>
      <c r="C99" t="s">
        <v>132</v>
      </c>
      <c r="D99" t="s">
        <v>133</v>
      </c>
      <c r="E99" s="7">
        <v>3.7587999999999999</v>
      </c>
      <c r="F99" s="7">
        <v>12.8573</v>
      </c>
      <c r="G99" s="7">
        <v>0.45810000000000001</v>
      </c>
      <c r="H99" s="7">
        <v>3.6501999999999999</v>
      </c>
      <c r="I99" s="7">
        <v>2.2974999999999999</v>
      </c>
      <c r="J99" s="7">
        <v>1.5134000000000001</v>
      </c>
      <c r="K99" s="7">
        <v>64.404499999999999</v>
      </c>
      <c r="L99" s="7">
        <v>1.0290999999999999</v>
      </c>
      <c r="M99" s="7">
        <v>8.0363000000000007</v>
      </c>
      <c r="N99" s="7">
        <v>0.15620000000000001</v>
      </c>
      <c r="O99" s="7" t="s">
        <v>12</v>
      </c>
      <c r="P99" s="7" t="s">
        <v>12</v>
      </c>
    </row>
    <row r="100" spans="2:16" x14ac:dyDescent="0.3">
      <c r="B100" t="s">
        <v>172</v>
      </c>
      <c r="C100" t="s">
        <v>132</v>
      </c>
      <c r="D100" t="s">
        <v>133</v>
      </c>
      <c r="E100" s="7">
        <v>3.8022</v>
      </c>
      <c r="F100" s="7">
        <v>12.5669</v>
      </c>
      <c r="G100" s="7">
        <v>0.47070000000000001</v>
      </c>
      <c r="H100" s="7">
        <v>4.0724</v>
      </c>
      <c r="I100" s="7">
        <v>2.3931</v>
      </c>
      <c r="J100" s="7">
        <v>1.5740000000000001</v>
      </c>
      <c r="K100" s="7">
        <v>63.039099999999998</v>
      </c>
      <c r="L100" s="7">
        <v>1.0319</v>
      </c>
      <c r="M100" s="7">
        <v>8.4398999999999997</v>
      </c>
      <c r="N100" s="7">
        <v>0.14630000000000001</v>
      </c>
      <c r="O100" s="7" t="s">
        <v>12</v>
      </c>
      <c r="P100" s="7" t="s">
        <v>12</v>
      </c>
    </row>
    <row r="101" spans="2:16" x14ac:dyDescent="0.3">
      <c r="B101" t="s">
        <v>173</v>
      </c>
      <c r="C101" t="s">
        <v>132</v>
      </c>
      <c r="D101" t="s">
        <v>133</v>
      </c>
      <c r="E101" s="7">
        <v>3.7324000000000002</v>
      </c>
      <c r="F101" s="7">
        <v>12.032299999999999</v>
      </c>
      <c r="G101" s="7">
        <v>0.52310000000000001</v>
      </c>
      <c r="H101" s="7">
        <v>3.8744000000000001</v>
      </c>
      <c r="I101" s="7">
        <v>2.4373999999999998</v>
      </c>
      <c r="J101" s="7">
        <v>1.6113</v>
      </c>
      <c r="K101" s="7">
        <v>64.089600000000004</v>
      </c>
      <c r="L101" s="7">
        <v>1.145</v>
      </c>
      <c r="M101" s="7">
        <v>8.5824999999999996</v>
      </c>
      <c r="N101" s="7">
        <v>0.1794</v>
      </c>
      <c r="O101" s="7" t="s">
        <v>12</v>
      </c>
      <c r="P101" s="7" t="s">
        <v>12</v>
      </c>
    </row>
    <row r="102" spans="2:16" x14ac:dyDescent="0.3">
      <c r="B102" t="s">
        <v>174</v>
      </c>
      <c r="C102" t="s">
        <v>132</v>
      </c>
      <c r="D102" t="s">
        <v>133</v>
      </c>
      <c r="E102" s="7">
        <v>3.7673000000000001</v>
      </c>
      <c r="F102" s="7">
        <v>12.2996</v>
      </c>
      <c r="G102" s="7">
        <v>0.49690000000000001</v>
      </c>
      <c r="H102" s="7">
        <v>3.9733999999999998</v>
      </c>
      <c r="I102" s="7">
        <v>2.4152499999999999</v>
      </c>
      <c r="J102" s="7">
        <v>1.5926499999999999</v>
      </c>
      <c r="K102" s="7">
        <v>63.564349999999997</v>
      </c>
      <c r="L102" s="7">
        <v>1.0884499999999999</v>
      </c>
      <c r="M102" s="7">
        <v>8.5112000000000005</v>
      </c>
      <c r="N102" s="7">
        <v>0.16284999999999999</v>
      </c>
      <c r="O102" s="7" t="s">
        <v>12</v>
      </c>
      <c r="P102" s="7" t="s">
        <v>12</v>
      </c>
    </row>
    <row r="103" spans="2:16" x14ac:dyDescent="0.3">
      <c r="B103" t="s">
        <v>175</v>
      </c>
      <c r="C103" t="s">
        <v>132</v>
      </c>
      <c r="D103" t="s">
        <v>133</v>
      </c>
      <c r="E103" s="7">
        <v>3.9620000000000002</v>
      </c>
      <c r="F103" s="7">
        <v>12.281700000000001</v>
      </c>
      <c r="G103" s="7">
        <v>0.51980000000000004</v>
      </c>
      <c r="H103" s="7">
        <v>3.8414000000000001</v>
      </c>
      <c r="I103" s="7">
        <v>2.5636000000000001</v>
      </c>
      <c r="J103" s="7">
        <v>1.4885999999999999</v>
      </c>
      <c r="K103" s="7">
        <v>65.088200000000001</v>
      </c>
      <c r="L103" s="7">
        <v>1.0136000000000001</v>
      </c>
      <c r="M103" s="7">
        <v>7.6985000000000001</v>
      </c>
      <c r="N103" s="7">
        <v>0.16619999999999999</v>
      </c>
      <c r="O103" s="7" t="s">
        <v>12</v>
      </c>
      <c r="P103" s="7" t="s">
        <v>12</v>
      </c>
    </row>
    <row r="104" spans="2:16" x14ac:dyDescent="0.3">
      <c r="B104" t="s">
        <v>176</v>
      </c>
      <c r="C104" t="s">
        <v>132</v>
      </c>
      <c r="D104" t="s">
        <v>133</v>
      </c>
      <c r="E104" s="7">
        <v>3.4702000000000002</v>
      </c>
      <c r="F104" s="7">
        <v>12.382300000000001</v>
      </c>
      <c r="G104" s="7">
        <v>0.66979999999999995</v>
      </c>
      <c r="H104" s="7">
        <v>3.8887999999999998</v>
      </c>
      <c r="I104" s="7">
        <v>2.5872000000000002</v>
      </c>
      <c r="J104" s="7">
        <v>1.4690000000000001</v>
      </c>
      <c r="K104" s="7">
        <v>65.014200000000002</v>
      </c>
      <c r="L104" s="7">
        <v>0.96399999999999997</v>
      </c>
      <c r="M104" s="7">
        <v>7.7838000000000003</v>
      </c>
      <c r="N104" s="7">
        <v>0.20849999999999999</v>
      </c>
      <c r="O104" s="7" t="s">
        <v>12</v>
      </c>
      <c r="P104" s="7" t="s">
        <v>12</v>
      </c>
    </row>
    <row r="105" spans="2:16" x14ac:dyDescent="0.3">
      <c r="B105" t="s">
        <v>177</v>
      </c>
      <c r="C105" t="s">
        <v>132</v>
      </c>
      <c r="D105" t="s">
        <v>133</v>
      </c>
      <c r="E105" s="7">
        <v>3.7161</v>
      </c>
      <c r="F105" s="7">
        <v>12.332000000000001</v>
      </c>
      <c r="G105" s="7">
        <v>0.5948</v>
      </c>
      <c r="H105" s="7">
        <v>3.8651</v>
      </c>
      <c r="I105" s="7">
        <v>2.5754000000000001</v>
      </c>
      <c r="J105" s="7">
        <v>1.4787999999999999</v>
      </c>
      <c r="K105" s="7">
        <v>65.051199999999994</v>
      </c>
      <c r="L105" s="7">
        <v>0.98880000000000001</v>
      </c>
      <c r="M105" s="7">
        <v>7.7411500000000002</v>
      </c>
      <c r="N105" s="7">
        <v>0.18734999999999999</v>
      </c>
      <c r="O105" s="7" t="s">
        <v>12</v>
      </c>
      <c r="P105" s="7" t="s">
        <v>12</v>
      </c>
    </row>
    <row r="106" spans="2:16" x14ac:dyDescent="0.3">
      <c r="B106" t="s">
        <v>178</v>
      </c>
      <c r="C106" t="s">
        <v>132</v>
      </c>
      <c r="D106" t="s">
        <v>133</v>
      </c>
      <c r="E106" s="7">
        <v>3.7637</v>
      </c>
      <c r="F106" s="7">
        <v>12.8269</v>
      </c>
      <c r="G106" s="7">
        <v>0.50449999999999995</v>
      </c>
      <c r="H106" s="7">
        <v>4.1059000000000001</v>
      </c>
      <c r="I106" s="7">
        <v>2.3481000000000001</v>
      </c>
      <c r="J106" s="7">
        <v>1.5322</v>
      </c>
      <c r="K106" s="7">
        <v>63.591700000000003</v>
      </c>
      <c r="L106" s="7">
        <v>1.0552999999999999</v>
      </c>
      <c r="M106" s="7">
        <v>8.2684999999999995</v>
      </c>
      <c r="N106" s="7">
        <v>0.1479</v>
      </c>
      <c r="O106" s="7" t="s">
        <v>12</v>
      </c>
      <c r="P106" s="7" t="s">
        <v>12</v>
      </c>
    </row>
    <row r="107" spans="2:16" x14ac:dyDescent="0.3">
      <c r="B107" t="s">
        <v>179</v>
      </c>
      <c r="C107" t="s">
        <v>132</v>
      </c>
      <c r="D107" t="s">
        <v>133</v>
      </c>
      <c r="E107" s="7">
        <v>3.4279000000000002</v>
      </c>
      <c r="F107" s="7">
        <v>12.564399999999999</v>
      </c>
      <c r="G107" s="7">
        <v>0.41</v>
      </c>
      <c r="H107" s="7">
        <v>3.9527999999999999</v>
      </c>
      <c r="I107" s="7">
        <v>2.4119999999999999</v>
      </c>
      <c r="J107" s="7">
        <v>1.5567</v>
      </c>
      <c r="K107" s="7">
        <v>64.299599999999998</v>
      </c>
      <c r="L107" s="7">
        <v>1.1101000000000001</v>
      </c>
      <c r="M107" s="7">
        <v>8.4017999999999997</v>
      </c>
      <c r="N107" s="7">
        <v>0.1825</v>
      </c>
      <c r="O107" s="7" t="s">
        <v>12</v>
      </c>
      <c r="P107" s="7" t="s">
        <v>12</v>
      </c>
    </row>
    <row r="108" spans="2:16" x14ac:dyDescent="0.3">
      <c r="B108" t="s">
        <v>180</v>
      </c>
      <c r="C108" t="s">
        <v>132</v>
      </c>
      <c r="D108" t="s">
        <v>133</v>
      </c>
      <c r="E108" s="7">
        <v>3.5958000000000001</v>
      </c>
      <c r="F108" s="7">
        <v>12.695650000000001</v>
      </c>
      <c r="G108" s="7">
        <v>0.45724999999999999</v>
      </c>
      <c r="H108" s="7">
        <v>4.02935</v>
      </c>
      <c r="I108" s="7">
        <v>2.3800500000000002</v>
      </c>
      <c r="J108" s="7">
        <v>1.5444500000000001</v>
      </c>
      <c r="K108" s="7">
        <v>63.945650000000001</v>
      </c>
      <c r="L108" s="7">
        <v>1.0827</v>
      </c>
      <c r="M108" s="7">
        <v>8.3351500000000005</v>
      </c>
      <c r="N108" s="7">
        <v>0.16520000000000001</v>
      </c>
      <c r="O108" s="7" t="s">
        <v>12</v>
      </c>
      <c r="P108" s="7" t="s">
        <v>12</v>
      </c>
    </row>
    <row r="109" spans="2:16" x14ac:dyDescent="0.3">
      <c r="B109" t="s">
        <v>181</v>
      </c>
      <c r="C109" t="s">
        <v>132</v>
      </c>
      <c r="D109" t="s">
        <v>133</v>
      </c>
      <c r="E109" s="7">
        <v>3.7665999999999999</v>
      </c>
      <c r="F109" s="7">
        <v>12.3986</v>
      </c>
      <c r="G109" s="7">
        <v>0.5323</v>
      </c>
      <c r="H109" s="7">
        <v>3.9929000000000001</v>
      </c>
      <c r="I109" s="7">
        <v>2.3403</v>
      </c>
      <c r="J109" s="7">
        <v>1.5606</v>
      </c>
      <c r="K109" s="7">
        <v>64.319699999999997</v>
      </c>
      <c r="L109" s="7">
        <v>1.1379999999999999</v>
      </c>
      <c r="M109" s="7">
        <v>8.5578000000000003</v>
      </c>
      <c r="N109" s="7">
        <v>0.18410000000000001</v>
      </c>
      <c r="O109" s="7" t="s">
        <v>12</v>
      </c>
      <c r="P109" s="7" t="s">
        <v>12</v>
      </c>
    </row>
    <row r="110" spans="2:16" x14ac:dyDescent="0.3">
      <c r="B110" t="s">
        <v>182</v>
      </c>
      <c r="C110" t="s">
        <v>132</v>
      </c>
      <c r="D110" t="s">
        <v>133</v>
      </c>
      <c r="E110" s="7">
        <v>3.7574000000000001</v>
      </c>
      <c r="F110" s="7">
        <v>12.6584</v>
      </c>
      <c r="G110" s="7">
        <v>0.7228</v>
      </c>
      <c r="H110" s="7">
        <v>4.2816000000000001</v>
      </c>
      <c r="I110" s="7">
        <v>2.3180000000000001</v>
      </c>
      <c r="J110" s="7">
        <v>1.5337000000000001</v>
      </c>
      <c r="K110" s="7">
        <v>64.124899999999997</v>
      </c>
      <c r="L110" s="7">
        <v>1.0348999999999999</v>
      </c>
      <c r="M110" s="7">
        <v>8.5701000000000001</v>
      </c>
      <c r="N110" s="7">
        <v>0.1414</v>
      </c>
      <c r="O110" s="7" t="s">
        <v>12</v>
      </c>
      <c r="P110" s="7" t="s">
        <v>12</v>
      </c>
    </row>
    <row r="111" spans="2:16" x14ac:dyDescent="0.3">
      <c r="B111" t="s">
        <v>183</v>
      </c>
      <c r="C111" t="s">
        <v>132</v>
      </c>
      <c r="D111" t="s">
        <v>133</v>
      </c>
      <c r="E111" s="7">
        <v>3.762</v>
      </c>
      <c r="F111" s="7">
        <v>12.528499999999999</v>
      </c>
      <c r="G111" s="7">
        <v>0.62755000000000005</v>
      </c>
      <c r="H111" s="7">
        <v>4.1372499999999999</v>
      </c>
      <c r="I111" s="7">
        <v>2.3291499999999998</v>
      </c>
      <c r="J111" s="7">
        <v>1.54715</v>
      </c>
      <c r="K111" s="7">
        <v>64.222300000000004</v>
      </c>
      <c r="L111" s="7">
        <v>1.0864499999999999</v>
      </c>
      <c r="M111" s="7">
        <v>8.5639500000000002</v>
      </c>
      <c r="N111" s="7">
        <v>0.16275000000000001</v>
      </c>
      <c r="O111" s="7" t="s">
        <v>12</v>
      </c>
      <c r="P111" s="7" t="s">
        <v>12</v>
      </c>
    </row>
    <row r="112" spans="2:16" x14ac:dyDescent="0.3">
      <c r="B112" t="s">
        <v>184</v>
      </c>
      <c r="C112" t="s">
        <v>132</v>
      </c>
      <c r="D112" t="s">
        <v>133</v>
      </c>
      <c r="E112" s="7">
        <v>3.7046999999999999</v>
      </c>
      <c r="F112" s="7">
        <v>12.343299999999999</v>
      </c>
      <c r="G112" s="7">
        <v>0.47489999999999999</v>
      </c>
      <c r="H112" s="7">
        <v>3.7172000000000001</v>
      </c>
      <c r="I112" s="7">
        <v>2.4992999999999999</v>
      </c>
      <c r="J112" s="7">
        <v>1.6206</v>
      </c>
      <c r="K112" s="7">
        <v>65.066999999999993</v>
      </c>
      <c r="L112" s="7">
        <v>1.0229999999999999</v>
      </c>
      <c r="M112" s="7">
        <v>8.3811999999999998</v>
      </c>
      <c r="N112" s="7">
        <v>0.1401</v>
      </c>
      <c r="O112" s="7" t="s">
        <v>12</v>
      </c>
      <c r="P112" s="7" t="s">
        <v>12</v>
      </c>
    </row>
    <row r="113" spans="2:16" x14ac:dyDescent="0.3">
      <c r="B113" t="s">
        <v>185</v>
      </c>
      <c r="C113" t="s">
        <v>132</v>
      </c>
      <c r="D113" t="s">
        <v>133</v>
      </c>
      <c r="E113" s="7">
        <v>3.4344000000000001</v>
      </c>
      <c r="F113" s="7">
        <v>12.670299999999999</v>
      </c>
      <c r="G113" s="7">
        <v>0.54</v>
      </c>
      <c r="H113" s="7">
        <v>4.0446999999999997</v>
      </c>
      <c r="I113" s="7">
        <v>2.2949999999999999</v>
      </c>
      <c r="J113" s="7">
        <v>1.5911999999999999</v>
      </c>
      <c r="K113" s="7">
        <v>64.495800000000003</v>
      </c>
      <c r="L113" s="7">
        <v>1.0724</v>
      </c>
      <c r="M113" s="7">
        <v>8.4137000000000004</v>
      </c>
      <c r="N113" s="7">
        <v>0.20280000000000001</v>
      </c>
      <c r="O113" s="7" t="s">
        <v>12</v>
      </c>
      <c r="P113" s="7" t="s">
        <v>12</v>
      </c>
    </row>
    <row r="114" spans="2:16" x14ac:dyDescent="0.3">
      <c r="B114" t="s">
        <v>186</v>
      </c>
      <c r="C114" t="s">
        <v>132</v>
      </c>
      <c r="D114" t="s">
        <v>133</v>
      </c>
      <c r="E114" s="7">
        <v>3.56955</v>
      </c>
      <c r="F114" s="7">
        <v>12.5068</v>
      </c>
      <c r="G114" s="7">
        <v>0.50744999999999996</v>
      </c>
      <c r="H114" s="7">
        <v>3.8809499999999999</v>
      </c>
      <c r="I114" s="7">
        <v>2.3971499999999999</v>
      </c>
      <c r="J114" s="7">
        <v>1.6059000000000001</v>
      </c>
      <c r="K114" s="7">
        <v>64.781400000000005</v>
      </c>
      <c r="L114" s="7">
        <v>1.0477000000000001</v>
      </c>
      <c r="M114" s="7">
        <v>8.3974499999999992</v>
      </c>
      <c r="N114" s="7">
        <v>0.17144999999999999</v>
      </c>
      <c r="O114" s="7" t="s">
        <v>12</v>
      </c>
      <c r="P114" s="7" t="s">
        <v>12</v>
      </c>
    </row>
    <row r="115" spans="2:16" x14ac:dyDescent="0.3">
      <c r="B115" t="s">
        <v>187</v>
      </c>
      <c r="C115" t="s">
        <v>132</v>
      </c>
      <c r="D115" t="s">
        <v>133</v>
      </c>
      <c r="E115" s="7">
        <v>3.6078999999999999</v>
      </c>
      <c r="F115" s="7">
        <v>12.3393</v>
      </c>
      <c r="G115" s="7">
        <v>0.61209999999999998</v>
      </c>
      <c r="H115" s="7">
        <v>3.9942000000000002</v>
      </c>
      <c r="I115" s="7">
        <v>2.3334999999999999</v>
      </c>
      <c r="J115" s="7">
        <v>1.5951</v>
      </c>
      <c r="K115" s="7">
        <v>64.705699999999993</v>
      </c>
      <c r="L115" s="7">
        <v>1.1266</v>
      </c>
      <c r="M115" s="7">
        <v>8.1897000000000002</v>
      </c>
      <c r="N115" s="7">
        <v>0.15809999999999999</v>
      </c>
      <c r="O115" s="7" t="s">
        <v>12</v>
      </c>
      <c r="P115" s="7" t="s">
        <v>12</v>
      </c>
    </row>
    <row r="116" spans="2:16" x14ac:dyDescent="0.3">
      <c r="B116" t="s">
        <v>188</v>
      </c>
      <c r="C116" t="s">
        <v>132</v>
      </c>
      <c r="D116" t="s">
        <v>133</v>
      </c>
      <c r="E116" s="7">
        <v>3.5122</v>
      </c>
      <c r="F116" s="7">
        <v>12.4429</v>
      </c>
      <c r="G116" s="7">
        <v>0.59870000000000001</v>
      </c>
      <c r="H116" s="7">
        <v>4.0220000000000002</v>
      </c>
      <c r="I116" s="7">
        <v>2.3313000000000001</v>
      </c>
      <c r="J116" s="7">
        <v>1.5999000000000001</v>
      </c>
      <c r="K116" s="7">
        <v>63.581000000000003</v>
      </c>
      <c r="L116" s="7">
        <v>1.1016999999999999</v>
      </c>
      <c r="M116" s="7">
        <v>8.4573999999999998</v>
      </c>
      <c r="N116" s="7">
        <v>0.154</v>
      </c>
      <c r="O116" s="7" t="s">
        <v>12</v>
      </c>
      <c r="P116" s="7" t="s">
        <v>12</v>
      </c>
    </row>
    <row r="117" spans="2:16" x14ac:dyDescent="0.3">
      <c r="B117" t="s">
        <v>189</v>
      </c>
      <c r="C117" t="s">
        <v>132</v>
      </c>
      <c r="D117" t="s">
        <v>133</v>
      </c>
      <c r="E117" s="7">
        <v>3.5600499999999999</v>
      </c>
      <c r="F117" s="7">
        <v>12.3911</v>
      </c>
      <c r="G117" s="7">
        <v>0.60540000000000005</v>
      </c>
      <c r="H117" s="7">
        <v>4.0080999999999998</v>
      </c>
      <c r="I117" s="7">
        <v>2.3323999999999998</v>
      </c>
      <c r="J117" s="7">
        <v>1.5974999999999999</v>
      </c>
      <c r="K117" s="7">
        <v>64.143349999999998</v>
      </c>
      <c r="L117" s="7">
        <v>1.11415</v>
      </c>
      <c r="M117" s="7">
        <v>8.3235499999999991</v>
      </c>
      <c r="N117" s="7">
        <v>0.15604999999999999</v>
      </c>
      <c r="O117" s="7" t="s">
        <v>12</v>
      </c>
      <c r="P117" s="7" t="s">
        <v>12</v>
      </c>
    </row>
    <row r="118" spans="2:16" x14ac:dyDescent="0.3">
      <c r="B118" t="s">
        <v>190</v>
      </c>
      <c r="C118" t="s">
        <v>132</v>
      </c>
      <c r="D118" t="s">
        <v>133</v>
      </c>
      <c r="E118" s="7">
        <v>3.4748999999999999</v>
      </c>
      <c r="F118" s="7">
        <v>12.3375</v>
      </c>
      <c r="G118" s="7">
        <v>0.49249999999999999</v>
      </c>
      <c r="H118" s="7">
        <v>3.8732000000000002</v>
      </c>
      <c r="I118" s="7">
        <v>2.3713000000000002</v>
      </c>
      <c r="J118" s="7">
        <v>1.5113000000000001</v>
      </c>
      <c r="K118" s="7">
        <v>64.4358</v>
      </c>
      <c r="L118" s="7">
        <v>1.0597000000000001</v>
      </c>
      <c r="M118" s="7">
        <v>7.9143999999999997</v>
      </c>
      <c r="N118" s="7">
        <v>0.14360000000000001</v>
      </c>
      <c r="O118" s="7" t="s">
        <v>12</v>
      </c>
      <c r="P118" s="7" t="s">
        <v>12</v>
      </c>
    </row>
    <row r="119" spans="2:16" x14ac:dyDescent="0.3">
      <c r="B119" t="s">
        <v>191</v>
      </c>
      <c r="C119" t="s">
        <v>132</v>
      </c>
      <c r="D119" t="s">
        <v>133</v>
      </c>
      <c r="E119" s="7">
        <v>3.5691000000000002</v>
      </c>
      <c r="F119" s="7">
        <v>12.22</v>
      </c>
      <c r="G119" s="7">
        <v>0.50560000000000005</v>
      </c>
      <c r="H119" s="7">
        <v>3.8159999999999998</v>
      </c>
      <c r="I119" s="7">
        <v>2.3856999999999999</v>
      </c>
      <c r="J119" s="7">
        <v>1.56</v>
      </c>
      <c r="K119" s="7">
        <v>64.532799999999995</v>
      </c>
      <c r="L119" s="7">
        <v>1.1107</v>
      </c>
      <c r="M119" s="7">
        <v>8.2957000000000001</v>
      </c>
      <c r="N119" s="7">
        <v>0.22869999999999999</v>
      </c>
      <c r="O119" s="7" t="s">
        <v>12</v>
      </c>
      <c r="P119" s="7" t="s">
        <v>12</v>
      </c>
    </row>
    <row r="120" spans="2:16" x14ac:dyDescent="0.3">
      <c r="B120" t="s">
        <v>192</v>
      </c>
      <c r="C120" t="s">
        <v>132</v>
      </c>
      <c r="D120" t="s">
        <v>133</v>
      </c>
      <c r="E120" s="7">
        <v>4.0509000000000004</v>
      </c>
      <c r="F120" s="7">
        <v>13.430199999999999</v>
      </c>
      <c r="G120" s="7">
        <v>0.48180000000000001</v>
      </c>
      <c r="H120" s="7">
        <v>4.3693</v>
      </c>
      <c r="I120" s="7">
        <v>2.3418000000000001</v>
      </c>
      <c r="J120" s="7">
        <v>1.4323999999999999</v>
      </c>
      <c r="K120" s="7">
        <v>63.656599999999997</v>
      </c>
      <c r="L120" s="7">
        <v>1.0276000000000001</v>
      </c>
      <c r="M120" s="7">
        <v>7.8494000000000002</v>
      </c>
      <c r="N120" s="7">
        <v>0.157</v>
      </c>
      <c r="O120" s="7" t="s">
        <v>12</v>
      </c>
      <c r="P120" s="7" t="s">
        <v>12</v>
      </c>
    </row>
    <row r="121" spans="2:16" x14ac:dyDescent="0.3">
      <c r="B121" t="s">
        <v>193</v>
      </c>
      <c r="C121" t="s">
        <v>132</v>
      </c>
      <c r="D121" t="s">
        <v>133</v>
      </c>
      <c r="E121" s="7">
        <v>3.8412999999999999</v>
      </c>
      <c r="F121" s="7">
        <v>12.521599999999999</v>
      </c>
      <c r="G121" s="7">
        <v>0.56879999999999997</v>
      </c>
      <c r="H121" s="7">
        <v>3.9228000000000001</v>
      </c>
      <c r="I121" s="7">
        <v>2.4903</v>
      </c>
      <c r="J121" s="7">
        <v>1.5457000000000001</v>
      </c>
      <c r="K121" s="7">
        <v>64.241399999999999</v>
      </c>
      <c r="L121" s="7">
        <v>1.0615000000000001</v>
      </c>
      <c r="M121" s="7">
        <v>8.3318999999999992</v>
      </c>
      <c r="N121" s="7">
        <v>0.1055</v>
      </c>
      <c r="O121" s="7" t="s">
        <v>12</v>
      </c>
      <c r="P121" s="7" t="s">
        <v>12</v>
      </c>
    </row>
    <row r="122" spans="2:16" x14ac:dyDescent="0.3">
      <c r="B122" t="s">
        <v>194</v>
      </c>
      <c r="C122" t="s">
        <v>132</v>
      </c>
      <c r="D122" t="s">
        <v>133</v>
      </c>
      <c r="E122" s="7">
        <v>3.9460999999999999</v>
      </c>
      <c r="F122" s="7">
        <v>12.975899999999999</v>
      </c>
      <c r="G122" s="7">
        <v>0.52529999999999999</v>
      </c>
      <c r="H122" s="7">
        <v>4.1460499999999998</v>
      </c>
      <c r="I122" s="7">
        <v>2.4160499999999998</v>
      </c>
      <c r="J122" s="7">
        <v>1.48905</v>
      </c>
      <c r="K122" s="7">
        <v>63.948999999999998</v>
      </c>
      <c r="L122" s="7">
        <v>1.0445500000000001</v>
      </c>
      <c r="M122" s="7">
        <v>8.0906500000000001</v>
      </c>
      <c r="N122" s="7">
        <v>0.13125000000000001</v>
      </c>
      <c r="O122" s="7" t="s">
        <v>12</v>
      </c>
      <c r="P122" s="7" t="s">
        <v>12</v>
      </c>
    </row>
    <row r="123" spans="2:16" x14ac:dyDescent="0.3">
      <c r="B123" t="s">
        <v>195</v>
      </c>
      <c r="C123" t="s">
        <v>145</v>
      </c>
      <c r="D123" t="s">
        <v>146</v>
      </c>
      <c r="E123" s="7">
        <v>2.8816999999999999</v>
      </c>
      <c r="F123" s="7">
        <v>12.107200000000001</v>
      </c>
      <c r="G123" s="7">
        <v>0.53569999999999995</v>
      </c>
      <c r="H123" s="7">
        <v>8.2482000000000006</v>
      </c>
      <c r="I123" s="7">
        <v>1.0396000000000001</v>
      </c>
      <c r="J123" s="7">
        <v>4.2973999999999997</v>
      </c>
      <c r="K123" s="7">
        <v>50.402299999999997</v>
      </c>
      <c r="L123" s="7">
        <v>4.2008000000000001</v>
      </c>
      <c r="M123" s="7">
        <v>13.5063</v>
      </c>
      <c r="N123" s="7">
        <v>0.1852</v>
      </c>
      <c r="O123" s="7" t="s">
        <v>12</v>
      </c>
      <c r="P123" s="7" t="s">
        <v>12</v>
      </c>
    </row>
    <row r="124" spans="2:16" x14ac:dyDescent="0.3">
      <c r="B124" t="s">
        <v>196</v>
      </c>
      <c r="C124" t="s">
        <v>145</v>
      </c>
      <c r="D124" t="s">
        <v>146</v>
      </c>
      <c r="E124" s="7">
        <v>3.0568</v>
      </c>
      <c r="F124" s="7">
        <v>12.270899999999999</v>
      </c>
      <c r="G124" s="7">
        <v>0.5302</v>
      </c>
      <c r="H124" s="7">
        <v>8.4878999999999998</v>
      </c>
      <c r="I124" s="7">
        <v>1.0108999999999999</v>
      </c>
      <c r="J124" s="7">
        <v>4.2519999999999998</v>
      </c>
      <c r="K124" s="7">
        <v>50.5139</v>
      </c>
      <c r="L124" s="7">
        <v>4.2199</v>
      </c>
      <c r="M124" s="7">
        <v>13.3849</v>
      </c>
      <c r="N124" s="7">
        <v>0.23219999999999999</v>
      </c>
      <c r="O124" s="7" t="s">
        <v>12</v>
      </c>
      <c r="P124" s="7" t="s">
        <v>12</v>
      </c>
    </row>
    <row r="125" spans="2:16" x14ac:dyDescent="0.3">
      <c r="B125" t="s">
        <v>197</v>
      </c>
      <c r="C125" t="s">
        <v>145</v>
      </c>
      <c r="D125" t="s">
        <v>146</v>
      </c>
      <c r="E125" s="7">
        <v>2.9962</v>
      </c>
      <c r="F125" s="7">
        <v>12.079700000000001</v>
      </c>
      <c r="G125" s="7">
        <v>0.53869999999999996</v>
      </c>
      <c r="H125" s="7">
        <v>8.2479999999999993</v>
      </c>
      <c r="I125" s="7">
        <v>1.0194000000000001</v>
      </c>
      <c r="J125" s="7">
        <v>4.3441000000000001</v>
      </c>
      <c r="K125" s="7">
        <v>50.408000000000001</v>
      </c>
      <c r="L125" s="7">
        <v>4.0909000000000004</v>
      </c>
      <c r="M125" s="7">
        <v>13.1623</v>
      </c>
      <c r="N125" s="7">
        <v>0.2248</v>
      </c>
      <c r="O125" s="7" t="s">
        <v>12</v>
      </c>
      <c r="P125" s="7" t="s">
        <v>12</v>
      </c>
    </row>
    <row r="126" spans="2:16" x14ac:dyDescent="0.3">
      <c r="B126" t="s">
        <v>198</v>
      </c>
      <c r="C126" t="s">
        <v>145</v>
      </c>
      <c r="D126" t="s">
        <v>146</v>
      </c>
      <c r="E126" s="7">
        <v>2.8224</v>
      </c>
      <c r="F126" s="7">
        <v>12.074</v>
      </c>
      <c r="G126" s="7">
        <v>0.55830000000000002</v>
      </c>
      <c r="H126" s="7">
        <v>8.3980999999999995</v>
      </c>
      <c r="I126" s="7">
        <v>1.028</v>
      </c>
      <c r="J126" s="7">
        <v>4.3300999999999998</v>
      </c>
      <c r="K126" s="7">
        <v>50.593299999999999</v>
      </c>
      <c r="L126" s="7">
        <v>4.1824000000000003</v>
      </c>
      <c r="M126" s="7">
        <v>13.630800000000001</v>
      </c>
      <c r="N126" s="7">
        <v>0.2077</v>
      </c>
      <c r="O126" s="7" t="s">
        <v>12</v>
      </c>
      <c r="P126" s="7" t="s">
        <v>12</v>
      </c>
    </row>
    <row r="127" spans="2:16" x14ac:dyDescent="0.3">
      <c r="B127" t="s">
        <v>199</v>
      </c>
      <c r="C127" t="s">
        <v>145</v>
      </c>
      <c r="D127" t="s">
        <v>146</v>
      </c>
      <c r="E127" s="7">
        <v>3.0381999999999998</v>
      </c>
      <c r="F127" s="7">
        <v>12.2669</v>
      </c>
      <c r="G127" s="7">
        <v>0.54520000000000002</v>
      </c>
      <c r="H127" s="7">
        <v>8.4090000000000007</v>
      </c>
      <c r="I127" s="7">
        <v>0.99390000000000001</v>
      </c>
      <c r="J127" s="7">
        <v>4.2138999999999998</v>
      </c>
      <c r="K127" s="7">
        <v>50.470100000000002</v>
      </c>
      <c r="L127" s="7">
        <v>4.2629000000000001</v>
      </c>
      <c r="M127" s="7">
        <v>13.3881</v>
      </c>
      <c r="N127" s="7">
        <v>0.21840000000000001</v>
      </c>
      <c r="O127" s="7" t="s">
        <v>12</v>
      </c>
      <c r="P127" s="7" t="s">
        <v>12</v>
      </c>
    </row>
    <row r="128" spans="2:16" x14ac:dyDescent="0.3">
      <c r="B128" t="s">
        <v>200</v>
      </c>
      <c r="C128" t="s">
        <v>145</v>
      </c>
      <c r="D128" t="s">
        <v>146</v>
      </c>
      <c r="E128" s="7">
        <v>2.9201000000000001</v>
      </c>
      <c r="F128" s="7">
        <v>12.204700000000001</v>
      </c>
      <c r="G128" s="7">
        <v>0.56299999999999994</v>
      </c>
      <c r="H128" s="7">
        <v>8.2714999999999996</v>
      </c>
      <c r="I128" s="7">
        <v>0.97609999999999997</v>
      </c>
      <c r="J128" s="7">
        <v>4.2225999999999999</v>
      </c>
      <c r="K128" s="7">
        <v>50.467500000000001</v>
      </c>
      <c r="L128" s="7">
        <v>4.2403000000000004</v>
      </c>
      <c r="M128" s="7">
        <v>13.6767</v>
      </c>
      <c r="N128" s="7">
        <v>0.2288</v>
      </c>
      <c r="O128" s="7" t="s">
        <v>12</v>
      </c>
      <c r="P128" s="7" t="s">
        <v>12</v>
      </c>
    </row>
    <row r="129" spans="2:16" x14ac:dyDescent="0.3">
      <c r="B129" t="s">
        <v>201</v>
      </c>
      <c r="C129" t="s">
        <v>145</v>
      </c>
      <c r="D129" t="s">
        <v>146</v>
      </c>
      <c r="E129" s="7">
        <v>2.9281000000000001</v>
      </c>
      <c r="F129" s="7">
        <v>12.4856</v>
      </c>
      <c r="G129" s="7">
        <v>0.53649999999999998</v>
      </c>
      <c r="H129" s="7">
        <v>8.5717999999999996</v>
      </c>
      <c r="I129" s="7">
        <v>0.9597</v>
      </c>
      <c r="J129" s="7">
        <v>4.0834999999999999</v>
      </c>
      <c r="K129" s="7">
        <v>50.511600000000001</v>
      </c>
      <c r="L129" s="7">
        <v>4.3787000000000003</v>
      </c>
      <c r="M129" s="7">
        <v>13.017200000000001</v>
      </c>
      <c r="N129" s="7">
        <v>0.2364</v>
      </c>
      <c r="O129" s="7" t="s">
        <v>12</v>
      </c>
      <c r="P129" s="7" t="s">
        <v>12</v>
      </c>
    </row>
    <row r="130" spans="2:16" x14ac:dyDescent="0.3">
      <c r="B130" t="s">
        <v>202</v>
      </c>
      <c r="C130" t="s">
        <v>145</v>
      </c>
      <c r="D130" t="s">
        <v>146</v>
      </c>
      <c r="E130" s="7">
        <v>2.9725999999999999</v>
      </c>
      <c r="F130" s="7">
        <v>12.4815</v>
      </c>
      <c r="G130" s="7">
        <v>0.4869</v>
      </c>
      <c r="H130" s="7">
        <v>8.2985000000000007</v>
      </c>
      <c r="I130" s="7">
        <v>0.95409999999999995</v>
      </c>
      <c r="J130" s="7">
        <v>4.1185</v>
      </c>
      <c r="K130" s="7">
        <v>50.584699999999998</v>
      </c>
      <c r="L130" s="7">
        <v>4.2500999999999998</v>
      </c>
      <c r="M130" s="7">
        <v>12.9214</v>
      </c>
      <c r="N130" s="7">
        <v>0.18640000000000001</v>
      </c>
      <c r="O130" s="7" t="s">
        <v>12</v>
      </c>
      <c r="P130" s="7" t="s">
        <v>12</v>
      </c>
    </row>
    <row r="131" spans="2:16" x14ac:dyDescent="0.3">
      <c r="B131" t="s">
        <v>203</v>
      </c>
      <c r="C131" t="s">
        <v>145</v>
      </c>
      <c r="D131" t="s">
        <v>146</v>
      </c>
      <c r="E131" s="7">
        <v>2.9503499999999998</v>
      </c>
      <c r="F131" s="7">
        <v>12.483549999999999</v>
      </c>
      <c r="G131" s="7">
        <v>0.51170000000000004</v>
      </c>
      <c r="H131" s="7">
        <v>8.4351500000000001</v>
      </c>
      <c r="I131" s="7">
        <v>0.95689999999999997</v>
      </c>
      <c r="J131" s="7">
        <v>4.101</v>
      </c>
      <c r="K131" s="7">
        <v>50.54815</v>
      </c>
      <c r="L131" s="7">
        <v>4.3144</v>
      </c>
      <c r="M131" s="7">
        <v>12.9693</v>
      </c>
      <c r="N131" s="7">
        <v>0.2114</v>
      </c>
      <c r="O131" s="7" t="s">
        <v>12</v>
      </c>
      <c r="P131" s="7" t="s">
        <v>12</v>
      </c>
    </row>
    <row r="132" spans="2:16" x14ac:dyDescent="0.3">
      <c r="B132" t="s">
        <v>204</v>
      </c>
      <c r="C132" t="s">
        <v>145</v>
      </c>
      <c r="D132" t="s">
        <v>146</v>
      </c>
      <c r="E132" s="7">
        <v>3.0613999999999999</v>
      </c>
      <c r="F132" s="7">
        <v>12.4857</v>
      </c>
      <c r="G132" s="7">
        <v>0.48149999999999998</v>
      </c>
      <c r="H132" s="7">
        <v>8.3233999999999995</v>
      </c>
      <c r="I132" s="7">
        <v>0.88380000000000003</v>
      </c>
      <c r="J132" s="7">
        <v>4.1181000000000001</v>
      </c>
      <c r="K132" s="7">
        <v>50.066000000000003</v>
      </c>
      <c r="L132" s="7">
        <v>4.3811</v>
      </c>
      <c r="M132" s="7">
        <v>13.1487</v>
      </c>
      <c r="N132" s="7">
        <v>0.25679999999999997</v>
      </c>
      <c r="O132" s="7" t="s">
        <v>12</v>
      </c>
      <c r="P132" s="7" t="s">
        <v>12</v>
      </c>
    </row>
    <row r="133" spans="2:16" x14ac:dyDescent="0.3">
      <c r="B133" t="s">
        <v>205</v>
      </c>
      <c r="C133" t="s">
        <v>145</v>
      </c>
      <c r="D133" t="s">
        <v>146</v>
      </c>
      <c r="E133" s="7">
        <v>3.0686</v>
      </c>
      <c r="F133" s="7">
        <v>12.5784</v>
      </c>
      <c r="G133" s="7">
        <v>0.53139999999999998</v>
      </c>
      <c r="H133" s="7">
        <v>8.5164000000000009</v>
      </c>
      <c r="I133" s="7">
        <v>0.97799999999999998</v>
      </c>
      <c r="J133" s="7">
        <v>4.1120000000000001</v>
      </c>
      <c r="K133" s="7">
        <v>50.499499999999998</v>
      </c>
      <c r="L133" s="7">
        <v>4.3570000000000002</v>
      </c>
      <c r="M133" s="7">
        <v>13.066599999999999</v>
      </c>
      <c r="N133" s="7">
        <v>0.1918</v>
      </c>
      <c r="O133" s="7" t="s">
        <v>12</v>
      </c>
      <c r="P133" s="7" t="s">
        <v>12</v>
      </c>
    </row>
    <row r="134" spans="2:16" x14ac:dyDescent="0.3">
      <c r="B134" t="s">
        <v>206</v>
      </c>
      <c r="C134" t="s">
        <v>145</v>
      </c>
      <c r="D134" t="s">
        <v>146</v>
      </c>
      <c r="E134" s="7">
        <v>3.0649999999999999</v>
      </c>
      <c r="F134" s="7">
        <v>12.53205</v>
      </c>
      <c r="G134" s="7">
        <v>0.50644999999999996</v>
      </c>
      <c r="H134" s="7">
        <v>8.4199000000000002</v>
      </c>
      <c r="I134" s="7">
        <v>0.93089999999999995</v>
      </c>
      <c r="J134" s="7">
        <v>4.1150500000000001</v>
      </c>
      <c r="K134" s="7">
        <v>50.28275</v>
      </c>
      <c r="L134" s="7">
        <v>4.3690499999999997</v>
      </c>
      <c r="M134" s="7">
        <v>13.10765</v>
      </c>
      <c r="N134" s="7">
        <v>0.2243</v>
      </c>
      <c r="O134" s="7" t="s">
        <v>12</v>
      </c>
      <c r="P134" s="7" t="s">
        <v>12</v>
      </c>
    </row>
    <row r="135" spans="2:16" x14ac:dyDescent="0.3">
      <c r="B135" t="s">
        <v>207</v>
      </c>
      <c r="C135" t="s">
        <v>145</v>
      </c>
      <c r="D135" t="s">
        <v>146</v>
      </c>
      <c r="E135" s="7">
        <v>2.9096000000000002</v>
      </c>
      <c r="F135" s="7">
        <v>12.270200000000001</v>
      </c>
      <c r="G135" s="7">
        <v>0.47560000000000002</v>
      </c>
      <c r="H135" s="7">
        <v>8.3389000000000006</v>
      </c>
      <c r="I135" s="7">
        <v>1.0104</v>
      </c>
      <c r="J135" s="7">
        <v>4.2469000000000001</v>
      </c>
      <c r="K135" s="7">
        <v>50.663400000000003</v>
      </c>
      <c r="L135" s="7">
        <v>4.2114000000000003</v>
      </c>
      <c r="M135" s="7">
        <v>13.1105</v>
      </c>
      <c r="N135" s="7">
        <v>0.2049</v>
      </c>
      <c r="O135" s="7" t="s">
        <v>12</v>
      </c>
      <c r="P135" s="7" t="s">
        <v>12</v>
      </c>
    </row>
    <row r="136" spans="2:16" x14ac:dyDescent="0.3">
      <c r="B136" t="s">
        <v>208</v>
      </c>
      <c r="C136" t="s">
        <v>145</v>
      </c>
      <c r="D136" t="s">
        <v>146</v>
      </c>
      <c r="E136" s="7">
        <v>2.9512999999999998</v>
      </c>
      <c r="F136" s="7">
        <v>12.3094</v>
      </c>
      <c r="G136" s="7">
        <v>0.48809999999999998</v>
      </c>
      <c r="H136" s="7">
        <v>8.3788</v>
      </c>
      <c r="I136" s="7">
        <v>0.98709999999999998</v>
      </c>
      <c r="J136" s="7">
        <v>4.2046000000000001</v>
      </c>
      <c r="K136" s="7">
        <v>51.372599999999998</v>
      </c>
      <c r="L136" s="7">
        <v>4.33</v>
      </c>
      <c r="M136" s="7">
        <v>13.4909</v>
      </c>
      <c r="N136" s="7">
        <v>0.22170000000000001</v>
      </c>
      <c r="O136" s="7" t="s">
        <v>12</v>
      </c>
      <c r="P136" s="7" t="s">
        <v>12</v>
      </c>
    </row>
    <row r="137" spans="2:16" x14ac:dyDescent="0.3">
      <c r="B137" t="s">
        <v>209</v>
      </c>
      <c r="C137" t="s">
        <v>145</v>
      </c>
      <c r="D137" t="s">
        <v>146</v>
      </c>
      <c r="E137" s="7">
        <v>2.93045</v>
      </c>
      <c r="F137" s="7">
        <v>12.2898</v>
      </c>
      <c r="G137" s="7">
        <v>0.48185</v>
      </c>
      <c r="H137" s="7">
        <v>8.3588500000000003</v>
      </c>
      <c r="I137" s="7">
        <v>0.99875000000000003</v>
      </c>
      <c r="J137" s="7">
        <v>4.2257499999999997</v>
      </c>
      <c r="K137" s="7">
        <v>51.018000000000001</v>
      </c>
      <c r="L137" s="7">
        <v>4.2706999999999997</v>
      </c>
      <c r="M137" s="7">
        <v>13.300700000000001</v>
      </c>
      <c r="N137" s="7">
        <v>0.21329999999999999</v>
      </c>
      <c r="O137" s="7" t="s">
        <v>12</v>
      </c>
      <c r="P137" s="7" t="s">
        <v>12</v>
      </c>
    </row>
    <row r="138" spans="2:16" x14ac:dyDescent="0.3">
      <c r="B138" t="s">
        <v>210</v>
      </c>
      <c r="C138" t="s">
        <v>145</v>
      </c>
      <c r="D138" t="s">
        <v>146</v>
      </c>
      <c r="E138" s="7">
        <v>3.0451000000000001</v>
      </c>
      <c r="F138" s="7">
        <v>12.296900000000001</v>
      </c>
      <c r="G138" s="7">
        <v>0.47099999999999997</v>
      </c>
      <c r="H138" s="7">
        <v>8.3767999999999994</v>
      </c>
      <c r="I138" s="7">
        <v>0.96609999999999996</v>
      </c>
      <c r="J138" s="7">
        <v>4.1448</v>
      </c>
      <c r="K138" s="7">
        <v>50.578600000000002</v>
      </c>
      <c r="L138" s="7">
        <v>4.3319000000000001</v>
      </c>
      <c r="M138" s="7">
        <v>13.3126</v>
      </c>
      <c r="N138" s="7">
        <v>0.19889999999999999</v>
      </c>
      <c r="O138" s="7" t="s">
        <v>12</v>
      </c>
      <c r="P138" s="7" t="s">
        <v>12</v>
      </c>
    </row>
    <row r="139" spans="2:16" x14ac:dyDescent="0.3">
      <c r="B139" t="s">
        <v>211</v>
      </c>
      <c r="C139" t="s">
        <v>145</v>
      </c>
      <c r="D139" t="s">
        <v>146</v>
      </c>
      <c r="E139" s="7">
        <v>2.9731000000000001</v>
      </c>
      <c r="F139" s="7">
        <v>12.380699999999999</v>
      </c>
      <c r="G139" s="7">
        <v>0.52049999999999996</v>
      </c>
      <c r="H139" s="7">
        <v>8.4414999999999996</v>
      </c>
      <c r="I139" s="7">
        <v>0.94610000000000005</v>
      </c>
      <c r="J139" s="7">
        <v>4.1601999999999997</v>
      </c>
      <c r="K139" s="7">
        <v>50.933300000000003</v>
      </c>
      <c r="L139" s="7">
        <v>4.2413999999999996</v>
      </c>
      <c r="M139" s="7">
        <v>13.631</v>
      </c>
      <c r="N139" s="7">
        <v>0.1857</v>
      </c>
      <c r="O139" s="7" t="s">
        <v>12</v>
      </c>
      <c r="P139" s="7" t="s">
        <v>12</v>
      </c>
    </row>
    <row r="140" spans="2:16" x14ac:dyDescent="0.3">
      <c r="B140" t="s">
        <v>212</v>
      </c>
      <c r="C140" t="s">
        <v>145</v>
      </c>
      <c r="D140" t="s">
        <v>146</v>
      </c>
      <c r="E140" s="7">
        <v>3.0091000000000001</v>
      </c>
      <c r="F140" s="7">
        <v>12.338800000000001</v>
      </c>
      <c r="G140" s="7">
        <v>0.49575000000000002</v>
      </c>
      <c r="H140" s="7">
        <v>8.4091500000000003</v>
      </c>
      <c r="I140" s="7">
        <v>0.95609999999999995</v>
      </c>
      <c r="J140" s="7">
        <v>4.1524999999999999</v>
      </c>
      <c r="K140" s="7">
        <v>50.755949999999999</v>
      </c>
      <c r="L140" s="7">
        <v>4.2866499999999998</v>
      </c>
      <c r="M140" s="7">
        <v>13.4718</v>
      </c>
      <c r="N140" s="7">
        <v>0.1923</v>
      </c>
      <c r="O140" s="7" t="s">
        <v>12</v>
      </c>
      <c r="P140" s="7" t="s">
        <v>12</v>
      </c>
    </row>
    <row r="141" spans="2:16" x14ac:dyDescent="0.3">
      <c r="B141" t="s">
        <v>213</v>
      </c>
      <c r="C141" t="s">
        <v>145</v>
      </c>
      <c r="D141" t="s">
        <v>146</v>
      </c>
      <c r="E141" s="7">
        <v>3.0501</v>
      </c>
      <c r="F141" s="7">
        <v>12.0909</v>
      </c>
      <c r="G141" s="7">
        <v>0.50980000000000003</v>
      </c>
      <c r="H141" s="7">
        <v>8.3109000000000002</v>
      </c>
      <c r="I141" s="7">
        <v>1.0245</v>
      </c>
      <c r="J141" s="7">
        <v>4.2723000000000004</v>
      </c>
      <c r="K141" s="7">
        <v>50.230699999999999</v>
      </c>
      <c r="L141" s="7">
        <v>4.2617000000000003</v>
      </c>
      <c r="M141" s="7">
        <v>13.257199999999999</v>
      </c>
      <c r="N141" s="7">
        <v>0.11840000000000001</v>
      </c>
      <c r="O141" s="7" t="s">
        <v>12</v>
      </c>
      <c r="P141" s="7" t="s">
        <v>12</v>
      </c>
    </row>
    <row r="142" spans="2:16" x14ac:dyDescent="0.3">
      <c r="B142" t="s">
        <v>214</v>
      </c>
      <c r="C142" t="s">
        <v>145</v>
      </c>
      <c r="D142" t="s">
        <v>146</v>
      </c>
      <c r="E142" s="7">
        <v>2.8176999999999999</v>
      </c>
      <c r="F142" s="7">
        <v>12.029199999999999</v>
      </c>
      <c r="G142" s="7">
        <v>0.46360000000000001</v>
      </c>
      <c r="H142" s="7">
        <v>8.2683</v>
      </c>
      <c r="I142" s="7">
        <v>1.0165</v>
      </c>
      <c r="J142" s="7">
        <v>4.2582000000000004</v>
      </c>
      <c r="K142" s="7">
        <v>50.867800000000003</v>
      </c>
      <c r="L142" s="7">
        <v>4.2827999999999999</v>
      </c>
      <c r="M142" s="7">
        <v>13.632199999999999</v>
      </c>
      <c r="N142" s="7">
        <v>0.16109999999999999</v>
      </c>
      <c r="O142" s="7" t="s">
        <v>12</v>
      </c>
      <c r="P142" s="7" t="s">
        <v>12</v>
      </c>
    </row>
    <row r="143" spans="2:16" x14ac:dyDescent="0.3">
      <c r="B143" t="s">
        <v>215</v>
      </c>
      <c r="C143" t="s">
        <v>145</v>
      </c>
      <c r="D143" t="s">
        <v>146</v>
      </c>
      <c r="E143" s="7">
        <v>2.9339</v>
      </c>
      <c r="F143" s="7">
        <v>12.06005</v>
      </c>
      <c r="G143" s="7">
        <v>0.48670000000000002</v>
      </c>
      <c r="H143" s="7">
        <v>8.2896000000000001</v>
      </c>
      <c r="I143" s="7">
        <v>1.0205</v>
      </c>
      <c r="J143" s="7">
        <v>4.26525</v>
      </c>
      <c r="K143" s="7">
        <v>50.549250000000001</v>
      </c>
      <c r="L143" s="7">
        <v>4.2722499999999997</v>
      </c>
      <c r="M143" s="7">
        <v>13.444699999999999</v>
      </c>
      <c r="N143" s="7">
        <v>0.13975000000000001</v>
      </c>
      <c r="O143" s="7" t="s">
        <v>12</v>
      </c>
      <c r="P143" s="7" t="s">
        <v>12</v>
      </c>
    </row>
    <row r="144" spans="2:16" x14ac:dyDescent="0.3">
      <c r="B144" t="s">
        <v>216</v>
      </c>
      <c r="C144" t="s">
        <v>137</v>
      </c>
      <c r="D144" t="s">
        <v>138</v>
      </c>
      <c r="E144" s="7">
        <v>2.6112000000000002</v>
      </c>
      <c r="F144" s="7">
        <v>11.7094</v>
      </c>
      <c r="G144" s="7">
        <v>0.61439999999999995</v>
      </c>
      <c r="H144" s="7">
        <v>7.8581000000000003</v>
      </c>
      <c r="I144" s="7">
        <v>1.1251</v>
      </c>
      <c r="J144" s="7">
        <v>4.4249000000000001</v>
      </c>
      <c r="K144" s="7">
        <v>51.698999999999998</v>
      </c>
      <c r="L144" s="7">
        <v>3.8174999999999999</v>
      </c>
      <c r="M144" s="7">
        <v>13.9749</v>
      </c>
      <c r="N144" s="7">
        <v>0.1676</v>
      </c>
      <c r="O144" s="7" t="s">
        <v>12</v>
      </c>
      <c r="P144" s="7" t="s">
        <v>12</v>
      </c>
    </row>
    <row r="145" spans="2:16" x14ac:dyDescent="0.3">
      <c r="B145" t="s">
        <v>217</v>
      </c>
      <c r="C145" t="s">
        <v>137</v>
      </c>
      <c r="D145" t="s">
        <v>138</v>
      </c>
      <c r="E145" s="7">
        <v>2.4083000000000001</v>
      </c>
      <c r="F145" s="7">
        <v>11.066800000000001</v>
      </c>
      <c r="G145" s="7">
        <v>0.61129999999999995</v>
      </c>
      <c r="H145" s="7">
        <v>7.907</v>
      </c>
      <c r="I145" s="7">
        <v>1.1195999999999999</v>
      </c>
      <c r="J145" s="7">
        <v>4.1959999999999997</v>
      </c>
      <c r="K145" s="7">
        <v>51.653100000000002</v>
      </c>
      <c r="L145" s="7">
        <v>4.7309000000000001</v>
      </c>
      <c r="M145" s="7">
        <v>14.1921</v>
      </c>
      <c r="N145" s="7">
        <v>0.20380000000000001</v>
      </c>
      <c r="O145" s="7" t="s">
        <v>12</v>
      </c>
      <c r="P145" s="7" t="s">
        <v>12</v>
      </c>
    </row>
    <row r="146" spans="2:16" x14ac:dyDescent="0.3">
      <c r="B146" t="s">
        <v>218</v>
      </c>
      <c r="C146" t="s">
        <v>137</v>
      </c>
      <c r="D146" t="s">
        <v>138</v>
      </c>
      <c r="E146" s="7">
        <v>3.0678000000000001</v>
      </c>
      <c r="F146" s="7">
        <v>11.7462</v>
      </c>
      <c r="G146" s="7">
        <v>0.63639999999999997</v>
      </c>
      <c r="H146" s="7">
        <v>7.9356</v>
      </c>
      <c r="I146" s="7">
        <v>1.1661999999999999</v>
      </c>
      <c r="J146" s="7">
        <v>4.3638000000000003</v>
      </c>
      <c r="K146" s="7">
        <v>50.760399999999997</v>
      </c>
      <c r="L146" s="7">
        <v>4.0244</v>
      </c>
      <c r="M146" s="7">
        <v>14.085900000000001</v>
      </c>
      <c r="N146" s="7">
        <v>0.17510000000000001</v>
      </c>
      <c r="O146" s="7" t="s">
        <v>12</v>
      </c>
      <c r="P146" s="7" t="s">
        <v>12</v>
      </c>
    </row>
    <row r="147" spans="2:16" x14ac:dyDescent="0.3">
      <c r="B147" t="s">
        <v>219</v>
      </c>
      <c r="C147" t="s">
        <v>137</v>
      </c>
      <c r="D147" t="s">
        <v>138</v>
      </c>
      <c r="E147" s="7">
        <v>3.1160999999999999</v>
      </c>
      <c r="F147" s="7">
        <v>12.5954</v>
      </c>
      <c r="G147" s="7">
        <v>0.57969999999999999</v>
      </c>
      <c r="H147" s="7">
        <v>7.9549000000000003</v>
      </c>
      <c r="I147" s="7">
        <v>1.1318999999999999</v>
      </c>
      <c r="J147" s="7">
        <v>4.2100999999999997</v>
      </c>
      <c r="K147" s="7">
        <v>51.124400000000001</v>
      </c>
      <c r="L147" s="7">
        <v>3.5771000000000002</v>
      </c>
      <c r="M147" s="7">
        <v>12.943099999999999</v>
      </c>
      <c r="N147" s="7">
        <v>0.17349999999999999</v>
      </c>
      <c r="O147" s="7" t="s">
        <v>12</v>
      </c>
      <c r="P147" s="7" t="s">
        <v>12</v>
      </c>
    </row>
    <row r="148" spans="2:16" x14ac:dyDescent="0.3">
      <c r="B148" t="s">
        <v>220</v>
      </c>
      <c r="C148" t="s">
        <v>137</v>
      </c>
      <c r="D148" t="s">
        <v>138</v>
      </c>
      <c r="E148" s="7">
        <v>3.1284999999999998</v>
      </c>
      <c r="F148" s="7">
        <v>12.026199999999999</v>
      </c>
      <c r="G148" s="7">
        <v>0.70350000000000001</v>
      </c>
      <c r="H148" s="7">
        <v>8.0373000000000001</v>
      </c>
      <c r="I148" s="7">
        <v>1.1462000000000001</v>
      </c>
      <c r="J148" s="7">
        <v>4.3352000000000004</v>
      </c>
      <c r="K148" s="7">
        <v>51.434800000000003</v>
      </c>
      <c r="L148" s="7">
        <v>3.7772999999999999</v>
      </c>
      <c r="M148" s="7">
        <v>13.4712</v>
      </c>
      <c r="N148" s="7">
        <v>0.1636</v>
      </c>
      <c r="O148" s="7" t="s">
        <v>12</v>
      </c>
      <c r="P148" s="7" t="s">
        <v>12</v>
      </c>
    </row>
    <row r="149" spans="2:16" x14ac:dyDescent="0.3">
      <c r="B149" t="s">
        <v>221</v>
      </c>
      <c r="C149" t="s">
        <v>137</v>
      </c>
      <c r="D149" t="s">
        <v>138</v>
      </c>
      <c r="E149" s="7">
        <v>2.9763999999999999</v>
      </c>
      <c r="F149" s="7">
        <v>11.919700000000001</v>
      </c>
      <c r="G149" s="7">
        <v>0.66169999999999995</v>
      </c>
      <c r="H149" s="7">
        <v>8.0115999999999996</v>
      </c>
      <c r="I149" s="7">
        <v>1.1338999999999999</v>
      </c>
      <c r="J149" s="7">
        <v>4.3846999999999996</v>
      </c>
      <c r="K149" s="7">
        <v>51.908099999999997</v>
      </c>
      <c r="L149" s="7">
        <v>3.7991000000000001</v>
      </c>
      <c r="M149" s="7">
        <v>13.694900000000001</v>
      </c>
      <c r="N149" s="7">
        <v>0.24809999999999999</v>
      </c>
      <c r="O149" s="7" t="s">
        <v>12</v>
      </c>
      <c r="P149" s="7" t="s">
        <v>12</v>
      </c>
    </row>
    <row r="150" spans="2:16" x14ac:dyDescent="0.3">
      <c r="B150" t="s">
        <v>222</v>
      </c>
      <c r="C150" t="s">
        <v>137</v>
      </c>
      <c r="D150" t="s">
        <v>138</v>
      </c>
      <c r="E150" s="7">
        <v>2.8206000000000002</v>
      </c>
      <c r="F150" s="7">
        <v>11.5966</v>
      </c>
      <c r="G150" s="7">
        <v>0.63629999999999998</v>
      </c>
      <c r="H150" s="7">
        <v>7.6962999999999999</v>
      </c>
      <c r="I150" s="7">
        <v>1.1556</v>
      </c>
      <c r="J150" s="7">
        <v>4.2958999999999996</v>
      </c>
      <c r="K150" s="7">
        <v>50.941600000000001</v>
      </c>
      <c r="L150" s="7">
        <v>4.1882000000000001</v>
      </c>
      <c r="M150" s="7">
        <v>14.382300000000001</v>
      </c>
      <c r="N150" s="7">
        <v>0.25090000000000001</v>
      </c>
      <c r="O150" s="7" t="s">
        <v>12</v>
      </c>
      <c r="P150" s="7" t="s">
        <v>12</v>
      </c>
    </row>
    <row r="151" spans="2:16" x14ac:dyDescent="0.3">
      <c r="B151" t="s">
        <v>223</v>
      </c>
      <c r="C151" t="s">
        <v>137</v>
      </c>
      <c r="D151" t="s">
        <v>138</v>
      </c>
      <c r="E151" s="7">
        <v>2.7524000000000002</v>
      </c>
      <c r="F151" s="7">
        <v>11.814</v>
      </c>
      <c r="G151" s="7">
        <v>0.52669999999999995</v>
      </c>
      <c r="H151" s="7">
        <v>7.9324000000000003</v>
      </c>
      <c r="I151" s="7">
        <v>1.1577999999999999</v>
      </c>
      <c r="J151" s="7">
        <v>4.3003999999999998</v>
      </c>
      <c r="K151" s="7">
        <v>52.115699999999997</v>
      </c>
      <c r="L151" s="7">
        <v>3.883</v>
      </c>
      <c r="M151" s="7">
        <v>14.333299999999999</v>
      </c>
      <c r="N151" s="7">
        <v>0.21190000000000001</v>
      </c>
      <c r="O151" s="7" t="s">
        <v>12</v>
      </c>
      <c r="P151" s="7" t="s">
        <v>12</v>
      </c>
    </row>
    <row r="152" spans="2:16" x14ac:dyDescent="0.3">
      <c r="B152" t="s">
        <v>224</v>
      </c>
      <c r="C152" t="s">
        <v>137</v>
      </c>
      <c r="D152" t="s">
        <v>138</v>
      </c>
      <c r="E152" s="7">
        <v>2.9994000000000001</v>
      </c>
      <c r="F152" s="7">
        <v>11.6661</v>
      </c>
      <c r="G152" s="7">
        <v>0.58389999999999997</v>
      </c>
      <c r="H152" s="7">
        <v>7.8715000000000002</v>
      </c>
      <c r="I152" s="7">
        <v>1.1520999999999999</v>
      </c>
      <c r="J152" s="7">
        <v>4.3531000000000004</v>
      </c>
      <c r="K152" s="7">
        <v>51.352400000000003</v>
      </c>
      <c r="L152" s="7">
        <v>3.9230999999999998</v>
      </c>
      <c r="M152" s="7">
        <v>14.1692</v>
      </c>
      <c r="N152" s="7">
        <v>0.20649999999999999</v>
      </c>
      <c r="O152" s="7" t="s">
        <v>12</v>
      </c>
      <c r="P152" s="7" t="s">
        <v>12</v>
      </c>
    </row>
    <row r="153" spans="2:16" x14ac:dyDescent="0.3">
      <c r="B153" t="s">
        <v>225</v>
      </c>
      <c r="C153" t="s">
        <v>137</v>
      </c>
      <c r="D153" t="s">
        <v>138</v>
      </c>
      <c r="E153" s="7">
        <v>2.9165999999999999</v>
      </c>
      <c r="F153" s="7">
        <v>11.4116</v>
      </c>
      <c r="G153" s="7">
        <v>0.5766</v>
      </c>
      <c r="H153" s="7">
        <v>7.9580000000000002</v>
      </c>
      <c r="I153" s="7">
        <v>1.1573</v>
      </c>
      <c r="J153" s="7">
        <v>4.3327999999999998</v>
      </c>
      <c r="K153" s="7">
        <v>50.844299999999997</v>
      </c>
      <c r="L153" s="7">
        <v>4.2054999999999998</v>
      </c>
      <c r="M153" s="7">
        <v>14.1768</v>
      </c>
      <c r="N153" s="7">
        <v>0.19769999999999999</v>
      </c>
      <c r="O153" s="7" t="s">
        <v>12</v>
      </c>
      <c r="P153" s="7" t="s">
        <v>12</v>
      </c>
    </row>
    <row r="154" spans="2:16" x14ac:dyDescent="0.3">
      <c r="B154" t="s">
        <v>226</v>
      </c>
      <c r="C154" t="s">
        <v>137</v>
      </c>
      <c r="D154" t="s">
        <v>138</v>
      </c>
      <c r="E154" s="7">
        <v>2.9584000000000001</v>
      </c>
      <c r="F154" s="7">
        <v>12.023999999999999</v>
      </c>
      <c r="G154" s="7">
        <v>0.59</v>
      </c>
      <c r="H154" s="7">
        <v>7.9588000000000001</v>
      </c>
      <c r="I154" s="7">
        <v>1.2125999999999999</v>
      </c>
      <c r="J154" s="7">
        <v>4.3723000000000001</v>
      </c>
      <c r="K154" s="7">
        <v>51.121699999999997</v>
      </c>
      <c r="L154" s="7">
        <v>3.7423999999999999</v>
      </c>
      <c r="M154" s="7">
        <v>13.975899999999999</v>
      </c>
      <c r="N154" s="7">
        <v>0.1905</v>
      </c>
      <c r="O154" s="7" t="s">
        <v>12</v>
      </c>
      <c r="P154" s="7" t="s">
        <v>12</v>
      </c>
    </row>
    <row r="155" spans="2:16" x14ac:dyDescent="0.3">
      <c r="B155" t="s">
        <v>227</v>
      </c>
      <c r="C155" t="s">
        <v>137</v>
      </c>
      <c r="D155" t="s">
        <v>138</v>
      </c>
      <c r="E155" s="7">
        <v>2.9308999999999998</v>
      </c>
      <c r="F155" s="7">
        <v>11.938800000000001</v>
      </c>
      <c r="G155" s="7">
        <v>0.63080000000000003</v>
      </c>
      <c r="H155" s="7">
        <v>7.9169999999999998</v>
      </c>
      <c r="I155" s="7">
        <v>1.1734</v>
      </c>
      <c r="J155" s="7">
        <v>4.407</v>
      </c>
      <c r="K155" s="7">
        <v>51.049500000000002</v>
      </c>
      <c r="L155" s="7">
        <v>3.7986</v>
      </c>
      <c r="M155" s="7">
        <v>14.225899999999999</v>
      </c>
      <c r="N155" s="7">
        <v>0.155</v>
      </c>
      <c r="O155" s="7" t="s">
        <v>12</v>
      </c>
      <c r="P155" s="7" t="s">
        <v>12</v>
      </c>
    </row>
    <row r="156" spans="2:16" x14ac:dyDescent="0.3">
      <c r="B156" t="s">
        <v>228</v>
      </c>
      <c r="C156" t="s">
        <v>137</v>
      </c>
      <c r="D156" t="s">
        <v>138</v>
      </c>
      <c r="E156" s="7">
        <v>2.89</v>
      </c>
      <c r="F156" s="7">
        <v>11.780200000000001</v>
      </c>
      <c r="G156" s="7">
        <v>0.67220000000000002</v>
      </c>
      <c r="H156" s="7">
        <v>7.9901</v>
      </c>
      <c r="I156" s="7">
        <v>1.1234999999999999</v>
      </c>
      <c r="J156" s="7">
        <v>4.3380999999999998</v>
      </c>
      <c r="K156" s="7">
        <v>51.561900000000001</v>
      </c>
      <c r="L156" s="7">
        <v>4.0118999999999998</v>
      </c>
      <c r="M156" s="7">
        <v>13.961399999999999</v>
      </c>
      <c r="N156" s="7">
        <v>0.18679999999999999</v>
      </c>
      <c r="O156" s="7" t="s">
        <v>12</v>
      </c>
      <c r="P156" s="7" t="s">
        <v>12</v>
      </c>
    </row>
    <row r="157" spans="2:16" x14ac:dyDescent="0.3">
      <c r="B157" t="s">
        <v>229</v>
      </c>
      <c r="C157" t="s">
        <v>137</v>
      </c>
      <c r="D157" t="s">
        <v>138</v>
      </c>
      <c r="E157" s="7">
        <v>2.7568999999999999</v>
      </c>
      <c r="F157" s="7">
        <v>11.740399999999999</v>
      </c>
      <c r="G157" s="7">
        <v>0.60460000000000003</v>
      </c>
      <c r="H157" s="7">
        <v>7.8959999999999999</v>
      </c>
      <c r="I157" s="7">
        <v>1.1546000000000001</v>
      </c>
      <c r="J157" s="7">
        <v>4.3654000000000002</v>
      </c>
      <c r="K157" s="7">
        <v>50.6004</v>
      </c>
      <c r="L157" s="7">
        <v>3.6594000000000002</v>
      </c>
      <c r="M157" s="7">
        <v>13.734400000000001</v>
      </c>
      <c r="N157" s="7">
        <v>0.22289999999999999</v>
      </c>
      <c r="O157" s="7" t="s">
        <v>12</v>
      </c>
      <c r="P157" s="7" t="s">
        <v>12</v>
      </c>
    </row>
    <row r="158" spans="2:16" x14ac:dyDescent="0.3">
      <c r="B158" t="s">
        <v>230</v>
      </c>
      <c r="C158" t="s">
        <v>137</v>
      </c>
      <c r="D158" t="s">
        <v>138</v>
      </c>
      <c r="E158" s="7">
        <v>2.8234499999999998</v>
      </c>
      <c r="F158" s="7">
        <v>11.760300000000001</v>
      </c>
      <c r="G158" s="7">
        <v>0.63839999999999997</v>
      </c>
      <c r="H158" s="7">
        <v>7.9430500000000004</v>
      </c>
      <c r="I158" s="7">
        <v>1.1390499999999999</v>
      </c>
      <c r="J158" s="7">
        <v>4.35175</v>
      </c>
      <c r="K158" s="7">
        <v>51.081150000000001</v>
      </c>
      <c r="L158" s="7">
        <v>3.8356499999999998</v>
      </c>
      <c r="M158" s="7">
        <v>13.847899999999999</v>
      </c>
      <c r="N158" s="7">
        <v>0.20485</v>
      </c>
      <c r="O158" s="7" t="s">
        <v>12</v>
      </c>
      <c r="P158" s="7" t="s">
        <v>12</v>
      </c>
    </row>
    <row r="159" spans="2:16" x14ac:dyDescent="0.3">
      <c r="B159" t="s">
        <v>231</v>
      </c>
      <c r="C159" t="s">
        <v>137</v>
      </c>
      <c r="D159" t="s">
        <v>138</v>
      </c>
      <c r="E159" s="7">
        <v>2.9834999999999998</v>
      </c>
      <c r="F159" s="7">
        <v>12.1715</v>
      </c>
      <c r="G159" s="7">
        <v>0.65820000000000001</v>
      </c>
      <c r="H159" s="7">
        <v>8.0932999999999993</v>
      </c>
      <c r="I159" s="7">
        <v>1.0945</v>
      </c>
      <c r="J159" s="7">
        <v>4.3009000000000004</v>
      </c>
      <c r="K159" s="7">
        <v>50.9666</v>
      </c>
      <c r="L159" s="7">
        <v>3.8186</v>
      </c>
      <c r="M159" s="7">
        <v>14.043900000000001</v>
      </c>
      <c r="N159" s="7">
        <v>0.19800000000000001</v>
      </c>
      <c r="O159" s="7" t="s">
        <v>12</v>
      </c>
      <c r="P159" s="7" t="s">
        <v>12</v>
      </c>
    </row>
    <row r="160" spans="2:16" x14ac:dyDescent="0.3">
      <c r="B160" t="s">
        <v>232</v>
      </c>
      <c r="C160" t="s">
        <v>137</v>
      </c>
      <c r="D160" t="s">
        <v>138</v>
      </c>
      <c r="E160" s="7">
        <v>2.8502999999999998</v>
      </c>
      <c r="F160" s="7">
        <v>11.476800000000001</v>
      </c>
      <c r="G160" s="7">
        <v>0.6179</v>
      </c>
      <c r="H160" s="7">
        <v>7.7830000000000004</v>
      </c>
      <c r="I160" s="7">
        <v>1.1178999999999999</v>
      </c>
      <c r="J160" s="7">
        <v>4.2934999999999999</v>
      </c>
      <c r="K160" s="7">
        <v>51.6629</v>
      </c>
      <c r="L160" s="7">
        <v>4.3326000000000002</v>
      </c>
      <c r="M160" s="7">
        <v>14.2012</v>
      </c>
      <c r="N160" s="7">
        <v>0.15690000000000001</v>
      </c>
      <c r="O160" s="7" t="s">
        <v>12</v>
      </c>
      <c r="P160" s="7" t="s">
        <v>12</v>
      </c>
    </row>
    <row r="161" spans="2:16" x14ac:dyDescent="0.3">
      <c r="B161" t="s">
        <v>233</v>
      </c>
      <c r="C161" t="s">
        <v>137</v>
      </c>
      <c r="D161" t="s">
        <v>138</v>
      </c>
      <c r="E161" s="7">
        <v>2.8062999999999998</v>
      </c>
      <c r="F161" s="7">
        <v>11.879300000000001</v>
      </c>
      <c r="G161" s="7">
        <v>0.6351</v>
      </c>
      <c r="H161" s="7">
        <v>8.0312000000000001</v>
      </c>
      <c r="I161" s="7">
        <v>1.2291000000000001</v>
      </c>
      <c r="J161" s="7">
        <v>4.3581000000000003</v>
      </c>
      <c r="K161" s="7">
        <v>51.372799999999998</v>
      </c>
      <c r="L161" s="7">
        <v>3.7934999999999999</v>
      </c>
      <c r="M161" s="7">
        <v>14.105</v>
      </c>
      <c r="N161" s="7">
        <v>0.19439999999999999</v>
      </c>
      <c r="O161" s="7" t="s">
        <v>12</v>
      </c>
      <c r="P161" s="7" t="s">
        <v>12</v>
      </c>
    </row>
    <row r="162" spans="2:16" x14ac:dyDescent="0.3">
      <c r="B162" t="s">
        <v>234</v>
      </c>
      <c r="C162" t="s">
        <v>137</v>
      </c>
      <c r="D162" t="s">
        <v>138</v>
      </c>
      <c r="E162" s="7">
        <v>2.7774999999999999</v>
      </c>
      <c r="F162" s="7">
        <v>12.0434</v>
      </c>
      <c r="G162" s="7">
        <v>0.66139999999999999</v>
      </c>
      <c r="H162" s="7">
        <v>7.9621000000000004</v>
      </c>
      <c r="I162" s="7">
        <v>1.1706000000000001</v>
      </c>
      <c r="J162" s="7">
        <v>4.3815999999999997</v>
      </c>
      <c r="K162" s="7">
        <v>50.7669</v>
      </c>
      <c r="L162" s="7">
        <v>3.9032</v>
      </c>
      <c r="M162" s="7">
        <v>13.8187</v>
      </c>
      <c r="N162" s="7">
        <v>0.23130000000000001</v>
      </c>
      <c r="O162" s="7" t="s">
        <v>12</v>
      </c>
      <c r="P162" s="7" t="s">
        <v>12</v>
      </c>
    </row>
    <row r="163" spans="2:16" x14ac:dyDescent="0.3">
      <c r="B163" t="s">
        <v>235</v>
      </c>
      <c r="C163" t="s">
        <v>137</v>
      </c>
      <c r="D163" t="s">
        <v>138</v>
      </c>
      <c r="E163" s="7">
        <v>2.7919</v>
      </c>
      <c r="F163" s="7">
        <v>11.961349999999999</v>
      </c>
      <c r="G163" s="7">
        <v>0.64824999999999999</v>
      </c>
      <c r="H163" s="7">
        <v>7.9966499999999998</v>
      </c>
      <c r="I163" s="7">
        <v>1.1998500000000001</v>
      </c>
      <c r="J163" s="7">
        <v>4.3698499999999996</v>
      </c>
      <c r="K163" s="7">
        <v>51.069850000000002</v>
      </c>
      <c r="L163" s="7">
        <v>3.8483499999999999</v>
      </c>
      <c r="M163" s="7">
        <v>13.96185</v>
      </c>
      <c r="N163" s="7">
        <v>0.21285000000000001</v>
      </c>
      <c r="O163" s="7" t="s">
        <v>12</v>
      </c>
      <c r="P163" s="7" t="s">
        <v>12</v>
      </c>
    </row>
    <row r="164" spans="2:16" x14ac:dyDescent="0.3">
      <c r="B164" t="s">
        <v>236</v>
      </c>
      <c r="C164" t="s">
        <v>137</v>
      </c>
      <c r="D164" t="s">
        <v>138</v>
      </c>
      <c r="E164" s="7">
        <v>3.0537000000000001</v>
      </c>
      <c r="F164" s="7">
        <v>12.7758</v>
      </c>
      <c r="G164" s="7">
        <v>0.5877</v>
      </c>
      <c r="H164" s="7">
        <v>8.0846999999999998</v>
      </c>
      <c r="I164" s="7">
        <v>1.1400999999999999</v>
      </c>
      <c r="J164" s="7">
        <v>4.1039000000000003</v>
      </c>
      <c r="K164" s="7">
        <v>51.616500000000002</v>
      </c>
      <c r="L164" s="7">
        <v>3.653</v>
      </c>
      <c r="M164" s="7">
        <v>13.923999999999999</v>
      </c>
      <c r="N164" s="7">
        <v>0.1875</v>
      </c>
      <c r="O164" s="7" t="s">
        <v>12</v>
      </c>
      <c r="P164" s="7" t="s">
        <v>12</v>
      </c>
    </row>
    <row r="165" spans="2:16" x14ac:dyDescent="0.3">
      <c r="B165" t="s">
        <v>237</v>
      </c>
      <c r="C165" t="s">
        <v>137</v>
      </c>
      <c r="D165" t="s">
        <v>138</v>
      </c>
      <c r="E165" s="7">
        <v>2.7664</v>
      </c>
      <c r="F165" s="7">
        <v>11.753</v>
      </c>
      <c r="G165" s="7">
        <v>0.65949999999999998</v>
      </c>
      <c r="H165" s="7">
        <v>7.8503999999999996</v>
      </c>
      <c r="I165" s="7">
        <v>1.1979</v>
      </c>
      <c r="J165" s="7">
        <v>4.4009</v>
      </c>
      <c r="K165" s="7">
        <v>51.586300000000001</v>
      </c>
      <c r="L165" s="7">
        <v>3.9197000000000002</v>
      </c>
      <c r="M165" s="7">
        <v>14.109299999999999</v>
      </c>
      <c r="N165" s="7">
        <v>0.18659999999999999</v>
      </c>
      <c r="O165" s="7" t="s">
        <v>12</v>
      </c>
      <c r="P165" s="7" t="s">
        <v>12</v>
      </c>
    </row>
    <row r="166" spans="2:16" x14ac:dyDescent="0.3">
      <c r="B166" t="s">
        <v>238</v>
      </c>
      <c r="C166" t="s">
        <v>128</v>
      </c>
      <c r="D166" t="s">
        <v>129</v>
      </c>
      <c r="E166" s="7">
        <v>2.5726</v>
      </c>
      <c r="F166" s="7">
        <v>12.259600000000001</v>
      </c>
      <c r="G166" s="7">
        <v>0.41160000000000002</v>
      </c>
      <c r="H166" s="7">
        <v>8.7561999999999998</v>
      </c>
      <c r="I166" s="7">
        <v>0.79990000000000006</v>
      </c>
      <c r="J166" s="7">
        <v>3.8603999999999998</v>
      </c>
      <c r="K166" s="7">
        <v>50.832900000000002</v>
      </c>
      <c r="L166" s="7">
        <v>4.5548999999999999</v>
      </c>
      <c r="M166" s="7">
        <v>13.2912</v>
      </c>
      <c r="N166" s="7">
        <v>0.26379999999999998</v>
      </c>
      <c r="O166" s="7" t="s">
        <v>12</v>
      </c>
      <c r="P166" s="7" t="s">
        <v>12</v>
      </c>
    </row>
    <row r="167" spans="2:16" x14ac:dyDescent="0.3">
      <c r="B167" t="s">
        <v>239</v>
      </c>
      <c r="C167" t="s">
        <v>128</v>
      </c>
      <c r="D167" t="s">
        <v>129</v>
      </c>
      <c r="E167" s="7">
        <v>2.8035000000000001</v>
      </c>
      <c r="F167" s="7">
        <v>12.1929</v>
      </c>
      <c r="G167" s="7">
        <v>0.47220000000000001</v>
      </c>
      <c r="H167" s="7">
        <v>8.8053000000000008</v>
      </c>
      <c r="I167" s="7">
        <v>0.78759999999999997</v>
      </c>
      <c r="J167" s="7">
        <v>3.883</v>
      </c>
      <c r="K167" s="7">
        <v>50.866799999999998</v>
      </c>
      <c r="L167" s="7">
        <v>4.4173</v>
      </c>
      <c r="M167" s="7">
        <v>13.383800000000001</v>
      </c>
      <c r="N167" s="7">
        <v>0.2195</v>
      </c>
      <c r="O167" s="7" t="s">
        <v>12</v>
      </c>
      <c r="P167" s="7" t="s">
        <v>12</v>
      </c>
    </row>
    <row r="168" spans="2:16" x14ac:dyDescent="0.3">
      <c r="B168" t="s">
        <v>240</v>
      </c>
      <c r="C168" t="s">
        <v>128</v>
      </c>
      <c r="D168" t="s">
        <v>129</v>
      </c>
      <c r="E168" s="7">
        <v>2.641</v>
      </c>
      <c r="F168" s="7">
        <v>12.169600000000001</v>
      </c>
      <c r="G168" s="7">
        <v>0.41439999999999999</v>
      </c>
      <c r="H168" s="7">
        <v>8.7051999999999996</v>
      </c>
      <c r="I168" s="7">
        <v>0.80330000000000001</v>
      </c>
      <c r="J168" s="7">
        <v>3.8957999999999999</v>
      </c>
      <c r="K168" s="7">
        <v>50.119799999999998</v>
      </c>
      <c r="L168" s="7">
        <v>4.4820000000000002</v>
      </c>
      <c r="M168" s="7">
        <v>13.6073</v>
      </c>
      <c r="N168" s="7">
        <v>0.18729999999999999</v>
      </c>
      <c r="O168" s="7" t="s">
        <v>12</v>
      </c>
      <c r="P168" s="7" t="s">
        <v>12</v>
      </c>
    </row>
    <row r="169" spans="2:16" x14ac:dyDescent="0.3">
      <c r="B169" t="s">
        <v>241</v>
      </c>
      <c r="C169" t="s">
        <v>128</v>
      </c>
      <c r="D169" t="s">
        <v>129</v>
      </c>
      <c r="E169" s="7">
        <v>2.6036000000000001</v>
      </c>
      <c r="F169" s="7">
        <v>12.1214</v>
      </c>
      <c r="G169" s="7">
        <v>0.38690000000000002</v>
      </c>
      <c r="H169" s="7">
        <v>8.7697000000000003</v>
      </c>
      <c r="I169" s="7">
        <v>0.84299999999999997</v>
      </c>
      <c r="J169" s="7">
        <v>3.9247999999999998</v>
      </c>
      <c r="K169" s="7">
        <v>50.683999999999997</v>
      </c>
      <c r="L169" s="7">
        <v>4.3619000000000003</v>
      </c>
      <c r="M169" s="7">
        <v>12.9842</v>
      </c>
      <c r="N169" s="7">
        <v>0.21879999999999999</v>
      </c>
      <c r="O169" s="7" t="s">
        <v>12</v>
      </c>
      <c r="P169" s="7" t="s">
        <v>12</v>
      </c>
    </row>
    <row r="170" spans="2:16" x14ac:dyDescent="0.3">
      <c r="B170" t="s">
        <v>242</v>
      </c>
      <c r="C170" t="s">
        <v>128</v>
      </c>
      <c r="D170" t="s">
        <v>129</v>
      </c>
      <c r="E170" s="7">
        <v>2.6223000000000001</v>
      </c>
      <c r="F170" s="7">
        <v>12.1455</v>
      </c>
      <c r="G170" s="7">
        <v>0.40065000000000001</v>
      </c>
      <c r="H170" s="7">
        <v>8.7374500000000008</v>
      </c>
      <c r="I170" s="7">
        <v>0.82315000000000005</v>
      </c>
      <c r="J170" s="7">
        <v>3.9102999999999999</v>
      </c>
      <c r="K170" s="7">
        <v>50.401899999999998</v>
      </c>
      <c r="L170" s="7">
        <v>4.4219499999999998</v>
      </c>
      <c r="M170" s="7">
        <v>13.29575</v>
      </c>
      <c r="N170" s="7">
        <v>0.20305000000000001</v>
      </c>
      <c r="O170" s="7" t="s">
        <v>12</v>
      </c>
      <c r="P170" s="7" t="s">
        <v>12</v>
      </c>
    </row>
    <row r="171" spans="2:16" x14ac:dyDescent="0.3">
      <c r="B171" t="s">
        <v>243</v>
      </c>
      <c r="C171" t="s">
        <v>128</v>
      </c>
      <c r="D171" t="s">
        <v>129</v>
      </c>
      <c r="E171" s="7">
        <v>2.5672000000000001</v>
      </c>
      <c r="F171" s="7">
        <v>12.129899999999999</v>
      </c>
      <c r="G171" s="7">
        <v>0.39579999999999999</v>
      </c>
      <c r="H171" s="7">
        <v>8.6456999999999997</v>
      </c>
      <c r="I171" s="7">
        <v>0.82530000000000003</v>
      </c>
      <c r="J171" s="7">
        <v>3.9525999999999999</v>
      </c>
      <c r="K171" s="7">
        <v>49.9968</v>
      </c>
      <c r="L171" s="7">
        <v>4.4988999999999999</v>
      </c>
      <c r="M171" s="7">
        <v>13.121499999999999</v>
      </c>
      <c r="N171" s="7">
        <v>0.18290000000000001</v>
      </c>
      <c r="O171" s="7" t="s">
        <v>12</v>
      </c>
      <c r="P171" s="7" t="s">
        <v>12</v>
      </c>
    </row>
    <row r="172" spans="2:16" x14ac:dyDescent="0.3">
      <c r="B172" t="s">
        <v>244</v>
      </c>
      <c r="C172" t="s">
        <v>128</v>
      </c>
      <c r="D172" t="s">
        <v>129</v>
      </c>
      <c r="E172" s="7">
        <v>2.4782999999999999</v>
      </c>
      <c r="F172" s="7">
        <v>12.075100000000001</v>
      </c>
      <c r="G172" s="7">
        <v>0.46060000000000001</v>
      </c>
      <c r="H172" s="7">
        <v>8.8415999999999997</v>
      </c>
      <c r="I172" s="7">
        <v>0.81379999999999997</v>
      </c>
      <c r="J172" s="7">
        <v>3.9239999999999999</v>
      </c>
      <c r="K172" s="7">
        <v>50.059100000000001</v>
      </c>
      <c r="L172" s="7">
        <v>4.6516999999999999</v>
      </c>
      <c r="M172" s="7">
        <v>13.417899999999999</v>
      </c>
      <c r="N172" s="7">
        <v>0.22040000000000001</v>
      </c>
      <c r="O172" s="7" t="s">
        <v>12</v>
      </c>
      <c r="P172" s="7" t="s">
        <v>12</v>
      </c>
    </row>
    <row r="173" spans="2:16" x14ac:dyDescent="0.3">
      <c r="B173" t="s">
        <v>245</v>
      </c>
      <c r="C173" t="s">
        <v>128</v>
      </c>
      <c r="D173" t="s">
        <v>129</v>
      </c>
      <c r="E173" s="7">
        <v>2.5227499999999998</v>
      </c>
      <c r="F173" s="7">
        <v>12.102499999999999</v>
      </c>
      <c r="G173" s="7">
        <v>0.42820000000000003</v>
      </c>
      <c r="H173" s="7">
        <v>8.7436500000000006</v>
      </c>
      <c r="I173" s="7">
        <v>0.81955</v>
      </c>
      <c r="J173" s="7">
        <v>3.9382999999999999</v>
      </c>
      <c r="K173" s="7">
        <v>50.027949999999997</v>
      </c>
      <c r="L173" s="7">
        <v>4.5753000000000004</v>
      </c>
      <c r="M173" s="7">
        <v>13.2697</v>
      </c>
      <c r="N173" s="7">
        <v>0.20165</v>
      </c>
      <c r="O173" s="7" t="s">
        <v>12</v>
      </c>
      <c r="P173" s="7" t="s">
        <v>12</v>
      </c>
    </row>
    <row r="174" spans="2:16" x14ac:dyDescent="0.3">
      <c r="B174" t="s">
        <v>246</v>
      </c>
      <c r="C174" t="s">
        <v>128</v>
      </c>
      <c r="D174" t="s">
        <v>129</v>
      </c>
      <c r="E174" s="7">
        <v>2.7865000000000002</v>
      </c>
      <c r="F174" s="7">
        <v>12.4384</v>
      </c>
      <c r="G174" s="7">
        <v>0.45419999999999999</v>
      </c>
      <c r="H174" s="7">
        <v>9.0076999999999998</v>
      </c>
      <c r="I174" s="7">
        <v>0.78810000000000002</v>
      </c>
      <c r="J174" s="7">
        <v>3.8759999999999999</v>
      </c>
      <c r="K174" s="7">
        <v>50.335900000000002</v>
      </c>
      <c r="L174" s="7">
        <v>4.6158000000000001</v>
      </c>
      <c r="M174" s="7">
        <v>13.8645</v>
      </c>
      <c r="N174" s="7">
        <v>0.27029999999999998</v>
      </c>
      <c r="O174" s="7" t="s">
        <v>12</v>
      </c>
      <c r="P174" s="7" t="s">
        <v>12</v>
      </c>
    </row>
    <row r="175" spans="2:16" x14ac:dyDescent="0.3">
      <c r="B175" t="s">
        <v>247</v>
      </c>
      <c r="C175" t="s">
        <v>128</v>
      </c>
      <c r="D175" t="s">
        <v>129</v>
      </c>
      <c r="E175" s="7">
        <v>2.7326999999999999</v>
      </c>
      <c r="F175" s="7">
        <v>12.307</v>
      </c>
      <c r="G175" s="7">
        <v>0.38600000000000001</v>
      </c>
      <c r="H175" s="7">
        <v>8.9258000000000006</v>
      </c>
      <c r="I175" s="7">
        <v>0.78939999999999999</v>
      </c>
      <c r="J175" s="7">
        <v>3.9224000000000001</v>
      </c>
      <c r="K175" s="7">
        <v>50.383200000000002</v>
      </c>
      <c r="L175" s="7">
        <v>4.4889999999999999</v>
      </c>
      <c r="M175" s="7">
        <v>13.3955</v>
      </c>
      <c r="N175" s="7">
        <v>0.2039</v>
      </c>
      <c r="O175" s="7" t="s">
        <v>12</v>
      </c>
      <c r="P175" s="7" t="s">
        <v>12</v>
      </c>
    </row>
    <row r="176" spans="2:16" x14ac:dyDescent="0.3">
      <c r="B176" t="s">
        <v>248</v>
      </c>
      <c r="C176" t="s">
        <v>128</v>
      </c>
      <c r="D176" t="s">
        <v>129</v>
      </c>
      <c r="E176" s="7">
        <v>2.7595999999999998</v>
      </c>
      <c r="F176" s="7">
        <v>12.3727</v>
      </c>
      <c r="G176" s="7">
        <v>0.42009999999999997</v>
      </c>
      <c r="H176" s="7">
        <v>8.9667499999999993</v>
      </c>
      <c r="I176" s="7">
        <v>0.78874999999999995</v>
      </c>
      <c r="J176" s="7">
        <v>3.8992</v>
      </c>
      <c r="K176" s="7">
        <v>50.359549999999999</v>
      </c>
      <c r="L176" s="7">
        <v>4.5523999999999996</v>
      </c>
      <c r="M176" s="7">
        <v>13.63</v>
      </c>
      <c r="N176" s="7">
        <v>0.23710000000000001</v>
      </c>
      <c r="O176" s="7" t="s">
        <v>12</v>
      </c>
      <c r="P176" s="7" t="s">
        <v>12</v>
      </c>
    </row>
    <row r="177" spans="2:16" x14ac:dyDescent="0.3">
      <c r="B177" t="s">
        <v>249</v>
      </c>
      <c r="C177" t="s">
        <v>128</v>
      </c>
      <c r="D177" t="s">
        <v>129</v>
      </c>
      <c r="E177" s="7">
        <v>2.4115000000000002</v>
      </c>
      <c r="F177" s="7">
        <v>12.2569</v>
      </c>
      <c r="G177" s="7">
        <v>0.46110000000000001</v>
      </c>
      <c r="H177" s="7">
        <v>8.8385999999999996</v>
      </c>
      <c r="I177" s="7">
        <v>0.83230000000000004</v>
      </c>
      <c r="J177" s="7">
        <v>3.9380000000000002</v>
      </c>
      <c r="K177" s="7">
        <v>50.3444</v>
      </c>
      <c r="L177" s="7">
        <v>4.5423999999999998</v>
      </c>
      <c r="M177" s="7">
        <v>13.670500000000001</v>
      </c>
      <c r="N177" s="7">
        <v>0.22159999999999999</v>
      </c>
      <c r="O177" s="7" t="s">
        <v>12</v>
      </c>
      <c r="P177" s="7" t="s">
        <v>12</v>
      </c>
    </row>
    <row r="178" spans="2:16" x14ac:dyDescent="0.3">
      <c r="B178" t="s">
        <v>250</v>
      </c>
      <c r="C178" t="s">
        <v>128</v>
      </c>
      <c r="D178" t="s">
        <v>129</v>
      </c>
      <c r="E178" s="7">
        <v>2.3471000000000002</v>
      </c>
      <c r="F178" s="7">
        <v>12.2575</v>
      </c>
      <c r="G178" s="7">
        <v>0.48499999999999999</v>
      </c>
      <c r="H178" s="7">
        <v>8.8336000000000006</v>
      </c>
      <c r="I178" s="7">
        <v>0.82920000000000005</v>
      </c>
      <c r="J178" s="7">
        <v>3.9279999999999999</v>
      </c>
      <c r="K178" s="7">
        <v>51.0212</v>
      </c>
      <c r="L178" s="7">
        <v>4.6665000000000001</v>
      </c>
      <c r="M178" s="7">
        <v>13.3073</v>
      </c>
      <c r="N178" s="7">
        <v>0.25690000000000002</v>
      </c>
      <c r="O178" s="7" t="s">
        <v>12</v>
      </c>
      <c r="P178" s="7" t="s">
        <v>12</v>
      </c>
    </row>
    <row r="179" spans="2:16" x14ac:dyDescent="0.3">
      <c r="B179" t="s">
        <v>251</v>
      </c>
      <c r="C179" t="s">
        <v>128</v>
      </c>
      <c r="D179" t="s">
        <v>129</v>
      </c>
      <c r="E179" s="7">
        <v>2.3793000000000002</v>
      </c>
      <c r="F179" s="7">
        <v>12.257199999999999</v>
      </c>
      <c r="G179" s="7">
        <v>0.47305000000000003</v>
      </c>
      <c r="H179" s="7">
        <v>8.8361000000000001</v>
      </c>
      <c r="I179" s="7">
        <v>0.83074999999999999</v>
      </c>
      <c r="J179" s="7">
        <v>3.9329999999999998</v>
      </c>
      <c r="K179" s="7">
        <v>50.6828</v>
      </c>
      <c r="L179" s="7">
        <v>4.6044499999999999</v>
      </c>
      <c r="M179" s="7">
        <v>13.488899999999999</v>
      </c>
      <c r="N179" s="7">
        <v>0.23924999999999999</v>
      </c>
      <c r="O179" s="7" t="s">
        <v>12</v>
      </c>
      <c r="P179" s="7" t="s">
        <v>12</v>
      </c>
    </row>
    <row r="180" spans="2:16" x14ac:dyDescent="0.3">
      <c r="B180" t="s">
        <v>252</v>
      </c>
      <c r="C180" t="s">
        <v>128</v>
      </c>
      <c r="D180" t="s">
        <v>129</v>
      </c>
      <c r="E180" s="7">
        <v>2.9096000000000002</v>
      </c>
      <c r="F180" s="7">
        <v>12.2921</v>
      </c>
      <c r="G180" s="7">
        <v>0.45989999999999998</v>
      </c>
      <c r="H180" s="7">
        <v>8.5945</v>
      </c>
      <c r="I180" s="7">
        <v>0.81699999999999995</v>
      </c>
      <c r="J180" s="7">
        <v>3.9165000000000001</v>
      </c>
      <c r="K180" s="7">
        <v>51.058799999999998</v>
      </c>
      <c r="L180" s="7">
        <v>4.4667000000000003</v>
      </c>
      <c r="M180" s="7">
        <v>13.502700000000001</v>
      </c>
      <c r="N180" s="7">
        <v>0.17599999999999999</v>
      </c>
      <c r="O180" s="7" t="s">
        <v>12</v>
      </c>
      <c r="P180" s="7" t="s">
        <v>12</v>
      </c>
    </row>
    <row r="181" spans="2:16" x14ac:dyDescent="0.3">
      <c r="B181" t="s">
        <v>253</v>
      </c>
      <c r="C181" t="s">
        <v>128</v>
      </c>
      <c r="D181" t="s">
        <v>129</v>
      </c>
      <c r="E181" s="7">
        <v>2.7995000000000001</v>
      </c>
      <c r="F181" s="7">
        <v>12.3354</v>
      </c>
      <c r="G181" s="7">
        <v>0.4073</v>
      </c>
      <c r="H181" s="7">
        <v>8.8437000000000001</v>
      </c>
      <c r="I181" s="7">
        <v>0.83499999999999996</v>
      </c>
      <c r="J181" s="7">
        <v>3.9458000000000002</v>
      </c>
      <c r="K181" s="7">
        <v>51.378399999999999</v>
      </c>
      <c r="L181" s="7">
        <v>4.5469999999999997</v>
      </c>
      <c r="M181" s="7">
        <v>13.8157</v>
      </c>
      <c r="N181" s="7">
        <v>0.16689999999999999</v>
      </c>
      <c r="O181" s="7" t="s">
        <v>12</v>
      </c>
      <c r="P181" s="7" t="s">
        <v>12</v>
      </c>
    </row>
    <row r="182" spans="2:16" x14ac:dyDescent="0.3">
      <c r="B182" t="s">
        <v>254</v>
      </c>
      <c r="C182" t="s">
        <v>128</v>
      </c>
      <c r="D182" t="s">
        <v>129</v>
      </c>
      <c r="E182" s="7">
        <v>2.8545500000000001</v>
      </c>
      <c r="F182" s="7">
        <v>12.313750000000001</v>
      </c>
      <c r="G182" s="7">
        <v>0.43359999999999999</v>
      </c>
      <c r="H182" s="7">
        <v>8.7190999999999992</v>
      </c>
      <c r="I182" s="7">
        <v>0.82599999999999996</v>
      </c>
      <c r="J182" s="7">
        <v>3.9311500000000001</v>
      </c>
      <c r="K182" s="7">
        <v>51.218600000000002</v>
      </c>
      <c r="L182" s="7">
        <v>4.50685</v>
      </c>
      <c r="M182" s="7">
        <v>13.6592</v>
      </c>
      <c r="N182" s="7">
        <v>0.17144999999999999</v>
      </c>
      <c r="O182" s="7" t="s">
        <v>12</v>
      </c>
      <c r="P182" s="7" t="s">
        <v>12</v>
      </c>
    </row>
    <row r="183" spans="2:16" x14ac:dyDescent="0.3">
      <c r="B183" t="s">
        <v>255</v>
      </c>
      <c r="C183" t="s">
        <v>128</v>
      </c>
      <c r="D183" t="s">
        <v>129</v>
      </c>
      <c r="E183" s="7">
        <v>2.7863000000000002</v>
      </c>
      <c r="F183" s="7">
        <v>12.043100000000001</v>
      </c>
      <c r="G183" s="7">
        <v>0.44130000000000003</v>
      </c>
      <c r="H183" s="7">
        <v>8.9075000000000006</v>
      </c>
      <c r="I183" s="7">
        <v>0.85109999999999997</v>
      </c>
      <c r="J183" s="7">
        <v>3.9302999999999999</v>
      </c>
      <c r="K183" s="7">
        <v>50.705300000000001</v>
      </c>
      <c r="L183" s="7">
        <v>4.4755000000000003</v>
      </c>
      <c r="M183" s="7">
        <v>13.3947</v>
      </c>
      <c r="N183" s="7">
        <v>0.22140000000000001</v>
      </c>
      <c r="O183" s="7" t="s">
        <v>12</v>
      </c>
      <c r="P183" s="7" t="s">
        <v>12</v>
      </c>
    </row>
    <row r="184" spans="2:16" x14ac:dyDescent="0.3">
      <c r="B184" t="s">
        <v>256</v>
      </c>
      <c r="C184" t="s">
        <v>128</v>
      </c>
      <c r="D184" t="s">
        <v>129</v>
      </c>
      <c r="E184" s="7">
        <v>2.7913999999999999</v>
      </c>
      <c r="F184" s="7">
        <v>12.0943</v>
      </c>
      <c r="G184" s="7">
        <v>0.41349999999999998</v>
      </c>
      <c r="H184" s="7">
        <v>8.8167000000000009</v>
      </c>
      <c r="I184" s="7">
        <v>0.77649999999999997</v>
      </c>
      <c r="J184" s="7">
        <v>3.9470999999999998</v>
      </c>
      <c r="K184" s="7">
        <v>50.674399999999999</v>
      </c>
      <c r="L184" s="7">
        <v>4.4885999999999999</v>
      </c>
      <c r="M184" s="7">
        <v>13.7859</v>
      </c>
      <c r="N184" s="7">
        <v>0.19789999999999999</v>
      </c>
      <c r="O184" s="7" t="s">
        <v>12</v>
      </c>
      <c r="P184" s="7" t="s">
        <v>12</v>
      </c>
    </row>
    <row r="185" spans="2:16" x14ac:dyDescent="0.3">
      <c r="B185" t="s">
        <v>257</v>
      </c>
      <c r="C185" t="s">
        <v>258</v>
      </c>
      <c r="D185" t="s">
        <v>259</v>
      </c>
      <c r="E185" s="7">
        <v>3.0316000000000001</v>
      </c>
      <c r="F185" s="7">
        <v>12.191800000000001</v>
      </c>
      <c r="G185" s="7">
        <v>0.55410000000000004</v>
      </c>
      <c r="H185" s="7">
        <v>8.1637000000000004</v>
      </c>
      <c r="I185" s="7">
        <v>1.073</v>
      </c>
      <c r="J185" s="7">
        <v>4.4776999999999996</v>
      </c>
      <c r="K185" s="7">
        <v>50.878999999999998</v>
      </c>
      <c r="L185" s="7">
        <v>4.1981000000000002</v>
      </c>
      <c r="M185" s="7">
        <v>13.9504</v>
      </c>
      <c r="N185" s="7">
        <v>0.19489999999999999</v>
      </c>
      <c r="O185" s="7" t="s">
        <v>12</v>
      </c>
      <c r="P185" s="7" t="s">
        <v>12</v>
      </c>
    </row>
    <row r="186" spans="2:16" x14ac:dyDescent="0.3">
      <c r="B186" t="s">
        <v>260</v>
      </c>
      <c r="C186" t="s">
        <v>258</v>
      </c>
      <c r="D186" t="s">
        <v>259</v>
      </c>
      <c r="E186" s="7">
        <v>3.1394000000000002</v>
      </c>
      <c r="F186" s="7">
        <v>12.0837</v>
      </c>
      <c r="G186" s="7">
        <v>0.62639999999999996</v>
      </c>
      <c r="H186" s="7">
        <v>8.1862999999999992</v>
      </c>
      <c r="I186" s="7">
        <v>1.0612999999999999</v>
      </c>
      <c r="J186" s="7">
        <v>4.5106000000000002</v>
      </c>
      <c r="K186" s="7">
        <v>50.689300000000003</v>
      </c>
      <c r="L186" s="7">
        <v>4.1847000000000003</v>
      </c>
      <c r="M186" s="7">
        <v>13.561299999999999</v>
      </c>
      <c r="N186" s="7">
        <v>0.159</v>
      </c>
      <c r="O186" s="7" t="s">
        <v>12</v>
      </c>
      <c r="P186" s="7" t="s">
        <v>12</v>
      </c>
    </row>
    <row r="187" spans="2:16" x14ac:dyDescent="0.3">
      <c r="B187" t="s">
        <v>261</v>
      </c>
      <c r="C187" t="s">
        <v>258</v>
      </c>
      <c r="D187" t="s">
        <v>259</v>
      </c>
      <c r="E187" s="7">
        <v>3.1036999999999999</v>
      </c>
      <c r="F187" s="7">
        <v>12.1539</v>
      </c>
      <c r="G187" s="7">
        <v>0.61060000000000003</v>
      </c>
      <c r="H187" s="7">
        <v>8.2187000000000001</v>
      </c>
      <c r="I187" s="7">
        <v>1.0657000000000001</v>
      </c>
      <c r="J187" s="7">
        <v>4.5461</v>
      </c>
      <c r="K187" s="7">
        <v>50.161000000000001</v>
      </c>
      <c r="L187" s="7">
        <v>4.3121</v>
      </c>
      <c r="M187" s="7">
        <v>14.385400000000001</v>
      </c>
      <c r="N187" s="7">
        <v>0.21690000000000001</v>
      </c>
      <c r="O187" s="7" t="s">
        <v>12</v>
      </c>
      <c r="P187" s="7" t="s">
        <v>12</v>
      </c>
    </row>
    <row r="188" spans="2:16" x14ac:dyDescent="0.3">
      <c r="B188" t="s">
        <v>262</v>
      </c>
      <c r="C188" t="s">
        <v>258</v>
      </c>
      <c r="D188" t="s">
        <v>259</v>
      </c>
      <c r="E188" s="7">
        <v>3.0915666666666701</v>
      </c>
      <c r="F188" s="7">
        <v>12.143133333333299</v>
      </c>
      <c r="G188" s="7">
        <v>0.59703333333333297</v>
      </c>
      <c r="H188" s="7">
        <v>8.1895666666666695</v>
      </c>
      <c r="I188" s="7">
        <v>1.06666666666667</v>
      </c>
      <c r="J188" s="7">
        <v>4.5114666666666698</v>
      </c>
      <c r="K188" s="7">
        <v>50.576433333333298</v>
      </c>
      <c r="L188" s="7">
        <v>4.2316333333333302</v>
      </c>
      <c r="M188" s="7">
        <v>13.9657</v>
      </c>
      <c r="N188" s="7">
        <v>0.190266666666667</v>
      </c>
      <c r="O188" s="7" t="s">
        <v>12</v>
      </c>
      <c r="P188" s="7" t="s">
        <v>12</v>
      </c>
    </row>
    <row r="189" spans="2:16" x14ac:dyDescent="0.3">
      <c r="B189" t="s">
        <v>263</v>
      </c>
      <c r="C189" t="s">
        <v>258</v>
      </c>
      <c r="D189" t="s">
        <v>259</v>
      </c>
      <c r="E189" s="7">
        <v>3.1703000000000001</v>
      </c>
      <c r="F189" s="7">
        <v>12.2249</v>
      </c>
      <c r="G189" s="7">
        <v>0.60350000000000004</v>
      </c>
      <c r="H189" s="7">
        <v>8.0931999999999995</v>
      </c>
      <c r="I189" s="7">
        <v>0.99780000000000002</v>
      </c>
      <c r="J189" s="7">
        <v>4.6032999999999999</v>
      </c>
      <c r="K189" s="7">
        <v>50.500999999999998</v>
      </c>
      <c r="L189" s="7">
        <v>4.2911999999999999</v>
      </c>
      <c r="M189" s="7">
        <v>14.0105</v>
      </c>
      <c r="N189" s="7">
        <v>0.15260000000000001</v>
      </c>
      <c r="O189" s="7" t="s">
        <v>12</v>
      </c>
      <c r="P189" s="7" t="s">
        <v>12</v>
      </c>
    </row>
    <row r="190" spans="2:16" x14ac:dyDescent="0.3">
      <c r="B190" t="s">
        <v>264</v>
      </c>
      <c r="C190" t="s">
        <v>258</v>
      </c>
      <c r="D190" t="s">
        <v>259</v>
      </c>
      <c r="E190" s="7">
        <v>2.8788</v>
      </c>
      <c r="F190" s="7">
        <v>11.623100000000001</v>
      </c>
      <c r="G190" s="7">
        <v>0.54279999999999995</v>
      </c>
      <c r="H190" s="7">
        <v>8.3299000000000003</v>
      </c>
      <c r="I190" s="7">
        <v>0.96799999999999997</v>
      </c>
      <c r="J190" s="7">
        <v>4.4497</v>
      </c>
      <c r="K190" s="7">
        <v>50.677300000000002</v>
      </c>
      <c r="L190" s="7">
        <v>4.9256000000000002</v>
      </c>
      <c r="M190" s="7">
        <v>14.182</v>
      </c>
      <c r="N190" s="7">
        <v>0.1714</v>
      </c>
      <c r="O190" s="7" t="s">
        <v>12</v>
      </c>
      <c r="P190" s="7" t="s">
        <v>12</v>
      </c>
    </row>
    <row r="191" spans="2:16" x14ac:dyDescent="0.3">
      <c r="B191" t="s">
        <v>265</v>
      </c>
      <c r="C191" t="s">
        <v>258</v>
      </c>
      <c r="D191" t="s">
        <v>259</v>
      </c>
      <c r="E191" s="7">
        <v>2.9125000000000001</v>
      </c>
      <c r="F191" s="7">
        <v>11.704499999999999</v>
      </c>
      <c r="G191" s="7">
        <v>0.53220000000000001</v>
      </c>
      <c r="H191" s="7">
        <v>8.3805999999999994</v>
      </c>
      <c r="I191" s="7">
        <v>0.95809999999999995</v>
      </c>
      <c r="J191" s="7">
        <v>4.3886000000000003</v>
      </c>
      <c r="K191" s="7">
        <v>50.624299999999998</v>
      </c>
      <c r="L191" s="7">
        <v>4.8349000000000002</v>
      </c>
      <c r="M191" s="7">
        <v>14.192600000000001</v>
      </c>
      <c r="N191" s="7">
        <v>0.25509999999999999</v>
      </c>
      <c r="O191" s="7" t="s">
        <v>12</v>
      </c>
      <c r="P191" s="7" t="s">
        <v>12</v>
      </c>
    </row>
    <row r="192" spans="2:16" x14ac:dyDescent="0.3">
      <c r="B192" t="s">
        <v>266</v>
      </c>
      <c r="C192" t="s">
        <v>258</v>
      </c>
      <c r="D192" t="s">
        <v>259</v>
      </c>
      <c r="E192" s="7">
        <v>2.9872000000000001</v>
      </c>
      <c r="F192" s="7">
        <v>11.8508333333333</v>
      </c>
      <c r="G192" s="7">
        <v>0.5595</v>
      </c>
      <c r="H192" s="7">
        <v>8.2678999999999991</v>
      </c>
      <c r="I192" s="7">
        <v>0.97463333333333302</v>
      </c>
      <c r="J192" s="7">
        <v>4.4805333333333301</v>
      </c>
      <c r="K192" s="7">
        <v>50.600866666666697</v>
      </c>
      <c r="L192" s="7">
        <v>4.6839000000000004</v>
      </c>
      <c r="M192" s="7">
        <v>14.1283666666667</v>
      </c>
      <c r="N192" s="7">
        <v>0.193033333333333</v>
      </c>
      <c r="O192" s="7" t="s">
        <v>12</v>
      </c>
      <c r="P192" s="7" t="s">
        <v>12</v>
      </c>
    </row>
    <row r="193" spans="2:16" x14ac:dyDescent="0.3">
      <c r="B193" t="s">
        <v>267</v>
      </c>
      <c r="C193" t="s">
        <v>258</v>
      </c>
      <c r="D193" t="s">
        <v>259</v>
      </c>
      <c r="E193" s="7">
        <v>3.0802</v>
      </c>
      <c r="F193" s="7">
        <v>12.209</v>
      </c>
      <c r="G193" s="7">
        <v>0.62560000000000004</v>
      </c>
      <c r="H193" s="7">
        <v>8.3574999999999999</v>
      </c>
      <c r="I193" s="7">
        <v>1.0470999999999999</v>
      </c>
      <c r="J193" s="7">
        <v>4.5918999999999999</v>
      </c>
      <c r="K193" s="7">
        <v>50.549300000000002</v>
      </c>
      <c r="L193" s="7">
        <v>4.3147000000000002</v>
      </c>
      <c r="M193" s="7">
        <v>14.0715</v>
      </c>
      <c r="N193" s="7">
        <v>0.18590000000000001</v>
      </c>
      <c r="O193" s="7" t="s">
        <v>12</v>
      </c>
      <c r="P193" s="7" t="s">
        <v>12</v>
      </c>
    </row>
    <row r="194" spans="2:16" x14ac:dyDescent="0.3">
      <c r="B194" t="s">
        <v>268</v>
      </c>
      <c r="C194" t="s">
        <v>258</v>
      </c>
      <c r="D194" t="s">
        <v>259</v>
      </c>
      <c r="E194" s="7">
        <v>3.0935000000000001</v>
      </c>
      <c r="F194" s="7">
        <v>12.099399999999999</v>
      </c>
      <c r="G194" s="7">
        <v>0.62050000000000005</v>
      </c>
      <c r="H194" s="7">
        <v>8.2885000000000009</v>
      </c>
      <c r="I194" s="7">
        <v>1.0306</v>
      </c>
      <c r="J194" s="7">
        <v>4.5442</v>
      </c>
      <c r="K194" s="7">
        <v>50.821300000000001</v>
      </c>
      <c r="L194" s="7">
        <v>4.2758000000000003</v>
      </c>
      <c r="M194" s="7">
        <v>14.4404</v>
      </c>
      <c r="N194" s="7">
        <v>0.22090000000000001</v>
      </c>
      <c r="O194" s="7" t="s">
        <v>12</v>
      </c>
      <c r="P194" s="7" t="s">
        <v>12</v>
      </c>
    </row>
    <row r="195" spans="2:16" x14ac:dyDescent="0.3">
      <c r="B195" t="s">
        <v>269</v>
      </c>
      <c r="C195" t="s">
        <v>258</v>
      </c>
      <c r="D195" t="s">
        <v>259</v>
      </c>
      <c r="E195" s="7">
        <v>3.0868500000000001</v>
      </c>
      <c r="F195" s="7">
        <v>12.154199999999999</v>
      </c>
      <c r="G195" s="7">
        <v>0.62304999999999999</v>
      </c>
      <c r="H195" s="7">
        <v>8.3230000000000004</v>
      </c>
      <c r="I195" s="7">
        <v>1.0388500000000001</v>
      </c>
      <c r="J195" s="7">
        <v>4.5680500000000004</v>
      </c>
      <c r="K195" s="7">
        <v>50.685299999999998</v>
      </c>
      <c r="L195" s="7">
        <v>4.2952500000000002</v>
      </c>
      <c r="M195" s="7">
        <v>14.25595</v>
      </c>
      <c r="N195" s="7">
        <v>0.2034</v>
      </c>
      <c r="O195" s="7" t="s">
        <v>12</v>
      </c>
      <c r="P195" s="7" t="s">
        <v>12</v>
      </c>
    </row>
    <row r="196" spans="2:16" x14ac:dyDescent="0.3">
      <c r="B196" t="s">
        <v>270</v>
      </c>
      <c r="C196" t="s">
        <v>258</v>
      </c>
      <c r="D196" t="s">
        <v>259</v>
      </c>
      <c r="E196" s="7">
        <v>3.1030000000000002</v>
      </c>
      <c r="F196" s="7">
        <v>12.299099999999999</v>
      </c>
      <c r="G196" s="7">
        <v>0.5474</v>
      </c>
      <c r="H196" s="7">
        <v>8.2250999999999994</v>
      </c>
      <c r="I196" s="7">
        <v>0.9899</v>
      </c>
      <c r="J196" s="7">
        <v>4.6075999999999997</v>
      </c>
      <c r="K196" s="7">
        <v>49.165799999999997</v>
      </c>
      <c r="L196" s="7">
        <v>4.0214999999999996</v>
      </c>
      <c r="M196" s="7">
        <v>14.3078</v>
      </c>
      <c r="N196" s="7">
        <v>0.23</v>
      </c>
      <c r="O196" s="7" t="s">
        <v>12</v>
      </c>
      <c r="P196" s="7" t="s">
        <v>12</v>
      </c>
    </row>
    <row r="197" spans="2:16" x14ac:dyDescent="0.3">
      <c r="B197" t="s">
        <v>271</v>
      </c>
      <c r="C197" t="s">
        <v>258</v>
      </c>
      <c r="D197" t="s">
        <v>259</v>
      </c>
      <c r="E197" s="7">
        <v>3.1591999999999998</v>
      </c>
      <c r="F197" s="7">
        <v>12.246600000000001</v>
      </c>
      <c r="G197" s="7">
        <v>0.56679999999999997</v>
      </c>
      <c r="H197" s="7">
        <v>8.1683000000000003</v>
      </c>
      <c r="I197" s="7">
        <v>1.081</v>
      </c>
      <c r="J197" s="7">
        <v>4.6162999999999998</v>
      </c>
      <c r="K197" s="7">
        <v>50.101300000000002</v>
      </c>
      <c r="L197" s="7">
        <v>4.1215000000000002</v>
      </c>
      <c r="M197" s="7">
        <v>14.190799999999999</v>
      </c>
      <c r="N197" s="7">
        <v>0.15809999999999999</v>
      </c>
      <c r="O197" s="7" t="s">
        <v>12</v>
      </c>
      <c r="P197" s="7" t="s">
        <v>12</v>
      </c>
    </row>
    <row r="198" spans="2:16" x14ac:dyDescent="0.3">
      <c r="B198" t="s">
        <v>272</v>
      </c>
      <c r="C198" t="s">
        <v>258</v>
      </c>
      <c r="D198" t="s">
        <v>259</v>
      </c>
      <c r="E198" s="7">
        <v>2.5326</v>
      </c>
      <c r="F198" s="7">
        <v>12.302099999999999</v>
      </c>
      <c r="G198" s="7">
        <v>0.58689999999999998</v>
      </c>
      <c r="H198" s="7">
        <v>8.0503999999999998</v>
      </c>
      <c r="I198" s="7">
        <v>1.0239</v>
      </c>
      <c r="J198" s="7">
        <v>4.5349000000000004</v>
      </c>
      <c r="K198" s="7">
        <v>49.9679</v>
      </c>
      <c r="L198" s="7">
        <v>4.0359999999999996</v>
      </c>
      <c r="M198" s="7">
        <v>14.303599999999999</v>
      </c>
      <c r="N198" s="7">
        <v>0.22739999999999999</v>
      </c>
      <c r="O198" s="7" t="s">
        <v>12</v>
      </c>
      <c r="P198" s="7" t="s">
        <v>12</v>
      </c>
    </row>
    <row r="199" spans="2:16" x14ac:dyDescent="0.3">
      <c r="B199" t="s">
        <v>273</v>
      </c>
      <c r="C199" t="s">
        <v>258</v>
      </c>
      <c r="D199" t="s">
        <v>259</v>
      </c>
      <c r="E199" s="7">
        <v>2.9316</v>
      </c>
      <c r="F199" s="7">
        <v>12.2826</v>
      </c>
      <c r="G199" s="7">
        <v>0.56703333333333295</v>
      </c>
      <c r="H199" s="7">
        <v>8.1479333333333308</v>
      </c>
      <c r="I199" s="7">
        <v>1.0316000000000001</v>
      </c>
      <c r="J199" s="7">
        <v>4.5862666666666696</v>
      </c>
      <c r="K199" s="7">
        <v>49.744999999999997</v>
      </c>
      <c r="L199" s="7">
        <v>4.0596666666666703</v>
      </c>
      <c r="M199" s="7">
        <v>14.2674</v>
      </c>
      <c r="N199" s="7">
        <v>0.205166666666667</v>
      </c>
      <c r="O199" s="7" t="s">
        <v>12</v>
      </c>
      <c r="P199" s="7" t="s">
        <v>12</v>
      </c>
    </row>
    <row r="200" spans="2:16" x14ac:dyDescent="0.3">
      <c r="B200" t="s">
        <v>274</v>
      </c>
      <c r="C200" t="s">
        <v>258</v>
      </c>
      <c r="D200" t="s">
        <v>259</v>
      </c>
      <c r="E200" s="7">
        <v>3.1547000000000001</v>
      </c>
      <c r="F200" s="7">
        <v>12.2089</v>
      </c>
      <c r="G200" s="7">
        <v>0.56899999999999995</v>
      </c>
      <c r="H200" s="7">
        <v>8.0696999999999992</v>
      </c>
      <c r="I200" s="7">
        <v>1.0524</v>
      </c>
      <c r="J200" s="7">
        <v>4.4839000000000002</v>
      </c>
      <c r="K200" s="7">
        <v>50.833199999999998</v>
      </c>
      <c r="L200" s="7">
        <v>4.4375999999999998</v>
      </c>
      <c r="M200" s="7">
        <v>14.138500000000001</v>
      </c>
      <c r="N200" s="7">
        <v>0.21890000000000001</v>
      </c>
      <c r="O200" s="7" t="s">
        <v>12</v>
      </c>
      <c r="P200" s="7" t="s">
        <v>12</v>
      </c>
    </row>
    <row r="201" spans="2:16" x14ac:dyDescent="0.3">
      <c r="B201" t="s">
        <v>275</v>
      </c>
      <c r="C201" t="s">
        <v>258</v>
      </c>
      <c r="D201" t="s">
        <v>259</v>
      </c>
      <c r="E201" s="7">
        <v>2.8096000000000001</v>
      </c>
      <c r="F201" s="7">
        <v>12.1302</v>
      </c>
      <c r="G201" s="7">
        <v>0.51300000000000001</v>
      </c>
      <c r="H201" s="7">
        <v>8.1961999999999993</v>
      </c>
      <c r="I201" s="7">
        <v>0.99360000000000004</v>
      </c>
      <c r="J201" s="7">
        <v>4.6083999999999996</v>
      </c>
      <c r="K201" s="7">
        <v>51.052900000000001</v>
      </c>
      <c r="L201" s="7">
        <v>4.2836999999999996</v>
      </c>
      <c r="M201" s="7">
        <v>14.071899999999999</v>
      </c>
      <c r="N201" s="7">
        <v>0.22539999999999999</v>
      </c>
      <c r="O201" s="7" t="s">
        <v>12</v>
      </c>
      <c r="P201" s="7" t="s">
        <v>12</v>
      </c>
    </row>
    <row r="202" spans="2:16" x14ac:dyDescent="0.3">
      <c r="B202" t="s">
        <v>276</v>
      </c>
      <c r="C202" t="s">
        <v>258</v>
      </c>
      <c r="D202" t="s">
        <v>259</v>
      </c>
      <c r="E202" s="7">
        <v>2.7972000000000001</v>
      </c>
      <c r="F202" s="7">
        <v>11.9923</v>
      </c>
      <c r="G202" s="7">
        <v>0.63429999999999997</v>
      </c>
      <c r="H202" s="7">
        <v>8.1258999999999997</v>
      </c>
      <c r="I202" s="7">
        <v>1.0502</v>
      </c>
      <c r="J202" s="7">
        <v>4.5580999999999996</v>
      </c>
      <c r="K202" s="7">
        <v>50.822000000000003</v>
      </c>
      <c r="L202" s="7">
        <v>4.3925000000000001</v>
      </c>
      <c r="M202" s="7">
        <v>14.237399999999999</v>
      </c>
      <c r="N202" s="7">
        <v>0.15670000000000001</v>
      </c>
      <c r="O202" s="7" t="s">
        <v>12</v>
      </c>
      <c r="P202" s="7" t="s">
        <v>12</v>
      </c>
    </row>
    <row r="203" spans="2:16" x14ac:dyDescent="0.3">
      <c r="B203" t="s">
        <v>277</v>
      </c>
      <c r="C203" t="s">
        <v>258</v>
      </c>
      <c r="D203" t="s">
        <v>259</v>
      </c>
      <c r="E203" s="7">
        <v>2.9205000000000001</v>
      </c>
      <c r="F203" s="7">
        <v>12.110466666666699</v>
      </c>
      <c r="G203" s="7">
        <v>0.57210000000000005</v>
      </c>
      <c r="H203" s="7">
        <v>8.1305999999999994</v>
      </c>
      <c r="I203" s="7">
        <v>1.03206666666667</v>
      </c>
      <c r="J203" s="7">
        <v>4.5501333333333296</v>
      </c>
      <c r="K203" s="7">
        <v>50.902700000000003</v>
      </c>
      <c r="L203" s="7">
        <v>4.3712666666666697</v>
      </c>
      <c r="M203" s="7">
        <v>14.1492666666667</v>
      </c>
      <c r="N203" s="7">
        <v>0.200333333333333</v>
      </c>
      <c r="O203" s="7" t="s">
        <v>12</v>
      </c>
      <c r="P203" s="7" t="s">
        <v>12</v>
      </c>
    </row>
    <row r="204" spans="2:16" x14ac:dyDescent="0.3">
      <c r="B204" t="s">
        <v>278</v>
      </c>
      <c r="C204" t="s">
        <v>279</v>
      </c>
      <c r="D204" t="s">
        <v>280</v>
      </c>
      <c r="E204" s="7">
        <v>2.9443000000000001</v>
      </c>
      <c r="F204" s="7">
        <v>12.3324</v>
      </c>
      <c r="G204" s="7">
        <v>0.60299999999999998</v>
      </c>
      <c r="H204" s="7">
        <v>8.1193000000000008</v>
      </c>
      <c r="I204" s="7">
        <v>1.1532</v>
      </c>
      <c r="J204" s="7">
        <v>4.5228000000000002</v>
      </c>
      <c r="K204" s="7">
        <v>51.149799999999999</v>
      </c>
      <c r="L204" s="7">
        <v>4.2923999999999998</v>
      </c>
      <c r="M204" s="7">
        <v>14.1732</v>
      </c>
      <c r="N204" s="7">
        <v>0.2223</v>
      </c>
      <c r="O204" s="7" t="s">
        <v>12</v>
      </c>
      <c r="P204" s="7" t="s">
        <v>12</v>
      </c>
    </row>
    <row r="205" spans="2:16" x14ac:dyDescent="0.3">
      <c r="B205" t="s">
        <v>281</v>
      </c>
      <c r="C205" t="s">
        <v>279</v>
      </c>
      <c r="D205" t="s">
        <v>280</v>
      </c>
      <c r="E205" s="7">
        <v>2.7513000000000001</v>
      </c>
      <c r="F205" s="7">
        <v>12.314</v>
      </c>
      <c r="G205" s="7">
        <v>0.54790000000000005</v>
      </c>
      <c r="H205" s="7">
        <v>8.0533000000000001</v>
      </c>
      <c r="I205" s="7">
        <v>1.0275000000000001</v>
      </c>
      <c r="J205" s="7">
        <v>4.4553000000000003</v>
      </c>
      <c r="K205" s="7">
        <v>51.485999999999997</v>
      </c>
      <c r="L205" s="7">
        <v>4.2371999999999996</v>
      </c>
      <c r="M205" s="7">
        <v>14.0097</v>
      </c>
      <c r="N205" s="7">
        <v>0.1232</v>
      </c>
      <c r="O205" s="7" t="s">
        <v>12</v>
      </c>
      <c r="P205" s="7" t="s">
        <v>12</v>
      </c>
    </row>
    <row r="206" spans="2:16" x14ac:dyDescent="0.3">
      <c r="B206" t="s">
        <v>282</v>
      </c>
      <c r="C206" t="s">
        <v>279</v>
      </c>
      <c r="D206" t="s">
        <v>280</v>
      </c>
      <c r="E206" s="7">
        <v>2.8860999999999999</v>
      </c>
      <c r="F206" s="7">
        <v>12.2944</v>
      </c>
      <c r="G206" s="7">
        <v>0.58409999999999995</v>
      </c>
      <c r="H206" s="7">
        <v>8.1777999999999995</v>
      </c>
      <c r="I206" s="7">
        <v>1.0898000000000001</v>
      </c>
      <c r="J206" s="7">
        <v>4.4889000000000001</v>
      </c>
      <c r="K206" s="7">
        <v>50.924799999999998</v>
      </c>
      <c r="L206" s="7">
        <v>4.3078000000000003</v>
      </c>
      <c r="M206" s="7">
        <v>13.795400000000001</v>
      </c>
      <c r="N206" s="7">
        <v>0.19320000000000001</v>
      </c>
      <c r="O206" s="7" t="s">
        <v>12</v>
      </c>
      <c r="P206" s="7" t="s">
        <v>12</v>
      </c>
    </row>
    <row r="207" spans="2:16" x14ac:dyDescent="0.3">
      <c r="B207" t="s">
        <v>283</v>
      </c>
      <c r="C207" t="s">
        <v>279</v>
      </c>
      <c r="D207" t="s">
        <v>280</v>
      </c>
      <c r="E207" s="7">
        <v>2.8605666666666698</v>
      </c>
      <c r="F207" s="7">
        <v>12.313599999999999</v>
      </c>
      <c r="G207" s="7">
        <v>0.57833333333333303</v>
      </c>
      <c r="H207" s="7">
        <v>8.1167999999999996</v>
      </c>
      <c r="I207" s="7">
        <v>1.0901666666666701</v>
      </c>
      <c r="J207" s="7">
        <v>4.4889999999999999</v>
      </c>
      <c r="K207" s="7">
        <v>51.186866666666702</v>
      </c>
      <c r="L207" s="7">
        <v>4.2791333333333297</v>
      </c>
      <c r="M207" s="7">
        <v>13.9927666666667</v>
      </c>
      <c r="N207" s="7">
        <v>0.17956666666666701</v>
      </c>
      <c r="O207" s="7" t="s">
        <v>12</v>
      </c>
      <c r="P207" s="7" t="s">
        <v>12</v>
      </c>
    </row>
    <row r="208" spans="2:16" x14ac:dyDescent="0.3">
      <c r="B208" t="s">
        <v>284</v>
      </c>
      <c r="C208" t="s">
        <v>279</v>
      </c>
      <c r="D208" t="s">
        <v>280</v>
      </c>
      <c r="E208" s="7">
        <v>3.0539999999999998</v>
      </c>
      <c r="F208" s="7">
        <v>12.305</v>
      </c>
      <c r="G208" s="7">
        <v>0.66020000000000001</v>
      </c>
      <c r="H208" s="7">
        <v>8.1293000000000006</v>
      </c>
      <c r="I208" s="7">
        <v>1.0257000000000001</v>
      </c>
      <c r="J208" s="7">
        <v>4.5163000000000002</v>
      </c>
      <c r="K208" s="7">
        <v>51.381</v>
      </c>
      <c r="L208" s="7">
        <v>4.3329000000000004</v>
      </c>
      <c r="M208" s="7">
        <v>13.9626</v>
      </c>
      <c r="N208" s="7">
        <v>0.19800000000000001</v>
      </c>
      <c r="O208" s="7" t="s">
        <v>12</v>
      </c>
      <c r="P208" s="7" t="s">
        <v>12</v>
      </c>
    </row>
    <row r="209" spans="2:16" x14ac:dyDescent="0.3">
      <c r="B209" t="s">
        <v>285</v>
      </c>
      <c r="C209" t="s">
        <v>279</v>
      </c>
      <c r="D209" t="s">
        <v>280</v>
      </c>
      <c r="E209" s="7">
        <v>2.8475000000000001</v>
      </c>
      <c r="F209" s="7">
        <v>12.232200000000001</v>
      </c>
      <c r="G209" s="7">
        <v>0.54420000000000002</v>
      </c>
      <c r="H209" s="7">
        <v>8.1296999999999997</v>
      </c>
      <c r="I209" s="7">
        <v>1.0681</v>
      </c>
      <c r="J209" s="7">
        <v>4.4717000000000002</v>
      </c>
      <c r="K209" s="7">
        <v>51.3444</v>
      </c>
      <c r="L209" s="7">
        <v>4.2809999999999997</v>
      </c>
      <c r="M209" s="7">
        <v>13.949</v>
      </c>
      <c r="N209" s="7">
        <v>0.17219999999999999</v>
      </c>
      <c r="O209" s="7" t="s">
        <v>12</v>
      </c>
      <c r="P209" s="7" t="s">
        <v>12</v>
      </c>
    </row>
    <row r="210" spans="2:16" x14ac:dyDescent="0.3">
      <c r="B210" t="s">
        <v>286</v>
      </c>
      <c r="C210" t="s">
        <v>279</v>
      </c>
      <c r="D210" t="s">
        <v>280</v>
      </c>
      <c r="E210" s="7">
        <v>3.1844999999999999</v>
      </c>
      <c r="F210" s="7">
        <v>12.159800000000001</v>
      </c>
      <c r="G210" s="7">
        <v>0.56030000000000002</v>
      </c>
      <c r="H210" s="7">
        <v>8.2118000000000002</v>
      </c>
      <c r="I210" s="7">
        <v>1.0629</v>
      </c>
      <c r="J210" s="7">
        <v>4.4661</v>
      </c>
      <c r="K210" s="7">
        <v>50.564500000000002</v>
      </c>
      <c r="L210" s="7">
        <v>4.2853000000000003</v>
      </c>
      <c r="M210" s="7">
        <v>13.143700000000001</v>
      </c>
      <c r="N210" s="7">
        <v>0.1464</v>
      </c>
      <c r="O210" s="7" t="s">
        <v>12</v>
      </c>
      <c r="P210" s="7" t="s">
        <v>12</v>
      </c>
    </row>
    <row r="211" spans="2:16" x14ac:dyDescent="0.3">
      <c r="B211" t="s">
        <v>287</v>
      </c>
      <c r="C211" t="s">
        <v>279</v>
      </c>
      <c r="D211" t="s">
        <v>280</v>
      </c>
      <c r="E211" s="7">
        <v>3.0286666666666702</v>
      </c>
      <c r="F211" s="7">
        <v>12.232333333333299</v>
      </c>
      <c r="G211" s="7">
        <v>0.58823333333333305</v>
      </c>
      <c r="H211" s="7">
        <v>8.1569333333333294</v>
      </c>
      <c r="I211" s="7">
        <v>1.05223333333333</v>
      </c>
      <c r="J211" s="7">
        <v>4.4847000000000001</v>
      </c>
      <c r="K211" s="7">
        <v>51.096633333333301</v>
      </c>
      <c r="L211" s="7">
        <v>4.2997333333333296</v>
      </c>
      <c r="M211" s="7">
        <v>13.6851</v>
      </c>
      <c r="N211" s="7">
        <v>0.17219999999999999</v>
      </c>
      <c r="O211" s="7" t="s">
        <v>12</v>
      </c>
      <c r="P211" s="7" t="s">
        <v>12</v>
      </c>
    </row>
    <row r="212" spans="2:16" x14ac:dyDescent="0.3">
      <c r="B212" t="s">
        <v>288</v>
      </c>
      <c r="C212" t="s">
        <v>279</v>
      </c>
      <c r="D212" t="s">
        <v>280</v>
      </c>
      <c r="E212" s="7">
        <v>2.7631000000000001</v>
      </c>
      <c r="F212" s="7">
        <v>12.267200000000001</v>
      </c>
      <c r="G212" s="7">
        <v>0.58989999999999998</v>
      </c>
      <c r="H212" s="7">
        <v>7.9634</v>
      </c>
      <c r="I212" s="7">
        <v>1.0906</v>
      </c>
      <c r="J212" s="7">
        <v>4.5045000000000002</v>
      </c>
      <c r="K212" s="7">
        <v>51.757199999999997</v>
      </c>
      <c r="L212" s="7">
        <v>4.3952999999999998</v>
      </c>
      <c r="M212" s="7">
        <v>14.069100000000001</v>
      </c>
      <c r="N212" s="7">
        <v>0.2349</v>
      </c>
      <c r="O212" s="7" t="s">
        <v>12</v>
      </c>
      <c r="P212" s="7" t="s">
        <v>12</v>
      </c>
    </row>
    <row r="213" spans="2:16" x14ac:dyDescent="0.3">
      <c r="B213" t="s">
        <v>289</v>
      </c>
      <c r="C213" t="s">
        <v>279</v>
      </c>
      <c r="D213" t="s">
        <v>280</v>
      </c>
      <c r="E213" s="7">
        <v>2.8195000000000001</v>
      </c>
      <c r="F213" s="7">
        <v>12.222099999999999</v>
      </c>
      <c r="G213" s="7">
        <v>0.59340000000000004</v>
      </c>
      <c r="H213" s="7">
        <v>8.1038999999999994</v>
      </c>
      <c r="I213" s="7">
        <v>1.0269999999999999</v>
      </c>
      <c r="J213" s="7">
        <v>4.5412999999999997</v>
      </c>
      <c r="K213" s="7">
        <v>51.150399999999998</v>
      </c>
      <c r="L213" s="7">
        <v>4.3832000000000004</v>
      </c>
      <c r="M213" s="7">
        <v>13.8238</v>
      </c>
      <c r="N213" s="7">
        <v>0.18790000000000001</v>
      </c>
      <c r="O213" s="7" t="s">
        <v>12</v>
      </c>
      <c r="P213" s="7" t="s">
        <v>12</v>
      </c>
    </row>
    <row r="214" spans="2:16" x14ac:dyDescent="0.3">
      <c r="B214" t="s">
        <v>290</v>
      </c>
      <c r="C214" t="s">
        <v>279</v>
      </c>
      <c r="D214" t="s">
        <v>280</v>
      </c>
      <c r="E214" s="7">
        <v>2.8010999999999999</v>
      </c>
      <c r="F214" s="7">
        <v>12.4115</v>
      </c>
      <c r="G214" s="7">
        <v>0.61409999999999998</v>
      </c>
      <c r="H214" s="7">
        <v>8.1587999999999994</v>
      </c>
      <c r="I214" s="7">
        <v>1.0857000000000001</v>
      </c>
      <c r="J214" s="7">
        <v>4.54</v>
      </c>
      <c r="K214" s="7">
        <v>50.989600000000003</v>
      </c>
      <c r="L214" s="7">
        <v>4.2441000000000004</v>
      </c>
      <c r="M214" s="7">
        <v>14.5623</v>
      </c>
      <c r="N214" s="7">
        <v>0.29070000000000001</v>
      </c>
      <c r="O214" s="7" t="s">
        <v>12</v>
      </c>
      <c r="P214" s="7" t="s">
        <v>12</v>
      </c>
    </row>
    <row r="215" spans="2:16" x14ac:dyDescent="0.3">
      <c r="B215" t="s">
        <v>291</v>
      </c>
      <c r="C215" t="s">
        <v>279</v>
      </c>
      <c r="D215" t="s">
        <v>280</v>
      </c>
      <c r="E215" s="7">
        <v>2.79456666666667</v>
      </c>
      <c r="F215" s="7">
        <v>12.300266666666699</v>
      </c>
      <c r="G215" s="7">
        <v>0.59913333333333296</v>
      </c>
      <c r="H215" s="7">
        <v>8.0753666666666692</v>
      </c>
      <c r="I215" s="7">
        <v>1.0677666666666701</v>
      </c>
      <c r="J215" s="7">
        <v>4.5286</v>
      </c>
      <c r="K215" s="7">
        <v>51.299066666666697</v>
      </c>
      <c r="L215" s="7">
        <v>4.3408666666666704</v>
      </c>
      <c r="M215" s="7">
        <v>14.151733333333301</v>
      </c>
      <c r="N215" s="7">
        <v>0.23783333333333301</v>
      </c>
      <c r="O215" s="7" t="s">
        <v>12</v>
      </c>
      <c r="P215" s="7" t="s">
        <v>12</v>
      </c>
    </row>
    <row r="216" spans="2:16" x14ac:dyDescent="0.3">
      <c r="B216" t="s">
        <v>292</v>
      </c>
      <c r="C216" t="s">
        <v>279</v>
      </c>
      <c r="D216" t="s">
        <v>280</v>
      </c>
      <c r="E216" s="7">
        <v>3.1663000000000001</v>
      </c>
      <c r="F216" s="7">
        <v>12.2538</v>
      </c>
      <c r="G216" s="7">
        <v>0.62039999999999995</v>
      </c>
      <c r="H216" s="7">
        <v>8.1606000000000005</v>
      </c>
      <c r="I216" s="7">
        <v>1.1205000000000001</v>
      </c>
      <c r="J216" s="7">
        <v>4.4648000000000003</v>
      </c>
      <c r="K216" s="7">
        <v>51.037100000000002</v>
      </c>
      <c r="L216" s="7">
        <v>4.3029000000000002</v>
      </c>
      <c r="M216" s="7">
        <v>13.9808</v>
      </c>
      <c r="N216" s="7">
        <v>0.17080000000000001</v>
      </c>
      <c r="O216" s="7" t="s">
        <v>12</v>
      </c>
      <c r="P216" s="7" t="s">
        <v>12</v>
      </c>
    </row>
    <row r="217" spans="2:16" x14ac:dyDescent="0.3">
      <c r="B217" t="s">
        <v>293</v>
      </c>
      <c r="C217" t="s">
        <v>279</v>
      </c>
      <c r="D217" t="s">
        <v>280</v>
      </c>
      <c r="E217" s="7">
        <v>3.1305000000000001</v>
      </c>
      <c r="F217" s="7">
        <v>12.3085</v>
      </c>
      <c r="G217" s="7">
        <v>0.58779999999999999</v>
      </c>
      <c r="H217" s="7">
        <v>8.0554000000000006</v>
      </c>
      <c r="I217" s="7">
        <v>1.1089</v>
      </c>
      <c r="J217" s="7">
        <v>4.4584000000000001</v>
      </c>
      <c r="K217" s="7">
        <v>50.2378</v>
      </c>
      <c r="L217" s="7">
        <v>4.1590999999999996</v>
      </c>
      <c r="M217" s="7">
        <v>13.6258</v>
      </c>
      <c r="N217" s="7">
        <v>0.2</v>
      </c>
      <c r="O217" s="7" t="s">
        <v>12</v>
      </c>
      <c r="P217" s="7" t="s">
        <v>12</v>
      </c>
    </row>
    <row r="218" spans="2:16" x14ac:dyDescent="0.3">
      <c r="B218" t="s">
        <v>294</v>
      </c>
      <c r="C218" t="s">
        <v>279</v>
      </c>
      <c r="D218" t="s">
        <v>280</v>
      </c>
      <c r="E218" s="7">
        <v>1.7706999999999999</v>
      </c>
      <c r="F218" s="7">
        <v>12.0466</v>
      </c>
      <c r="G218" s="7">
        <v>0.55620000000000003</v>
      </c>
      <c r="H218" s="7">
        <v>8.2445000000000004</v>
      </c>
      <c r="I218" s="7">
        <v>1.0713999999999999</v>
      </c>
      <c r="J218" s="7">
        <v>4.4977</v>
      </c>
      <c r="K218" s="7">
        <v>50.561</v>
      </c>
      <c r="L218" s="7">
        <v>4.4806999999999997</v>
      </c>
      <c r="M218" s="7">
        <v>14.0313</v>
      </c>
      <c r="N218" s="7">
        <v>0.18609999999999999</v>
      </c>
      <c r="O218" s="7" t="s">
        <v>12</v>
      </c>
      <c r="P218" s="7" t="s">
        <v>12</v>
      </c>
    </row>
    <row r="219" spans="2:16" x14ac:dyDescent="0.3">
      <c r="B219" t="s">
        <v>295</v>
      </c>
      <c r="C219" t="s">
        <v>279</v>
      </c>
      <c r="D219" t="s">
        <v>280</v>
      </c>
      <c r="E219" s="7">
        <v>3.1484000000000001</v>
      </c>
      <c r="F219" s="7">
        <v>12.28115</v>
      </c>
      <c r="G219" s="7">
        <v>0.60409999999999997</v>
      </c>
      <c r="H219" s="7">
        <v>8.1080000000000005</v>
      </c>
      <c r="I219" s="7">
        <v>1.1147</v>
      </c>
      <c r="J219" s="7">
        <v>4.4615999999999998</v>
      </c>
      <c r="K219" s="7">
        <v>50.637450000000001</v>
      </c>
      <c r="L219" s="7">
        <v>4.2309999999999999</v>
      </c>
      <c r="M219" s="7">
        <v>13.8033</v>
      </c>
      <c r="N219" s="7">
        <v>0.18540000000000001</v>
      </c>
      <c r="O219" s="7" t="s">
        <v>12</v>
      </c>
      <c r="P219" s="7" t="s">
        <v>12</v>
      </c>
    </row>
    <row r="220" spans="2:16" x14ac:dyDescent="0.3">
      <c r="B220" t="s">
        <v>296</v>
      </c>
      <c r="C220" t="s">
        <v>279</v>
      </c>
      <c r="D220" t="s">
        <v>280</v>
      </c>
      <c r="E220" s="7">
        <v>3.012</v>
      </c>
      <c r="F220" s="7">
        <v>12.2583</v>
      </c>
      <c r="G220" s="7">
        <v>0.54120000000000001</v>
      </c>
      <c r="H220" s="7">
        <v>8.1280000000000001</v>
      </c>
      <c r="I220" s="7">
        <v>1.0266</v>
      </c>
      <c r="J220" s="7">
        <v>4.4530000000000003</v>
      </c>
      <c r="K220" s="7">
        <v>51.146099999999997</v>
      </c>
      <c r="L220" s="7">
        <v>4.2065999999999999</v>
      </c>
      <c r="M220" s="7">
        <v>14.222099999999999</v>
      </c>
      <c r="N220" s="7">
        <v>0.17949999999999999</v>
      </c>
      <c r="O220" s="7" t="s">
        <v>12</v>
      </c>
      <c r="P220" s="7" t="s">
        <v>12</v>
      </c>
    </row>
    <row r="221" spans="2:16" x14ac:dyDescent="0.3">
      <c r="B221" t="s">
        <v>297</v>
      </c>
      <c r="C221" t="s">
        <v>279</v>
      </c>
      <c r="D221" t="s">
        <v>280</v>
      </c>
      <c r="E221" s="7">
        <v>3.0952000000000002</v>
      </c>
      <c r="F221" s="7">
        <v>12.110900000000001</v>
      </c>
      <c r="G221" s="7">
        <v>0.6905</v>
      </c>
      <c r="H221" s="7">
        <v>8.2647999999999993</v>
      </c>
      <c r="I221" s="7">
        <v>1.0703</v>
      </c>
      <c r="J221" s="7">
        <v>4.5503999999999998</v>
      </c>
      <c r="K221" s="7">
        <v>50.74</v>
      </c>
      <c r="L221" s="7">
        <v>4.3445999999999998</v>
      </c>
      <c r="M221" s="7">
        <v>14.1646</v>
      </c>
      <c r="N221" s="7">
        <v>0.2397</v>
      </c>
      <c r="O221" s="7" t="s">
        <v>12</v>
      </c>
      <c r="P221" s="7" t="s">
        <v>12</v>
      </c>
    </row>
    <row r="222" spans="2:16" x14ac:dyDescent="0.3">
      <c r="B222" t="s">
        <v>298</v>
      </c>
      <c r="C222" t="s">
        <v>279</v>
      </c>
      <c r="D222" t="s">
        <v>280</v>
      </c>
      <c r="E222" s="7">
        <v>3.0924</v>
      </c>
      <c r="F222" s="7">
        <v>12.2067</v>
      </c>
      <c r="G222" s="7">
        <v>0.60650000000000004</v>
      </c>
      <c r="H222" s="7">
        <v>8.0625</v>
      </c>
      <c r="I222" s="7">
        <v>1.0828</v>
      </c>
      <c r="J222" s="7">
        <v>4.5433000000000003</v>
      </c>
      <c r="K222" s="7">
        <v>50.741799999999998</v>
      </c>
      <c r="L222" s="7">
        <v>4.2742000000000004</v>
      </c>
      <c r="M222" s="7">
        <v>13.6302</v>
      </c>
      <c r="N222" s="7">
        <v>0.17230000000000001</v>
      </c>
      <c r="O222" s="7" t="s">
        <v>12</v>
      </c>
      <c r="P222" s="7" t="s">
        <v>12</v>
      </c>
    </row>
    <row r="223" spans="2:16" x14ac:dyDescent="0.3">
      <c r="B223" t="s">
        <v>299</v>
      </c>
      <c r="C223" t="s">
        <v>279</v>
      </c>
      <c r="D223" t="s">
        <v>280</v>
      </c>
      <c r="E223" s="7">
        <v>3.0472000000000001</v>
      </c>
      <c r="F223" s="7">
        <v>11.9577666666667</v>
      </c>
      <c r="G223" s="7">
        <v>0.65616666666666701</v>
      </c>
      <c r="H223" s="7">
        <v>8.0505333333333304</v>
      </c>
      <c r="I223" s="7">
        <v>1.04406666666667</v>
      </c>
      <c r="J223" s="7">
        <v>4.4576333333333302</v>
      </c>
      <c r="K223" s="7">
        <v>50.7800333333333</v>
      </c>
      <c r="L223" s="7">
        <v>4.6962333333333302</v>
      </c>
      <c r="M223" s="7">
        <v>14.0287333333333</v>
      </c>
      <c r="N223" s="7">
        <v>0.2253</v>
      </c>
      <c r="O223" s="7" t="s">
        <v>12</v>
      </c>
      <c r="P223" s="7" t="s">
        <v>12</v>
      </c>
    </row>
    <row r="224" spans="2:16" x14ac:dyDescent="0.3">
      <c r="B224" t="s">
        <v>300</v>
      </c>
      <c r="C224" t="s">
        <v>301</v>
      </c>
      <c r="D224" t="s">
        <v>302</v>
      </c>
      <c r="E224" s="7">
        <v>2.5737000000000001</v>
      </c>
      <c r="F224" s="7">
        <v>12.2417</v>
      </c>
      <c r="G224" s="7">
        <v>0.55720000000000003</v>
      </c>
      <c r="H224" s="7">
        <v>8.3112999999999992</v>
      </c>
      <c r="I224" s="7">
        <v>1.0264</v>
      </c>
      <c r="J224" s="7">
        <v>4.5449000000000002</v>
      </c>
      <c r="K224" s="7">
        <v>50.710599999999999</v>
      </c>
      <c r="L224" s="7">
        <v>4.4034000000000004</v>
      </c>
      <c r="M224" s="7">
        <v>14.6455</v>
      </c>
      <c r="N224" s="7">
        <v>0.20150000000000001</v>
      </c>
      <c r="O224" s="7" t="s">
        <v>12</v>
      </c>
      <c r="P224" s="7" t="s">
        <v>12</v>
      </c>
    </row>
    <row r="225" spans="2:16" x14ac:dyDescent="0.3">
      <c r="B225" t="s">
        <v>303</v>
      </c>
      <c r="C225" t="s">
        <v>301</v>
      </c>
      <c r="D225" t="s">
        <v>302</v>
      </c>
      <c r="E225" s="7">
        <v>2.3902999999999999</v>
      </c>
      <c r="F225" s="7">
        <v>12.1058</v>
      </c>
      <c r="G225" s="7">
        <v>0.53469999999999995</v>
      </c>
      <c r="H225" s="7">
        <v>8.2963000000000005</v>
      </c>
      <c r="I225" s="7">
        <v>1.0468</v>
      </c>
      <c r="J225" s="7">
        <v>4.5488</v>
      </c>
      <c r="K225" s="7">
        <v>51.587000000000003</v>
      </c>
      <c r="L225" s="7">
        <v>4.4169</v>
      </c>
      <c r="M225" s="7">
        <v>13.864000000000001</v>
      </c>
      <c r="N225" s="7">
        <v>0.20930000000000001</v>
      </c>
      <c r="O225" s="7" t="s">
        <v>12</v>
      </c>
      <c r="P225" s="7" t="s">
        <v>12</v>
      </c>
    </row>
    <row r="226" spans="2:16" x14ac:dyDescent="0.3">
      <c r="B226" t="s">
        <v>304</v>
      </c>
      <c r="C226" t="s">
        <v>301</v>
      </c>
      <c r="D226" t="s">
        <v>302</v>
      </c>
      <c r="E226" s="7">
        <v>2.3757999999999999</v>
      </c>
      <c r="F226" s="7">
        <v>12.134</v>
      </c>
      <c r="G226" s="7">
        <v>0.50880000000000003</v>
      </c>
      <c r="H226" s="7">
        <v>8.3643000000000001</v>
      </c>
      <c r="I226" s="7">
        <v>1.0323</v>
      </c>
      <c r="J226" s="7">
        <v>4.5155000000000003</v>
      </c>
      <c r="K226" s="7">
        <v>50.986199999999997</v>
      </c>
      <c r="L226" s="7">
        <v>4.4074</v>
      </c>
      <c r="M226" s="7">
        <v>14.2669</v>
      </c>
      <c r="N226" s="7">
        <v>0.26369999999999999</v>
      </c>
      <c r="O226" s="7" t="s">
        <v>12</v>
      </c>
      <c r="P226" s="7" t="s">
        <v>12</v>
      </c>
    </row>
    <row r="227" spans="2:16" x14ac:dyDescent="0.3">
      <c r="B227" t="s">
        <v>305</v>
      </c>
      <c r="C227" t="s">
        <v>301</v>
      </c>
      <c r="D227" t="s">
        <v>302</v>
      </c>
      <c r="E227" s="7">
        <v>2.4466000000000001</v>
      </c>
      <c r="F227" s="7">
        <v>12.160500000000001</v>
      </c>
      <c r="G227" s="7">
        <v>0.53356666666666697</v>
      </c>
      <c r="H227" s="7">
        <v>8.3239666666666707</v>
      </c>
      <c r="I227" s="7">
        <v>1.0351666666666699</v>
      </c>
      <c r="J227" s="7">
        <v>4.5364000000000004</v>
      </c>
      <c r="K227" s="7">
        <v>51.0946</v>
      </c>
      <c r="L227" s="7">
        <v>4.4092333333333302</v>
      </c>
      <c r="M227" s="7">
        <v>14.258800000000001</v>
      </c>
      <c r="N227" s="7">
        <v>0.224833333333333</v>
      </c>
      <c r="O227" s="7" t="s">
        <v>12</v>
      </c>
      <c r="P227" s="7" t="s">
        <v>12</v>
      </c>
    </row>
    <row r="228" spans="2:16" x14ac:dyDescent="0.3">
      <c r="B228" t="s">
        <v>306</v>
      </c>
      <c r="C228" t="s">
        <v>301</v>
      </c>
      <c r="D228" t="s">
        <v>302</v>
      </c>
      <c r="E228" s="7">
        <v>1.4279999999999999</v>
      </c>
      <c r="F228" s="7">
        <v>12.132099999999999</v>
      </c>
      <c r="G228" s="7">
        <v>0.62439999999999996</v>
      </c>
      <c r="H228" s="7">
        <v>8.2916000000000007</v>
      </c>
      <c r="I228" s="7">
        <v>0.98260000000000003</v>
      </c>
      <c r="J228" s="7">
        <v>4.5948000000000002</v>
      </c>
      <c r="K228" s="7">
        <v>52.2928</v>
      </c>
      <c r="L228" s="7">
        <v>4.3869999999999996</v>
      </c>
      <c r="M228" s="7">
        <v>14.530799999999999</v>
      </c>
      <c r="N228" s="7">
        <v>8.2400000000000001E-2</v>
      </c>
      <c r="O228" s="7" t="s">
        <v>12</v>
      </c>
      <c r="P228" s="7" t="s">
        <v>12</v>
      </c>
    </row>
    <row r="229" spans="2:16" x14ac:dyDescent="0.3">
      <c r="B229" t="s">
        <v>307</v>
      </c>
      <c r="C229" t="s">
        <v>301</v>
      </c>
      <c r="D229" t="s">
        <v>302</v>
      </c>
      <c r="E229" s="7">
        <v>1.4117999999999999</v>
      </c>
      <c r="F229" s="7">
        <v>12.2117</v>
      </c>
      <c r="G229" s="7">
        <v>0.64790000000000003</v>
      </c>
      <c r="H229" s="7">
        <v>8.4837000000000007</v>
      </c>
      <c r="I229" s="7">
        <v>1.0229999999999999</v>
      </c>
      <c r="J229" s="7">
        <v>4.5639000000000003</v>
      </c>
      <c r="K229" s="7">
        <v>52.517099999999999</v>
      </c>
      <c r="L229" s="7">
        <v>4.4345999999999997</v>
      </c>
      <c r="M229" s="7">
        <v>14.8841</v>
      </c>
      <c r="N229" s="7">
        <v>0.22939999999999999</v>
      </c>
      <c r="O229" s="7" t="s">
        <v>12</v>
      </c>
      <c r="P229" s="7" t="s">
        <v>12</v>
      </c>
    </row>
    <row r="230" spans="2:16" x14ac:dyDescent="0.3">
      <c r="B230" t="s">
        <v>308</v>
      </c>
      <c r="C230" t="s">
        <v>301</v>
      </c>
      <c r="D230" t="s">
        <v>302</v>
      </c>
      <c r="E230" s="7">
        <v>1.1857</v>
      </c>
      <c r="F230" s="7">
        <v>12.100099999999999</v>
      </c>
      <c r="G230" s="7">
        <v>0.52890000000000004</v>
      </c>
      <c r="H230" s="7">
        <v>8.3751999999999995</v>
      </c>
      <c r="I230" s="7">
        <v>1.0058</v>
      </c>
      <c r="J230" s="7">
        <v>4.6474000000000002</v>
      </c>
      <c r="K230" s="7">
        <v>51.8979</v>
      </c>
      <c r="L230" s="7">
        <v>4.5688000000000004</v>
      </c>
      <c r="M230" s="7">
        <v>14.480700000000001</v>
      </c>
      <c r="N230" s="7">
        <v>0.17979999999999999</v>
      </c>
      <c r="O230" s="7" t="s">
        <v>12</v>
      </c>
      <c r="P230" s="7" t="s">
        <v>12</v>
      </c>
    </row>
    <row r="231" spans="2:16" x14ac:dyDescent="0.3">
      <c r="B231" t="s">
        <v>309</v>
      </c>
      <c r="C231" t="s">
        <v>301</v>
      </c>
      <c r="D231" t="s">
        <v>302</v>
      </c>
      <c r="E231" s="7">
        <v>1.3418333333333301</v>
      </c>
      <c r="F231" s="7">
        <v>12.147966666666701</v>
      </c>
      <c r="G231" s="7">
        <v>0.60040000000000004</v>
      </c>
      <c r="H231" s="7">
        <v>8.3834999999999997</v>
      </c>
      <c r="I231" s="7">
        <v>1.0038</v>
      </c>
      <c r="J231" s="7">
        <v>4.6020333333333303</v>
      </c>
      <c r="K231" s="7">
        <v>52.2359333333333</v>
      </c>
      <c r="L231" s="7">
        <v>4.4634666666666698</v>
      </c>
      <c r="M231" s="7">
        <v>14.631866666666699</v>
      </c>
      <c r="N231" s="7">
        <v>0.16386666666666699</v>
      </c>
      <c r="O231" s="7" t="s">
        <v>12</v>
      </c>
      <c r="P231" s="7" t="s">
        <v>12</v>
      </c>
    </row>
    <row r="232" spans="2:16" x14ac:dyDescent="0.3">
      <c r="B232" t="s">
        <v>310</v>
      </c>
      <c r="C232" t="s">
        <v>301</v>
      </c>
      <c r="D232" t="s">
        <v>302</v>
      </c>
      <c r="E232" s="7">
        <v>2.7706</v>
      </c>
      <c r="F232" s="7">
        <v>12.138</v>
      </c>
      <c r="G232" s="7">
        <v>0.61319999999999997</v>
      </c>
      <c r="H232" s="7">
        <v>8.2807999999999993</v>
      </c>
      <c r="I232" s="7">
        <v>0.97289999999999999</v>
      </c>
      <c r="J232" s="7">
        <v>4.4218999999999999</v>
      </c>
      <c r="K232" s="7">
        <v>51.311100000000003</v>
      </c>
      <c r="L232" s="7">
        <v>4.3108000000000004</v>
      </c>
      <c r="M232" s="7">
        <v>13.948600000000001</v>
      </c>
      <c r="N232" s="7">
        <v>0.26910000000000001</v>
      </c>
      <c r="O232" s="7" t="s">
        <v>12</v>
      </c>
      <c r="P232" s="7" t="s">
        <v>12</v>
      </c>
    </row>
    <row r="233" spans="2:16" x14ac:dyDescent="0.3">
      <c r="B233" t="s">
        <v>311</v>
      </c>
      <c r="C233" t="s">
        <v>301</v>
      </c>
      <c r="D233" t="s">
        <v>302</v>
      </c>
      <c r="E233" s="7">
        <v>2.6928000000000001</v>
      </c>
      <c r="F233" s="7">
        <v>12.2178</v>
      </c>
      <c r="G233" s="7">
        <v>0.59740000000000004</v>
      </c>
      <c r="H233" s="7">
        <v>8.3346999999999998</v>
      </c>
      <c r="I233" s="7">
        <v>1.0299</v>
      </c>
      <c r="J233" s="7">
        <v>4.4942000000000002</v>
      </c>
      <c r="K233" s="7">
        <v>50.799300000000002</v>
      </c>
      <c r="L233" s="7">
        <v>4.3701999999999996</v>
      </c>
      <c r="M233" s="7">
        <v>14.473699999999999</v>
      </c>
      <c r="N233" s="7">
        <v>0.19789999999999999</v>
      </c>
      <c r="O233" s="7" t="s">
        <v>12</v>
      </c>
      <c r="P233" s="7" t="s">
        <v>12</v>
      </c>
    </row>
    <row r="234" spans="2:16" x14ac:dyDescent="0.3">
      <c r="B234" t="s">
        <v>312</v>
      </c>
      <c r="C234" t="s">
        <v>301</v>
      </c>
      <c r="D234" t="s">
        <v>302</v>
      </c>
      <c r="E234" s="7">
        <v>2.7250999999999999</v>
      </c>
      <c r="F234" s="7">
        <v>12.327500000000001</v>
      </c>
      <c r="G234" s="7">
        <v>0.58079999999999998</v>
      </c>
      <c r="H234" s="7">
        <v>8.3283000000000005</v>
      </c>
      <c r="I234" s="7">
        <v>1.0099</v>
      </c>
      <c r="J234" s="7">
        <v>4.4923999999999999</v>
      </c>
      <c r="K234" s="7">
        <v>50.7485</v>
      </c>
      <c r="L234" s="7">
        <v>4.3384</v>
      </c>
      <c r="M234" s="7">
        <v>14.474</v>
      </c>
      <c r="N234" s="7">
        <v>0.21659999999999999</v>
      </c>
      <c r="O234" s="7" t="s">
        <v>12</v>
      </c>
      <c r="P234" s="7" t="s">
        <v>12</v>
      </c>
    </row>
    <row r="235" spans="2:16" x14ac:dyDescent="0.3">
      <c r="B235" t="s">
        <v>313</v>
      </c>
      <c r="C235" t="s">
        <v>301</v>
      </c>
      <c r="D235" t="s">
        <v>302</v>
      </c>
      <c r="E235" s="7">
        <v>2.7294999999999998</v>
      </c>
      <c r="F235" s="7">
        <v>12.2277666666667</v>
      </c>
      <c r="G235" s="7">
        <v>0.59713333333333296</v>
      </c>
      <c r="H235" s="7">
        <v>8.3146000000000004</v>
      </c>
      <c r="I235" s="7">
        <v>1.00423333333333</v>
      </c>
      <c r="J235" s="7">
        <v>4.4695</v>
      </c>
      <c r="K235" s="7">
        <v>50.952966666666697</v>
      </c>
      <c r="L235" s="7">
        <v>4.3398000000000003</v>
      </c>
      <c r="M235" s="7">
        <v>14.298766666666699</v>
      </c>
      <c r="N235" s="7">
        <v>0.22786666666666699</v>
      </c>
      <c r="O235" s="7" t="s">
        <v>12</v>
      </c>
      <c r="P235" s="7" t="s">
        <v>12</v>
      </c>
    </row>
    <row r="236" spans="2:16" x14ac:dyDescent="0.3">
      <c r="B236" t="s">
        <v>314</v>
      </c>
      <c r="C236" t="s">
        <v>301</v>
      </c>
      <c r="D236" t="s">
        <v>302</v>
      </c>
      <c r="E236" s="7">
        <v>2.754</v>
      </c>
      <c r="F236" s="7">
        <v>12.1241</v>
      </c>
      <c r="G236" s="7">
        <v>0.60070000000000001</v>
      </c>
      <c r="H236" s="7">
        <v>8.3070000000000004</v>
      </c>
      <c r="I236" s="7">
        <v>1.1123000000000001</v>
      </c>
      <c r="J236" s="7">
        <v>4.4961000000000002</v>
      </c>
      <c r="K236" s="7">
        <v>50.329099999999997</v>
      </c>
      <c r="L236" s="7">
        <v>4.3186</v>
      </c>
      <c r="M236" s="7">
        <v>14.4815</v>
      </c>
      <c r="N236" s="7">
        <v>0.20019999999999999</v>
      </c>
      <c r="O236" s="7" t="s">
        <v>12</v>
      </c>
      <c r="P236" s="7" t="s">
        <v>12</v>
      </c>
    </row>
    <row r="237" spans="2:16" x14ac:dyDescent="0.3">
      <c r="B237" t="s">
        <v>315</v>
      </c>
      <c r="C237" t="s">
        <v>301</v>
      </c>
      <c r="D237" t="s">
        <v>302</v>
      </c>
      <c r="E237" s="7">
        <v>2.698</v>
      </c>
      <c r="F237" s="7">
        <v>12.1929</v>
      </c>
      <c r="G237" s="7">
        <v>0.56369999999999998</v>
      </c>
      <c r="H237" s="7">
        <v>8.2820999999999998</v>
      </c>
      <c r="I237" s="7">
        <v>1.0094000000000001</v>
      </c>
      <c r="J237" s="7">
        <v>4.4485999999999999</v>
      </c>
      <c r="K237" s="7">
        <v>50.674300000000002</v>
      </c>
      <c r="L237" s="7">
        <v>4.2523</v>
      </c>
      <c r="M237" s="7">
        <v>14.1982</v>
      </c>
      <c r="N237" s="7">
        <v>0.15690000000000001</v>
      </c>
      <c r="O237" s="7" t="s">
        <v>12</v>
      </c>
      <c r="P237" s="7" t="s">
        <v>12</v>
      </c>
    </row>
    <row r="238" spans="2:16" x14ac:dyDescent="0.3">
      <c r="B238" t="s">
        <v>316</v>
      </c>
      <c r="C238" t="s">
        <v>301</v>
      </c>
      <c r="D238" t="s">
        <v>302</v>
      </c>
      <c r="E238" s="7">
        <v>2.8060999999999998</v>
      </c>
      <c r="F238" s="7">
        <v>12.145799999999999</v>
      </c>
      <c r="G238" s="7">
        <v>0.67610000000000003</v>
      </c>
      <c r="H238" s="7">
        <v>8.3594000000000008</v>
      </c>
      <c r="I238" s="7">
        <v>0.97189999999999999</v>
      </c>
      <c r="J238" s="7">
        <v>4.4355000000000002</v>
      </c>
      <c r="K238" s="7">
        <v>50.682499999999997</v>
      </c>
      <c r="L238" s="7">
        <v>4.4462000000000002</v>
      </c>
      <c r="M238" s="7">
        <v>14.573499999999999</v>
      </c>
      <c r="N238" s="7">
        <v>0.2034</v>
      </c>
      <c r="O238" s="7" t="s">
        <v>12</v>
      </c>
      <c r="P238" s="7" t="s">
        <v>12</v>
      </c>
    </row>
    <row r="239" spans="2:16" x14ac:dyDescent="0.3">
      <c r="B239" t="s">
        <v>317</v>
      </c>
      <c r="C239" t="s">
        <v>301</v>
      </c>
      <c r="D239" t="s">
        <v>302</v>
      </c>
      <c r="E239" s="7">
        <v>2.7526999999999999</v>
      </c>
      <c r="F239" s="7">
        <v>12.1542666666667</v>
      </c>
      <c r="G239" s="7">
        <v>0.61350000000000005</v>
      </c>
      <c r="H239" s="7">
        <v>8.3161666666666694</v>
      </c>
      <c r="I239" s="7">
        <v>1.0311999999999999</v>
      </c>
      <c r="J239" s="7">
        <v>4.4600666666666697</v>
      </c>
      <c r="K239" s="7">
        <v>50.561966666666699</v>
      </c>
      <c r="L239" s="7">
        <v>4.3390333333333304</v>
      </c>
      <c r="M239" s="7">
        <v>14.417733333333301</v>
      </c>
      <c r="N239" s="7">
        <v>0.18683333333333299</v>
      </c>
      <c r="O239" s="7" t="s">
        <v>12</v>
      </c>
      <c r="P239" s="7" t="s">
        <v>12</v>
      </c>
    </row>
    <row r="240" spans="2:16" x14ac:dyDescent="0.3">
      <c r="B240" t="s">
        <v>318</v>
      </c>
      <c r="C240" t="s">
        <v>301</v>
      </c>
      <c r="D240" t="s">
        <v>302</v>
      </c>
      <c r="E240" s="7">
        <v>2.3815</v>
      </c>
      <c r="F240" s="7">
        <v>11.914999999999999</v>
      </c>
      <c r="G240" s="7">
        <v>0.56510000000000005</v>
      </c>
      <c r="H240" s="7">
        <v>8.3777000000000008</v>
      </c>
      <c r="I240" s="7">
        <v>1.0016</v>
      </c>
      <c r="J240" s="7">
        <v>4.6239999999999997</v>
      </c>
      <c r="K240" s="7">
        <v>51.216999999999999</v>
      </c>
      <c r="L240" s="7">
        <v>4.4566999999999997</v>
      </c>
      <c r="M240" s="7">
        <v>14.5732</v>
      </c>
      <c r="N240" s="7">
        <v>0.18379999999999999</v>
      </c>
      <c r="O240" s="7" t="s">
        <v>12</v>
      </c>
      <c r="P240" s="7" t="s">
        <v>12</v>
      </c>
    </row>
    <row r="241" spans="2:16" x14ac:dyDescent="0.3">
      <c r="B241" t="s">
        <v>319</v>
      </c>
      <c r="C241" t="s">
        <v>301</v>
      </c>
      <c r="D241" t="s">
        <v>302</v>
      </c>
      <c r="E241" s="7">
        <v>2.3508</v>
      </c>
      <c r="F241" s="7">
        <v>12.0649</v>
      </c>
      <c r="G241" s="7">
        <v>0.57140000000000002</v>
      </c>
      <c r="H241" s="7">
        <v>8.3019999999999996</v>
      </c>
      <c r="I241" s="7">
        <v>0.94810000000000005</v>
      </c>
      <c r="J241" s="7">
        <v>4.5385999999999997</v>
      </c>
      <c r="K241" s="7">
        <v>51.294600000000003</v>
      </c>
      <c r="L241" s="7">
        <v>4.3571</v>
      </c>
      <c r="M241" s="7">
        <v>14.0284</v>
      </c>
      <c r="N241" s="7">
        <v>0.23369999999999999</v>
      </c>
      <c r="O241" s="7" t="s">
        <v>12</v>
      </c>
      <c r="P241" s="7" t="s">
        <v>12</v>
      </c>
    </row>
    <row r="242" spans="2:16" x14ac:dyDescent="0.3">
      <c r="B242" t="s">
        <v>320</v>
      </c>
      <c r="C242" t="s">
        <v>301</v>
      </c>
      <c r="D242" t="s">
        <v>302</v>
      </c>
      <c r="E242" s="7">
        <v>2.1400999999999999</v>
      </c>
      <c r="F242" s="7">
        <v>12.1226</v>
      </c>
      <c r="G242" s="7">
        <v>0.5827</v>
      </c>
      <c r="H242" s="7">
        <v>8.2455999999999996</v>
      </c>
      <c r="I242" s="7">
        <v>1.1056999999999999</v>
      </c>
      <c r="J242" s="7">
        <v>4.5209999999999999</v>
      </c>
      <c r="K242" s="7">
        <v>51.0306</v>
      </c>
      <c r="L242" s="7">
        <v>4.3977000000000004</v>
      </c>
      <c r="M242" s="7">
        <v>14.329000000000001</v>
      </c>
      <c r="N242" s="7">
        <v>0.25929999999999997</v>
      </c>
      <c r="O242" s="7" t="s">
        <v>12</v>
      </c>
      <c r="P242" s="7" t="s">
        <v>12</v>
      </c>
    </row>
    <row r="243" spans="2:16" x14ac:dyDescent="0.3">
      <c r="B243" t="s">
        <v>321</v>
      </c>
      <c r="C243" t="s">
        <v>301</v>
      </c>
      <c r="D243" t="s">
        <v>302</v>
      </c>
      <c r="E243" s="7">
        <v>2.2907999999999999</v>
      </c>
      <c r="F243" s="7">
        <v>12.0341666666667</v>
      </c>
      <c r="G243" s="7">
        <v>0.57306666666666695</v>
      </c>
      <c r="H243" s="7">
        <v>8.3084333333333298</v>
      </c>
      <c r="I243" s="7">
        <v>1.01846666666667</v>
      </c>
      <c r="J243" s="7">
        <v>4.5612000000000004</v>
      </c>
      <c r="K243" s="7">
        <v>51.180733333333301</v>
      </c>
      <c r="L243" s="7">
        <v>4.4038333333333304</v>
      </c>
      <c r="M243" s="7">
        <v>14.3102</v>
      </c>
      <c r="N243" s="7">
        <v>0.22559999999999999</v>
      </c>
      <c r="O243" s="7" t="s">
        <v>12</v>
      </c>
      <c r="P243" s="7" t="s">
        <v>12</v>
      </c>
    </row>
    <row r="244" spans="2:16" x14ac:dyDescent="0.3">
      <c r="B244" t="s">
        <v>322</v>
      </c>
      <c r="C244" t="s">
        <v>301</v>
      </c>
      <c r="D244" t="s">
        <v>302</v>
      </c>
      <c r="E244" s="7">
        <v>1.7145999999999999</v>
      </c>
      <c r="F244" s="7">
        <v>11.9488</v>
      </c>
      <c r="G244" s="7">
        <v>0.6139</v>
      </c>
      <c r="H244" s="7">
        <v>8.4771000000000001</v>
      </c>
      <c r="I244" s="7">
        <v>1.0264</v>
      </c>
      <c r="J244" s="7">
        <v>4.5061</v>
      </c>
      <c r="K244" s="7">
        <v>52.157200000000003</v>
      </c>
      <c r="L244" s="7">
        <v>4.4781000000000004</v>
      </c>
      <c r="M244" s="7">
        <v>14.3096</v>
      </c>
      <c r="N244" s="7">
        <v>0.21210000000000001</v>
      </c>
      <c r="O244" s="7" t="s">
        <v>12</v>
      </c>
      <c r="P244" s="7" t="s">
        <v>12</v>
      </c>
    </row>
    <row r="245" spans="2:16" x14ac:dyDescent="0.3">
      <c r="B245" t="s">
        <v>323</v>
      </c>
      <c r="C245" t="s">
        <v>324</v>
      </c>
      <c r="D245" t="s">
        <v>325</v>
      </c>
      <c r="E245" s="7">
        <v>2.9211</v>
      </c>
      <c r="F245" s="7">
        <v>12.31</v>
      </c>
      <c r="G245" s="7">
        <v>0.58779999999999999</v>
      </c>
      <c r="H245" s="7">
        <v>8.2935999999999996</v>
      </c>
      <c r="I245" s="7">
        <v>0.94730000000000003</v>
      </c>
      <c r="J245" s="7">
        <v>4.3894000000000002</v>
      </c>
      <c r="K245" s="7">
        <v>50.577100000000002</v>
      </c>
      <c r="L245" s="7">
        <v>4.4505999999999997</v>
      </c>
      <c r="M245" s="7">
        <v>14.183299999999999</v>
      </c>
      <c r="N245" s="7">
        <v>0.2228</v>
      </c>
      <c r="O245" s="7" t="s">
        <v>12</v>
      </c>
      <c r="P245" s="7" t="s">
        <v>12</v>
      </c>
    </row>
    <row r="246" spans="2:16" x14ac:dyDescent="0.3">
      <c r="B246" t="s">
        <v>326</v>
      </c>
      <c r="C246" t="s">
        <v>324</v>
      </c>
      <c r="D246" t="s">
        <v>325</v>
      </c>
      <c r="E246" s="7">
        <v>2.8123</v>
      </c>
      <c r="F246" s="7">
        <v>12.3628</v>
      </c>
      <c r="G246" s="7">
        <v>0.4874</v>
      </c>
      <c r="H246" s="7">
        <v>8.2833000000000006</v>
      </c>
      <c r="I246" s="7">
        <v>0.95409999999999995</v>
      </c>
      <c r="J246" s="7">
        <v>4.3594999999999997</v>
      </c>
      <c r="K246" s="7">
        <v>51.1813</v>
      </c>
      <c r="L246" s="7">
        <v>4.5762</v>
      </c>
      <c r="M246" s="7">
        <v>13.6922</v>
      </c>
      <c r="N246" s="7">
        <v>0.18329999999999999</v>
      </c>
      <c r="O246" s="7" t="s">
        <v>12</v>
      </c>
      <c r="P246" s="7" t="s">
        <v>12</v>
      </c>
    </row>
    <row r="247" spans="2:16" x14ac:dyDescent="0.3">
      <c r="B247" t="s">
        <v>327</v>
      </c>
      <c r="C247" t="s">
        <v>324</v>
      </c>
      <c r="D247" t="s">
        <v>325</v>
      </c>
      <c r="E247" s="7">
        <v>3.1278999999999999</v>
      </c>
      <c r="F247" s="7">
        <v>12.4068</v>
      </c>
      <c r="G247" s="7">
        <v>0.52580000000000005</v>
      </c>
      <c r="H247" s="7">
        <v>8.4071999999999996</v>
      </c>
      <c r="I247" s="7">
        <v>0.90349999999999997</v>
      </c>
      <c r="J247" s="7">
        <v>4.4259000000000004</v>
      </c>
      <c r="K247" s="7">
        <v>51.285400000000003</v>
      </c>
      <c r="L247" s="7">
        <v>4.4875999999999996</v>
      </c>
      <c r="M247" s="7">
        <v>13.736000000000001</v>
      </c>
      <c r="N247" s="7">
        <v>0.19850000000000001</v>
      </c>
      <c r="O247" s="7" t="s">
        <v>12</v>
      </c>
      <c r="P247" s="7" t="s">
        <v>12</v>
      </c>
    </row>
    <row r="248" spans="2:16" x14ac:dyDescent="0.3">
      <c r="B248" t="s">
        <v>328</v>
      </c>
      <c r="C248" t="s">
        <v>324</v>
      </c>
      <c r="D248" t="s">
        <v>325</v>
      </c>
      <c r="E248" s="7">
        <v>2.9537666666666702</v>
      </c>
      <c r="F248" s="7">
        <v>12.359866666666701</v>
      </c>
      <c r="G248" s="7">
        <v>0.53366666666666696</v>
      </c>
      <c r="H248" s="7">
        <v>8.3280333333333303</v>
      </c>
      <c r="I248" s="7">
        <v>0.93496666666666695</v>
      </c>
      <c r="J248" s="7">
        <v>4.3916000000000004</v>
      </c>
      <c r="K248" s="7">
        <v>51.014600000000002</v>
      </c>
      <c r="L248" s="7">
        <v>4.5048000000000004</v>
      </c>
      <c r="M248" s="7">
        <v>13.8705</v>
      </c>
      <c r="N248" s="7">
        <v>0.20153333333333301</v>
      </c>
      <c r="O248" s="7" t="s">
        <v>12</v>
      </c>
      <c r="P248" s="7" t="s">
        <v>12</v>
      </c>
    </row>
    <row r="249" spans="2:16" x14ac:dyDescent="0.3">
      <c r="B249" t="s">
        <v>329</v>
      </c>
      <c r="C249" t="s">
        <v>324</v>
      </c>
      <c r="D249" t="s">
        <v>325</v>
      </c>
      <c r="E249" s="7">
        <v>3.0076999999999998</v>
      </c>
      <c r="F249" s="7">
        <v>12.266</v>
      </c>
      <c r="G249" s="7">
        <v>0.5081</v>
      </c>
      <c r="H249" s="7">
        <v>8.3442000000000007</v>
      </c>
      <c r="I249" s="7">
        <v>1.0649</v>
      </c>
      <c r="J249" s="7">
        <v>4.3874000000000004</v>
      </c>
      <c r="K249" s="7">
        <v>50.759</v>
      </c>
      <c r="L249" s="7">
        <v>4.3776000000000002</v>
      </c>
      <c r="M249" s="7">
        <v>14.106299999999999</v>
      </c>
      <c r="N249" s="7">
        <v>0.23699999999999999</v>
      </c>
      <c r="O249" s="7" t="s">
        <v>12</v>
      </c>
      <c r="P249" s="7" t="s">
        <v>12</v>
      </c>
    </row>
    <row r="250" spans="2:16" x14ac:dyDescent="0.3">
      <c r="B250" t="s">
        <v>330</v>
      </c>
      <c r="C250" t="s">
        <v>324</v>
      </c>
      <c r="D250" t="s">
        <v>325</v>
      </c>
      <c r="E250" s="7">
        <v>3.0880999999999998</v>
      </c>
      <c r="F250" s="7">
        <v>12.206899999999999</v>
      </c>
      <c r="G250" s="7">
        <v>0.58089999999999997</v>
      </c>
      <c r="H250" s="7">
        <v>8.3480000000000008</v>
      </c>
      <c r="I250" s="7">
        <v>1.0168999999999999</v>
      </c>
      <c r="J250" s="7">
        <v>4.4474999999999998</v>
      </c>
      <c r="K250" s="7">
        <v>50.498100000000001</v>
      </c>
      <c r="L250" s="7">
        <v>4.5077999999999996</v>
      </c>
      <c r="M250" s="7">
        <v>13.7476</v>
      </c>
      <c r="N250" s="7">
        <v>0.24829999999999999</v>
      </c>
      <c r="O250" s="7" t="s">
        <v>12</v>
      </c>
      <c r="P250" s="7" t="s">
        <v>12</v>
      </c>
    </row>
    <row r="251" spans="2:16" x14ac:dyDescent="0.3">
      <c r="B251" t="s">
        <v>331</v>
      </c>
      <c r="C251" t="s">
        <v>324</v>
      </c>
      <c r="D251" t="s">
        <v>325</v>
      </c>
      <c r="E251" s="7">
        <v>2.9085000000000001</v>
      </c>
      <c r="F251" s="7">
        <v>12.1251</v>
      </c>
      <c r="G251" s="7">
        <v>0.55269999999999997</v>
      </c>
      <c r="H251" s="7">
        <v>8.3836999999999993</v>
      </c>
      <c r="I251" s="7">
        <v>1.0190999999999999</v>
      </c>
      <c r="J251" s="7">
        <v>4.4265999999999996</v>
      </c>
      <c r="K251" s="7">
        <v>50.463000000000001</v>
      </c>
      <c r="L251" s="7">
        <v>4.4458000000000002</v>
      </c>
      <c r="M251" s="7">
        <v>13.8355</v>
      </c>
      <c r="N251" s="7">
        <v>0.2727</v>
      </c>
      <c r="O251" s="7" t="s">
        <v>12</v>
      </c>
      <c r="P251" s="7" t="s">
        <v>12</v>
      </c>
    </row>
    <row r="252" spans="2:16" x14ac:dyDescent="0.3">
      <c r="B252" t="s">
        <v>332</v>
      </c>
      <c r="C252" t="s">
        <v>324</v>
      </c>
      <c r="D252" t="s">
        <v>325</v>
      </c>
      <c r="E252" s="7">
        <v>3.0014333333333298</v>
      </c>
      <c r="F252" s="7">
        <v>12.1993333333333</v>
      </c>
      <c r="G252" s="7">
        <v>0.54723333333333302</v>
      </c>
      <c r="H252" s="7">
        <v>8.35863333333333</v>
      </c>
      <c r="I252" s="7">
        <v>1.0336333333333301</v>
      </c>
      <c r="J252" s="7">
        <v>4.4204999999999997</v>
      </c>
      <c r="K252" s="7">
        <v>50.573366666666701</v>
      </c>
      <c r="L252" s="7">
        <v>4.4437333333333298</v>
      </c>
      <c r="M252" s="7">
        <v>13.896466666666701</v>
      </c>
      <c r="N252" s="7">
        <v>0.25266666666666698</v>
      </c>
      <c r="O252" s="7" t="s">
        <v>12</v>
      </c>
      <c r="P252" s="7" t="s">
        <v>12</v>
      </c>
    </row>
    <row r="253" spans="2:16" x14ac:dyDescent="0.3">
      <c r="B253" t="s">
        <v>333</v>
      </c>
      <c r="C253" t="s">
        <v>324</v>
      </c>
      <c r="D253" t="s">
        <v>325</v>
      </c>
      <c r="E253" s="7">
        <v>2.8847999999999998</v>
      </c>
      <c r="F253" s="7">
        <v>12.205500000000001</v>
      </c>
      <c r="G253" s="7">
        <v>0.58420000000000005</v>
      </c>
      <c r="H253" s="7">
        <v>8.2622999999999998</v>
      </c>
      <c r="I253" s="7">
        <v>1.0146999999999999</v>
      </c>
      <c r="J253" s="7">
        <v>4.4436999999999998</v>
      </c>
      <c r="K253" s="7">
        <v>50.0334</v>
      </c>
      <c r="L253" s="7">
        <v>4.3266999999999998</v>
      </c>
      <c r="M253" s="7">
        <v>14.0123</v>
      </c>
      <c r="N253" s="7">
        <v>0.17499999999999999</v>
      </c>
      <c r="O253" s="7" t="s">
        <v>12</v>
      </c>
      <c r="P253" s="7" t="s">
        <v>12</v>
      </c>
    </row>
    <row r="254" spans="2:16" x14ac:dyDescent="0.3">
      <c r="B254" t="s">
        <v>334</v>
      </c>
      <c r="C254" t="s">
        <v>324</v>
      </c>
      <c r="D254" t="s">
        <v>325</v>
      </c>
      <c r="E254" s="7">
        <v>2.9407999999999999</v>
      </c>
      <c r="F254" s="7">
        <v>12.385899999999999</v>
      </c>
      <c r="G254" s="7">
        <v>0.54069999999999996</v>
      </c>
      <c r="H254" s="7">
        <v>8.3521999999999998</v>
      </c>
      <c r="I254" s="7">
        <v>1.0155000000000001</v>
      </c>
      <c r="J254" s="7">
        <v>4.4878999999999998</v>
      </c>
      <c r="K254" s="7">
        <v>50.9238</v>
      </c>
      <c r="L254" s="7">
        <v>4.4695999999999998</v>
      </c>
      <c r="M254" s="7">
        <v>14.411799999999999</v>
      </c>
      <c r="N254" s="7">
        <v>0.20150000000000001</v>
      </c>
      <c r="O254" s="7" t="s">
        <v>12</v>
      </c>
      <c r="P254" s="7" t="s">
        <v>12</v>
      </c>
    </row>
    <row r="255" spans="2:16" x14ac:dyDescent="0.3">
      <c r="B255" t="s">
        <v>335</v>
      </c>
      <c r="C255" t="s">
        <v>324</v>
      </c>
      <c r="D255" t="s">
        <v>325</v>
      </c>
      <c r="E255" s="7">
        <v>2.8759000000000001</v>
      </c>
      <c r="F255" s="7">
        <v>12.0899</v>
      </c>
      <c r="G255" s="7">
        <v>0.50890000000000002</v>
      </c>
      <c r="H255" s="7">
        <v>8.3899000000000008</v>
      </c>
      <c r="I255" s="7">
        <v>1.0419</v>
      </c>
      <c r="J255" s="7">
        <v>4.4504999999999999</v>
      </c>
      <c r="K255" s="7">
        <v>50.1768</v>
      </c>
      <c r="L255" s="7">
        <v>4.3803000000000001</v>
      </c>
      <c r="M255" s="7">
        <v>13.9457</v>
      </c>
      <c r="N255" s="7">
        <v>0.18890000000000001</v>
      </c>
      <c r="O255" s="7" t="s">
        <v>12</v>
      </c>
      <c r="P255" s="7" t="s">
        <v>12</v>
      </c>
    </row>
    <row r="256" spans="2:16" x14ac:dyDescent="0.3">
      <c r="B256" t="s">
        <v>336</v>
      </c>
      <c r="C256" t="s">
        <v>324</v>
      </c>
      <c r="D256" t="s">
        <v>325</v>
      </c>
      <c r="E256" s="7">
        <v>2.9005000000000001</v>
      </c>
      <c r="F256" s="7">
        <v>12.2271</v>
      </c>
      <c r="G256" s="7">
        <v>0.54459999999999997</v>
      </c>
      <c r="H256" s="7">
        <v>8.3347999999999995</v>
      </c>
      <c r="I256" s="7">
        <v>1.02403333333333</v>
      </c>
      <c r="J256" s="7">
        <v>4.4607000000000001</v>
      </c>
      <c r="K256" s="7">
        <v>50.378</v>
      </c>
      <c r="L256" s="7">
        <v>4.3921999999999999</v>
      </c>
      <c r="M256" s="7">
        <v>14.1232666666667</v>
      </c>
      <c r="N256" s="7">
        <v>0.188466666666667</v>
      </c>
      <c r="O256" s="7" t="s">
        <v>12</v>
      </c>
      <c r="P256" s="7" t="s">
        <v>12</v>
      </c>
    </row>
    <row r="257" spans="2:16" x14ac:dyDescent="0.3">
      <c r="B257" t="s">
        <v>337</v>
      </c>
      <c r="C257" t="s">
        <v>324</v>
      </c>
      <c r="D257" t="s">
        <v>325</v>
      </c>
      <c r="E257" s="7">
        <v>3.0973000000000002</v>
      </c>
      <c r="F257" s="7">
        <v>12.1783</v>
      </c>
      <c r="G257" s="7">
        <v>0.51890000000000003</v>
      </c>
      <c r="H257" s="7">
        <v>8.1974999999999998</v>
      </c>
      <c r="I257" s="7">
        <v>1.02</v>
      </c>
      <c r="J257" s="7">
        <v>4.4199000000000002</v>
      </c>
      <c r="K257" s="7">
        <v>50.982799999999997</v>
      </c>
      <c r="L257" s="7">
        <v>4.3674999999999997</v>
      </c>
      <c r="M257" s="7">
        <v>13.7902</v>
      </c>
      <c r="N257" s="7">
        <v>0.18140000000000001</v>
      </c>
      <c r="O257" s="7" t="s">
        <v>12</v>
      </c>
      <c r="P257" s="7" t="s">
        <v>12</v>
      </c>
    </row>
    <row r="258" spans="2:16" x14ac:dyDescent="0.3">
      <c r="B258" t="s">
        <v>338</v>
      </c>
      <c r="C258" t="s">
        <v>324</v>
      </c>
      <c r="D258" t="s">
        <v>325</v>
      </c>
      <c r="E258" s="7">
        <v>3.1480999999999999</v>
      </c>
      <c r="F258" s="7">
        <v>12.2784</v>
      </c>
      <c r="G258" s="7">
        <v>0.54310000000000003</v>
      </c>
      <c r="H258" s="7">
        <v>8.2440999999999995</v>
      </c>
      <c r="I258" s="7">
        <v>0.99909999999999999</v>
      </c>
      <c r="J258" s="7">
        <v>4.4573999999999998</v>
      </c>
      <c r="K258" s="7">
        <v>50.008499999999998</v>
      </c>
      <c r="L258" s="7">
        <v>4.6314000000000002</v>
      </c>
      <c r="M258" s="7">
        <v>14.1412</v>
      </c>
      <c r="N258" s="7">
        <v>0.21659999999999999</v>
      </c>
      <c r="O258" s="7" t="s">
        <v>12</v>
      </c>
      <c r="P258" s="7" t="s">
        <v>12</v>
      </c>
    </row>
    <row r="259" spans="2:16" x14ac:dyDescent="0.3">
      <c r="B259" t="s">
        <v>339</v>
      </c>
      <c r="C259" t="s">
        <v>324</v>
      </c>
      <c r="D259" t="s">
        <v>325</v>
      </c>
      <c r="E259" s="7">
        <v>2.9912999999999998</v>
      </c>
      <c r="F259" s="7">
        <v>12.1493</v>
      </c>
      <c r="G259" s="7">
        <v>0.64190000000000003</v>
      </c>
      <c r="H259" s="7">
        <v>8.2241</v>
      </c>
      <c r="I259" s="7">
        <v>1.0085</v>
      </c>
      <c r="J259" s="7">
        <v>4.3895</v>
      </c>
      <c r="K259" s="7">
        <v>50.745899999999999</v>
      </c>
      <c r="L259" s="7">
        <v>4.4642999999999997</v>
      </c>
      <c r="M259" s="7">
        <v>14.119</v>
      </c>
      <c r="N259" s="7">
        <v>0.21029999999999999</v>
      </c>
      <c r="O259" s="7" t="s">
        <v>12</v>
      </c>
      <c r="P259" s="7" t="s">
        <v>12</v>
      </c>
    </row>
    <row r="260" spans="2:16" x14ac:dyDescent="0.3">
      <c r="B260" t="s">
        <v>340</v>
      </c>
      <c r="C260" t="s">
        <v>324</v>
      </c>
      <c r="D260" t="s">
        <v>325</v>
      </c>
      <c r="E260" s="7">
        <v>3.0789</v>
      </c>
      <c r="F260" s="7">
        <v>12.202</v>
      </c>
      <c r="G260" s="7">
        <v>0.56796666666666695</v>
      </c>
      <c r="H260" s="7">
        <v>8.2218999999999998</v>
      </c>
      <c r="I260" s="7">
        <v>1.0092000000000001</v>
      </c>
      <c r="J260" s="7">
        <v>4.4222666666666699</v>
      </c>
      <c r="K260" s="7">
        <v>50.579066666666698</v>
      </c>
      <c r="L260" s="7">
        <v>4.4877333333333302</v>
      </c>
      <c r="M260" s="7">
        <v>14.0168</v>
      </c>
      <c r="N260" s="7">
        <v>0.20276666666666701</v>
      </c>
      <c r="O260" s="7" t="s">
        <v>12</v>
      </c>
      <c r="P260" s="7" t="s">
        <v>12</v>
      </c>
    </row>
    <row r="261" spans="2:16" x14ac:dyDescent="0.3">
      <c r="B261" t="s">
        <v>341</v>
      </c>
      <c r="C261" t="s">
        <v>324</v>
      </c>
      <c r="D261" t="s">
        <v>325</v>
      </c>
      <c r="E261" s="7">
        <v>3.0007000000000001</v>
      </c>
      <c r="F261" s="7">
        <v>12.171900000000001</v>
      </c>
      <c r="G261" s="7">
        <v>0.56159999999999999</v>
      </c>
      <c r="H261" s="7">
        <v>8.3838000000000008</v>
      </c>
      <c r="I261" s="7">
        <v>1.0620000000000001</v>
      </c>
      <c r="J261" s="7">
        <v>4.4958999999999998</v>
      </c>
      <c r="K261" s="7">
        <v>50.637099999999997</v>
      </c>
      <c r="L261" s="7">
        <v>4.4386999999999999</v>
      </c>
      <c r="M261" s="7">
        <v>14.1439</v>
      </c>
      <c r="N261" s="7">
        <v>0.2581</v>
      </c>
      <c r="O261" s="7" t="s">
        <v>12</v>
      </c>
      <c r="P261" s="7" t="s">
        <v>12</v>
      </c>
    </row>
    <row r="262" spans="2:16" x14ac:dyDescent="0.3">
      <c r="B262" t="s">
        <v>342</v>
      </c>
      <c r="C262" t="s">
        <v>324</v>
      </c>
      <c r="D262" t="s">
        <v>325</v>
      </c>
      <c r="E262" s="7">
        <v>2.7877999999999998</v>
      </c>
      <c r="F262" s="7">
        <v>12.2178</v>
      </c>
      <c r="G262" s="7">
        <v>0.50880000000000003</v>
      </c>
      <c r="H262" s="7">
        <v>8.2631999999999994</v>
      </c>
      <c r="I262" s="7">
        <v>0.9254</v>
      </c>
      <c r="J262" s="7">
        <v>4.4695</v>
      </c>
      <c r="K262" s="7">
        <v>50.147300000000001</v>
      </c>
      <c r="L262" s="7">
        <v>4.3697999999999997</v>
      </c>
      <c r="M262" s="7">
        <v>13.870799999999999</v>
      </c>
      <c r="N262" s="7">
        <v>0.20250000000000001</v>
      </c>
      <c r="O262" s="7" t="s">
        <v>12</v>
      </c>
      <c r="P262" s="7" t="s">
        <v>12</v>
      </c>
    </row>
    <row r="263" spans="2:16" x14ac:dyDescent="0.3">
      <c r="B263" t="s">
        <v>343</v>
      </c>
      <c r="C263" t="s">
        <v>324</v>
      </c>
      <c r="D263" t="s">
        <v>325</v>
      </c>
      <c r="E263" s="7">
        <v>2.7930999999999999</v>
      </c>
      <c r="F263" s="7">
        <v>11.943899999999999</v>
      </c>
      <c r="G263" s="7">
        <v>0.54749999999999999</v>
      </c>
      <c r="H263" s="7">
        <v>8.4009999999999998</v>
      </c>
      <c r="I263" s="7">
        <v>0.93720000000000003</v>
      </c>
      <c r="J263" s="7">
        <v>4.3422000000000001</v>
      </c>
      <c r="K263" s="7">
        <v>49.972299999999997</v>
      </c>
      <c r="L263" s="7">
        <v>4.5235000000000003</v>
      </c>
      <c r="M263" s="7">
        <v>14.1137</v>
      </c>
      <c r="N263" s="7">
        <v>0.22489999999999999</v>
      </c>
      <c r="O263" s="7" t="s">
        <v>12</v>
      </c>
      <c r="P263" s="7" t="s">
        <v>12</v>
      </c>
    </row>
    <row r="264" spans="2:16" x14ac:dyDescent="0.3">
      <c r="B264" t="s">
        <v>344</v>
      </c>
      <c r="C264" t="s">
        <v>324</v>
      </c>
      <c r="D264" t="s">
        <v>325</v>
      </c>
      <c r="E264" s="7">
        <v>2.86053333333333</v>
      </c>
      <c r="F264" s="7">
        <v>12.1112</v>
      </c>
      <c r="G264" s="7">
        <v>0.5393</v>
      </c>
      <c r="H264" s="7">
        <v>8.3493333333333304</v>
      </c>
      <c r="I264" s="7">
        <v>0.97486666666666699</v>
      </c>
      <c r="J264" s="7">
        <v>4.4358666666666702</v>
      </c>
      <c r="K264" s="7">
        <v>50.252233333333301</v>
      </c>
      <c r="L264" s="7">
        <v>4.444</v>
      </c>
      <c r="M264" s="7">
        <v>14.0428</v>
      </c>
      <c r="N264" s="7">
        <v>0.22850000000000001</v>
      </c>
      <c r="O264" s="7" t="s">
        <v>12</v>
      </c>
      <c r="P264" s="7" t="s">
        <v>12</v>
      </c>
    </row>
    <row r="265" spans="2:16" x14ac:dyDescent="0.3">
      <c r="B265" t="s">
        <v>345</v>
      </c>
      <c r="C265" t="s">
        <v>324</v>
      </c>
      <c r="D265" t="s">
        <v>325</v>
      </c>
      <c r="E265" s="7">
        <v>2.7252000000000001</v>
      </c>
      <c r="F265" s="7">
        <v>12.0091</v>
      </c>
      <c r="G265" s="7">
        <v>0.57169999999999999</v>
      </c>
      <c r="H265" s="7">
        <v>8.3584999999999994</v>
      </c>
      <c r="I265" s="7">
        <v>1.0371999999999999</v>
      </c>
      <c r="J265" s="7">
        <v>4.4526000000000003</v>
      </c>
      <c r="K265" s="7">
        <v>51.229900000000001</v>
      </c>
      <c r="L265" s="7">
        <v>4.4584000000000001</v>
      </c>
      <c r="M265" s="7">
        <v>14.1572</v>
      </c>
      <c r="N265" s="7">
        <v>0.2029</v>
      </c>
      <c r="O265" s="7" t="s">
        <v>12</v>
      </c>
      <c r="P265" s="7" t="s">
        <v>12</v>
      </c>
    </row>
    <row r="266" spans="2:16" x14ac:dyDescent="0.3">
      <c r="B266" t="s">
        <v>346</v>
      </c>
      <c r="C266" t="s">
        <v>324</v>
      </c>
      <c r="D266" t="s">
        <v>325</v>
      </c>
      <c r="E266" s="7">
        <v>2.7549000000000001</v>
      </c>
      <c r="F266" s="7">
        <v>12.0379</v>
      </c>
      <c r="G266" s="7">
        <v>0.48730000000000001</v>
      </c>
      <c r="H266" s="7">
        <v>8.4879999999999995</v>
      </c>
      <c r="I266" s="7">
        <v>0.94989999999999997</v>
      </c>
      <c r="J266" s="7">
        <v>4.4526000000000003</v>
      </c>
      <c r="K266" s="7">
        <v>50.903500000000001</v>
      </c>
      <c r="L266" s="7">
        <v>4.4067999999999996</v>
      </c>
      <c r="M266" s="7">
        <v>14.323399999999999</v>
      </c>
      <c r="N266" s="7">
        <v>0.19750000000000001</v>
      </c>
      <c r="O266" s="7" t="s">
        <v>12</v>
      </c>
      <c r="P266" s="7" t="s">
        <v>12</v>
      </c>
    </row>
    <row r="267" spans="2:16" x14ac:dyDescent="0.3">
      <c r="B267" t="s">
        <v>347</v>
      </c>
      <c r="C267" t="s">
        <v>324</v>
      </c>
      <c r="D267" t="s">
        <v>325</v>
      </c>
      <c r="E267" s="7">
        <v>2.7976999999999999</v>
      </c>
      <c r="F267" s="7">
        <v>12.002000000000001</v>
      </c>
      <c r="G267" s="7">
        <v>0.62619999999999998</v>
      </c>
      <c r="H267" s="7">
        <v>8.2574000000000005</v>
      </c>
      <c r="I267" s="7">
        <v>0.97589999999999999</v>
      </c>
      <c r="J267" s="7">
        <v>4.4904000000000002</v>
      </c>
      <c r="K267" s="7">
        <v>51.3874</v>
      </c>
      <c r="L267" s="7">
        <v>4.4874000000000001</v>
      </c>
      <c r="M267" s="7">
        <v>13.8878</v>
      </c>
      <c r="N267" s="7">
        <v>0.2271</v>
      </c>
      <c r="O267" s="7" t="s">
        <v>12</v>
      </c>
      <c r="P267" s="7" t="s">
        <v>12</v>
      </c>
    </row>
    <row r="268" spans="2:16" x14ac:dyDescent="0.3">
      <c r="B268" t="s">
        <v>348</v>
      </c>
      <c r="C268" t="s">
        <v>324</v>
      </c>
      <c r="D268" t="s">
        <v>325</v>
      </c>
      <c r="E268" s="7">
        <v>2.7592666666666701</v>
      </c>
      <c r="F268" s="7">
        <v>12.0163333333333</v>
      </c>
      <c r="G268" s="7">
        <v>0.56173333333333297</v>
      </c>
      <c r="H268" s="7">
        <v>8.3679666666666694</v>
      </c>
      <c r="I268" s="7">
        <v>0.98766666666666703</v>
      </c>
      <c r="J268" s="7">
        <v>4.4652000000000003</v>
      </c>
      <c r="K268" s="7">
        <v>51.1736</v>
      </c>
      <c r="L268" s="7">
        <v>4.4508666666666699</v>
      </c>
      <c r="M268" s="7">
        <v>14.1228</v>
      </c>
      <c r="N268" s="7">
        <v>0.209166666666667</v>
      </c>
      <c r="O268" s="7" t="s">
        <v>12</v>
      </c>
      <c r="P268" s="7" t="s">
        <v>12</v>
      </c>
    </row>
    <row r="269" spans="2:16" x14ac:dyDescent="0.3">
      <c r="B269" t="s">
        <v>349</v>
      </c>
      <c r="C269" t="s">
        <v>324</v>
      </c>
      <c r="D269" t="s">
        <v>325</v>
      </c>
      <c r="E269" s="7">
        <v>2.4457</v>
      </c>
      <c r="F269" s="7">
        <v>13.389900000000001</v>
      </c>
      <c r="G269" s="7">
        <v>0.23569999999999999</v>
      </c>
      <c r="H269" s="7">
        <v>10.6532</v>
      </c>
      <c r="I269" s="7">
        <v>0.49409999999999998</v>
      </c>
      <c r="J269" s="7">
        <v>2.6454</v>
      </c>
      <c r="K269" s="7">
        <v>51.262300000000003</v>
      </c>
      <c r="L269" s="7">
        <v>6.6216999999999997</v>
      </c>
      <c r="M269" s="7">
        <v>11.38</v>
      </c>
      <c r="N269" s="7">
        <v>0.15609999999999999</v>
      </c>
      <c r="O269" s="7" t="s">
        <v>12</v>
      </c>
      <c r="P269" s="7" t="s">
        <v>12</v>
      </c>
    </row>
    <row r="270" spans="2:16" x14ac:dyDescent="0.3">
      <c r="B270" t="s">
        <v>350</v>
      </c>
      <c r="C270" t="s">
        <v>324</v>
      </c>
      <c r="D270" t="s">
        <v>325</v>
      </c>
      <c r="E270" s="7">
        <v>2.5003000000000002</v>
      </c>
      <c r="F270" s="7">
        <v>13.5556</v>
      </c>
      <c r="G270" s="7">
        <v>0.26860000000000001</v>
      </c>
      <c r="H270" s="7">
        <v>10.5901</v>
      </c>
      <c r="I270" s="7">
        <v>0.5302</v>
      </c>
      <c r="J270" s="7">
        <v>2.6171000000000002</v>
      </c>
      <c r="K270" s="7">
        <v>50.852200000000003</v>
      </c>
      <c r="L270" s="7">
        <v>6.8327999999999998</v>
      </c>
      <c r="M270" s="7">
        <v>11.045500000000001</v>
      </c>
      <c r="N270" s="7">
        <v>0.1615</v>
      </c>
      <c r="O270" s="7" t="s">
        <v>12</v>
      </c>
      <c r="P270" s="7" t="s">
        <v>12</v>
      </c>
    </row>
    <row r="271" spans="2:16" x14ac:dyDescent="0.3">
      <c r="B271" t="s">
        <v>351</v>
      </c>
      <c r="C271" t="s">
        <v>324</v>
      </c>
      <c r="D271" t="s">
        <v>325</v>
      </c>
      <c r="E271" s="7">
        <v>2.4173</v>
      </c>
      <c r="F271" s="7">
        <v>13.5252</v>
      </c>
      <c r="G271" s="7">
        <v>0.22939999999999999</v>
      </c>
      <c r="H271" s="7">
        <v>10.691000000000001</v>
      </c>
      <c r="I271" s="7">
        <v>0.47489999999999999</v>
      </c>
      <c r="J271" s="7">
        <v>2.6402999999999999</v>
      </c>
      <c r="K271" s="7">
        <v>51.330399999999997</v>
      </c>
      <c r="L271" s="7">
        <v>6.8227000000000002</v>
      </c>
      <c r="M271" s="7">
        <v>11.190200000000001</v>
      </c>
      <c r="N271" s="7">
        <v>0.20519999999999999</v>
      </c>
      <c r="O271" s="7" t="s">
        <v>12</v>
      </c>
      <c r="P271" s="7" t="s">
        <v>12</v>
      </c>
    </row>
    <row r="272" spans="2:16" x14ac:dyDescent="0.3">
      <c r="B272" t="s">
        <v>352</v>
      </c>
      <c r="C272" t="s">
        <v>324</v>
      </c>
      <c r="D272" t="s">
        <v>325</v>
      </c>
      <c r="E272" s="7">
        <v>2.4544333333333301</v>
      </c>
      <c r="F272" s="7">
        <v>13.4902333333333</v>
      </c>
      <c r="G272" s="7">
        <v>0.24456666666666699</v>
      </c>
      <c r="H272" s="7">
        <v>10.644766666666699</v>
      </c>
      <c r="I272" s="7">
        <v>0.49973333333333297</v>
      </c>
      <c r="J272" s="7">
        <v>2.6342666666666701</v>
      </c>
      <c r="K272" s="7">
        <v>51.148299999999999</v>
      </c>
      <c r="L272" s="7">
        <v>6.7590666666666701</v>
      </c>
      <c r="M272" s="7">
        <v>11.2052333333333</v>
      </c>
      <c r="N272" s="7">
        <v>0.17426666666666699</v>
      </c>
      <c r="O272" s="7" t="s">
        <v>12</v>
      </c>
      <c r="P272" s="7" t="s">
        <v>12</v>
      </c>
    </row>
    <row r="273" spans="2:16" x14ac:dyDescent="0.3">
      <c r="B273" t="s">
        <v>353</v>
      </c>
      <c r="C273" t="s">
        <v>324</v>
      </c>
      <c r="D273" t="s">
        <v>325</v>
      </c>
      <c r="E273" s="7">
        <v>2.9815999999999998</v>
      </c>
      <c r="F273" s="7">
        <v>12.2081</v>
      </c>
      <c r="G273" s="7">
        <v>0.59450000000000003</v>
      </c>
      <c r="H273" s="7">
        <v>8.1734000000000009</v>
      </c>
      <c r="I273" s="7">
        <v>0.94950000000000001</v>
      </c>
      <c r="J273" s="7">
        <v>4.4290000000000003</v>
      </c>
      <c r="K273" s="7">
        <v>50.7393</v>
      </c>
      <c r="L273" s="7">
        <v>4.4082999999999997</v>
      </c>
      <c r="M273" s="7">
        <v>14.0288</v>
      </c>
      <c r="N273" s="7">
        <v>0.2107</v>
      </c>
      <c r="O273" s="7" t="s">
        <v>12</v>
      </c>
      <c r="P273" s="7" t="s">
        <v>12</v>
      </c>
    </row>
    <row r="274" spans="2:16" x14ac:dyDescent="0.3">
      <c r="B274" t="s">
        <v>354</v>
      </c>
      <c r="C274" t="s">
        <v>301</v>
      </c>
      <c r="D274" t="s">
        <v>302</v>
      </c>
      <c r="E274" s="7">
        <v>1.6700999999999999</v>
      </c>
      <c r="F274" s="7">
        <v>11.6751</v>
      </c>
      <c r="G274" s="7">
        <v>0.65290000000000004</v>
      </c>
      <c r="H274" s="7">
        <v>8.2994000000000003</v>
      </c>
      <c r="I274" s="7">
        <v>1.0563</v>
      </c>
      <c r="J274" s="7">
        <v>4.5473999999999997</v>
      </c>
      <c r="K274" s="7">
        <v>50.975999999999999</v>
      </c>
      <c r="L274" s="7">
        <v>4.2428999999999997</v>
      </c>
      <c r="M274" s="7">
        <v>14.322699999999999</v>
      </c>
      <c r="N274" s="7">
        <v>0.1968</v>
      </c>
      <c r="O274" s="7" t="s">
        <v>12</v>
      </c>
      <c r="P274" s="7" t="s">
        <v>12</v>
      </c>
    </row>
    <row r="275" spans="2:16" x14ac:dyDescent="0.3">
      <c r="B275" t="s">
        <v>355</v>
      </c>
      <c r="C275" t="s">
        <v>301</v>
      </c>
      <c r="D275" t="s">
        <v>302</v>
      </c>
      <c r="E275" s="7">
        <v>1.3835999999999999</v>
      </c>
      <c r="F275" s="7">
        <v>11.693199999999999</v>
      </c>
      <c r="G275" s="7">
        <v>0.79139999999999999</v>
      </c>
      <c r="H275" s="7">
        <v>8.2434999999999992</v>
      </c>
      <c r="I275" s="7">
        <v>1.1871</v>
      </c>
      <c r="J275" s="7">
        <v>4.4474</v>
      </c>
      <c r="K275" s="7">
        <v>51.1387</v>
      </c>
      <c r="L275" s="7">
        <v>3.7503000000000002</v>
      </c>
      <c r="M275" s="7">
        <v>14.6189</v>
      </c>
      <c r="N275" s="7">
        <v>0.2024</v>
      </c>
      <c r="O275" s="7" t="s">
        <v>12</v>
      </c>
      <c r="P275" s="7" t="s">
        <v>12</v>
      </c>
    </row>
    <row r="276" spans="2:16" x14ac:dyDescent="0.3">
      <c r="B276" t="s">
        <v>356</v>
      </c>
      <c r="C276" t="s">
        <v>301</v>
      </c>
      <c r="D276" t="s">
        <v>302</v>
      </c>
      <c r="E276" s="7">
        <v>1.6315999999999999</v>
      </c>
      <c r="F276" s="7">
        <v>11.9008</v>
      </c>
      <c r="G276" s="7">
        <v>0.59630000000000005</v>
      </c>
      <c r="H276" s="7">
        <v>8.3522999999999996</v>
      </c>
      <c r="I276" s="7">
        <v>1.0688</v>
      </c>
      <c r="J276" s="7">
        <v>4.6536999999999997</v>
      </c>
      <c r="K276" s="7">
        <v>51.331699999999998</v>
      </c>
      <c r="L276" s="7">
        <v>4.07</v>
      </c>
      <c r="M276" s="7">
        <v>15.1206</v>
      </c>
      <c r="N276" s="7">
        <v>0.18590000000000001</v>
      </c>
      <c r="O276" s="7" t="s">
        <v>12</v>
      </c>
      <c r="P276" s="7" t="s">
        <v>12</v>
      </c>
    </row>
    <row r="277" spans="2:16" x14ac:dyDescent="0.3">
      <c r="B277" t="s">
        <v>357</v>
      </c>
      <c r="C277" t="s">
        <v>258</v>
      </c>
      <c r="D277" t="s">
        <v>259</v>
      </c>
      <c r="E277" s="7">
        <v>2.9676</v>
      </c>
      <c r="F277" s="7">
        <v>12.299099999999999</v>
      </c>
      <c r="G277" s="7">
        <v>0.60150000000000003</v>
      </c>
      <c r="H277" s="7">
        <v>8.0946999999999996</v>
      </c>
      <c r="I277" s="7">
        <v>1.0205</v>
      </c>
      <c r="J277" s="7">
        <v>4.6361999999999997</v>
      </c>
      <c r="K277" s="7">
        <v>50.467399999999998</v>
      </c>
      <c r="L277" s="7">
        <v>4.3680000000000003</v>
      </c>
      <c r="M277" s="7">
        <v>14.1645</v>
      </c>
      <c r="N277" s="7">
        <v>0.19719999999999999</v>
      </c>
      <c r="O277" s="7" t="s">
        <v>12</v>
      </c>
      <c r="P277" s="7" t="s">
        <v>12</v>
      </c>
    </row>
    <row r="278" spans="2:16" x14ac:dyDescent="0.3">
      <c r="B278" t="s">
        <v>358</v>
      </c>
      <c r="C278" t="s">
        <v>279</v>
      </c>
      <c r="D278" t="s">
        <v>280</v>
      </c>
      <c r="E278" s="7">
        <v>3.1960000000000002</v>
      </c>
      <c r="F278" s="7">
        <v>12.224299999999999</v>
      </c>
      <c r="G278" s="7">
        <v>0.61550000000000005</v>
      </c>
      <c r="H278" s="7">
        <v>8.1372999999999998</v>
      </c>
      <c r="I278" s="7">
        <v>1.1123000000000001</v>
      </c>
      <c r="J278" s="7">
        <v>4.4871999999999996</v>
      </c>
      <c r="K278" s="7">
        <v>50.546599999999998</v>
      </c>
      <c r="L278" s="7">
        <v>4.2512999999999996</v>
      </c>
      <c r="M278" s="7">
        <v>13.864699999999999</v>
      </c>
      <c r="N278" s="7">
        <v>0.2046</v>
      </c>
      <c r="O278" s="7" t="s">
        <v>12</v>
      </c>
      <c r="P278" s="7" t="s">
        <v>12</v>
      </c>
    </row>
    <row r="279" spans="2:16" x14ac:dyDescent="0.3">
      <c r="B279" t="s">
        <v>359</v>
      </c>
      <c r="C279" t="s">
        <v>279</v>
      </c>
      <c r="D279" t="s">
        <v>280</v>
      </c>
      <c r="E279" s="7">
        <v>3.073</v>
      </c>
      <c r="F279" s="7">
        <v>12.2621</v>
      </c>
      <c r="G279" s="7">
        <v>0.54790000000000005</v>
      </c>
      <c r="H279" s="7">
        <v>8.1544000000000008</v>
      </c>
      <c r="I279" s="7">
        <v>1.0589</v>
      </c>
      <c r="J279" s="7">
        <v>4.4562999999999997</v>
      </c>
      <c r="K279" s="7">
        <v>50.662300000000002</v>
      </c>
      <c r="L279" s="7">
        <v>4.2511999999999999</v>
      </c>
      <c r="M279" s="7">
        <v>14.2872</v>
      </c>
      <c r="N279" s="7">
        <v>0.1628</v>
      </c>
      <c r="O279" s="7" t="s">
        <v>12</v>
      </c>
      <c r="P279" s="7" t="s">
        <v>12</v>
      </c>
    </row>
    <row r="280" spans="2:16" x14ac:dyDescent="0.3">
      <c r="B280" t="s">
        <v>360</v>
      </c>
      <c r="C280" t="s">
        <v>279</v>
      </c>
      <c r="D280" t="s">
        <v>280</v>
      </c>
      <c r="E280" s="7">
        <v>3.0354000000000001</v>
      </c>
      <c r="F280" s="7">
        <v>12.252599999999999</v>
      </c>
      <c r="G280" s="7">
        <v>0.63419999999999999</v>
      </c>
      <c r="H280" s="7">
        <v>8.0230999999999995</v>
      </c>
      <c r="I280" s="7">
        <v>1.0603</v>
      </c>
      <c r="J280" s="7">
        <v>4.5225999999999997</v>
      </c>
      <c r="K280" s="7">
        <v>50.8994</v>
      </c>
      <c r="L280" s="7">
        <v>4.2314999999999996</v>
      </c>
      <c r="M280" s="7">
        <v>13.631399999999999</v>
      </c>
      <c r="N280" s="7">
        <v>0.21740000000000001</v>
      </c>
      <c r="O280" s="7" t="s">
        <v>12</v>
      </c>
      <c r="P280" s="7" t="s">
        <v>12</v>
      </c>
    </row>
    <row r="281" spans="2:16" x14ac:dyDescent="0.3">
      <c r="B281" t="s">
        <v>361</v>
      </c>
      <c r="C281" t="s">
        <v>279</v>
      </c>
      <c r="D281" t="s">
        <v>280</v>
      </c>
      <c r="E281" s="7">
        <v>3.0097</v>
      </c>
      <c r="F281" s="7">
        <v>12.017099999999999</v>
      </c>
      <c r="G281" s="7">
        <v>0.59019999999999995</v>
      </c>
      <c r="H281" s="7">
        <v>8.0251999999999999</v>
      </c>
      <c r="I281" s="7">
        <v>1.0358000000000001</v>
      </c>
      <c r="J281" s="7">
        <v>4.3632</v>
      </c>
      <c r="K281" s="7">
        <v>50.930900000000001</v>
      </c>
      <c r="L281" s="7">
        <v>4.6582999999999997</v>
      </c>
      <c r="M281" s="7">
        <v>14.1937</v>
      </c>
      <c r="N281" s="7">
        <v>0.2114</v>
      </c>
      <c r="O281" s="7" t="s">
        <v>12</v>
      </c>
      <c r="P281" s="7" t="s">
        <v>12</v>
      </c>
    </row>
    <row r="282" spans="2:16" x14ac:dyDescent="0.3">
      <c r="B282" t="s">
        <v>362</v>
      </c>
      <c r="C282" t="s">
        <v>279</v>
      </c>
      <c r="D282" t="s">
        <v>280</v>
      </c>
      <c r="E282" s="7">
        <v>3.1297999999999999</v>
      </c>
      <c r="F282" s="7">
        <v>12.363300000000001</v>
      </c>
      <c r="G282" s="7">
        <v>0.59819999999999995</v>
      </c>
      <c r="H282" s="7">
        <v>8.0531000000000006</v>
      </c>
      <c r="I282" s="7">
        <v>1.0973999999999999</v>
      </c>
      <c r="J282" s="7">
        <v>4.4889999999999999</v>
      </c>
      <c r="K282" s="7">
        <v>50.689599999999999</v>
      </c>
      <c r="L282" s="7">
        <v>4.2534999999999998</v>
      </c>
      <c r="M282" s="7">
        <v>14.293200000000001</v>
      </c>
      <c r="N282" s="7">
        <v>0.16900000000000001</v>
      </c>
      <c r="O282" s="7" t="s">
        <v>12</v>
      </c>
      <c r="P282" s="7" t="s">
        <v>12</v>
      </c>
    </row>
    <row r="283" spans="2:16" x14ac:dyDescent="0.3">
      <c r="B283" t="s">
        <v>363</v>
      </c>
      <c r="C283" t="s">
        <v>279</v>
      </c>
      <c r="D283" t="s">
        <v>280</v>
      </c>
      <c r="E283" s="7">
        <v>2.9828000000000001</v>
      </c>
      <c r="F283" s="7">
        <v>12.011900000000001</v>
      </c>
      <c r="G283" s="7">
        <v>0.58520000000000005</v>
      </c>
      <c r="H283" s="7">
        <v>8.3127999999999993</v>
      </c>
      <c r="I283" s="7">
        <v>1.0942000000000001</v>
      </c>
      <c r="J283" s="7">
        <v>4.4828999999999999</v>
      </c>
      <c r="K283" s="7">
        <v>51.441000000000003</v>
      </c>
      <c r="L283" s="7">
        <v>4.4020999999999999</v>
      </c>
      <c r="M283" s="7">
        <v>13.623699999999999</v>
      </c>
      <c r="N283" s="7">
        <v>0.17929999999999999</v>
      </c>
      <c r="O283" s="7" t="s">
        <v>12</v>
      </c>
      <c r="P283" s="7" t="s">
        <v>12</v>
      </c>
    </row>
    <row r="284" spans="2:16" x14ac:dyDescent="0.3">
      <c r="B284" t="s">
        <v>364</v>
      </c>
      <c r="C284" t="s">
        <v>279</v>
      </c>
      <c r="D284" t="s">
        <v>280</v>
      </c>
      <c r="E284" s="7">
        <v>3.1532</v>
      </c>
      <c r="F284" s="7">
        <v>12.3764</v>
      </c>
      <c r="G284" s="7">
        <v>0.56840000000000002</v>
      </c>
      <c r="H284" s="7">
        <v>8.2423000000000002</v>
      </c>
      <c r="I284" s="7">
        <v>1.1093999999999999</v>
      </c>
      <c r="J284" s="7">
        <v>4.4359999999999999</v>
      </c>
      <c r="K284" s="7">
        <v>50.813000000000002</v>
      </c>
      <c r="L284" s="7">
        <v>4.3057999999999996</v>
      </c>
      <c r="M284" s="7">
        <v>14.1401</v>
      </c>
      <c r="N284" s="7">
        <v>0.19500000000000001</v>
      </c>
      <c r="O284" s="7" t="s">
        <v>12</v>
      </c>
      <c r="P284" s="7" t="s">
        <v>12</v>
      </c>
    </row>
    <row r="285" spans="2:16" x14ac:dyDescent="0.3">
      <c r="B285" t="s">
        <v>365</v>
      </c>
      <c r="C285" t="s">
        <v>258</v>
      </c>
      <c r="D285" t="s">
        <v>259</v>
      </c>
      <c r="E285" s="7">
        <v>2.8772000000000002</v>
      </c>
      <c r="F285" s="7">
        <v>11.920400000000001</v>
      </c>
      <c r="G285" s="7">
        <v>0.59650000000000003</v>
      </c>
      <c r="H285" s="7">
        <v>8.1100999999999992</v>
      </c>
      <c r="I285" s="7">
        <v>1.0264</v>
      </c>
      <c r="J285" s="7">
        <v>4.5510999999999999</v>
      </c>
      <c r="K285" s="7">
        <v>51.795000000000002</v>
      </c>
      <c r="L285" s="7">
        <v>4.3348000000000004</v>
      </c>
      <c r="M285" s="7">
        <v>13.8939</v>
      </c>
      <c r="N285" s="7">
        <v>0.2472</v>
      </c>
      <c r="O285" s="7" t="s">
        <v>12</v>
      </c>
      <c r="P285" s="7" t="s">
        <v>12</v>
      </c>
    </row>
    <row r="286" spans="2:16" x14ac:dyDescent="0.3">
      <c r="B286" t="s">
        <v>366</v>
      </c>
      <c r="C286" t="s">
        <v>258</v>
      </c>
      <c r="D286" t="s">
        <v>259</v>
      </c>
      <c r="E286" s="7">
        <v>3.1907000000000001</v>
      </c>
      <c r="F286" s="7">
        <v>12.180199999999999</v>
      </c>
      <c r="G286" s="7">
        <v>0.60229999999999995</v>
      </c>
      <c r="H286" s="7">
        <v>8.0957000000000008</v>
      </c>
      <c r="I286" s="7">
        <v>1.0390999999999999</v>
      </c>
      <c r="J286" s="7">
        <v>4.6506999999999996</v>
      </c>
      <c r="K286" s="7">
        <v>49.968800000000002</v>
      </c>
      <c r="L286" s="7">
        <v>4.1414999999999997</v>
      </c>
      <c r="M286" s="7">
        <v>14.4841</v>
      </c>
      <c r="N286" s="7">
        <v>0.1825</v>
      </c>
      <c r="O286" s="7" t="s">
        <v>12</v>
      </c>
      <c r="P286" s="7" t="s">
        <v>12</v>
      </c>
    </row>
    <row r="287" spans="2:16" x14ac:dyDescent="0.3">
      <c r="B287" t="s">
        <v>367</v>
      </c>
      <c r="C287" t="s">
        <v>258</v>
      </c>
      <c r="D287" t="s">
        <v>259</v>
      </c>
      <c r="E287" s="7">
        <v>2.8468</v>
      </c>
      <c r="F287" s="7">
        <v>12.0869</v>
      </c>
      <c r="G287" s="7">
        <v>0.53310000000000002</v>
      </c>
      <c r="H287" s="7">
        <v>8.3914000000000009</v>
      </c>
      <c r="I287" s="7">
        <v>1.0669999999999999</v>
      </c>
      <c r="J287" s="7">
        <v>4.5677000000000003</v>
      </c>
      <c r="K287" s="7">
        <v>51.073599999999999</v>
      </c>
      <c r="L287" s="7">
        <v>4.1463000000000001</v>
      </c>
      <c r="M287" s="7">
        <v>13.772</v>
      </c>
      <c r="N287" s="7">
        <v>0.21290000000000001</v>
      </c>
      <c r="O287" s="7" t="s">
        <v>12</v>
      </c>
      <c r="P287" s="7" t="s">
        <v>12</v>
      </c>
    </row>
    <row r="288" spans="2:16" x14ac:dyDescent="0.3">
      <c r="B288" t="s">
        <v>368</v>
      </c>
      <c r="C288" t="s">
        <v>258</v>
      </c>
      <c r="D288" t="s">
        <v>259</v>
      </c>
      <c r="E288" s="7">
        <v>2.7848999999999999</v>
      </c>
      <c r="F288" s="7">
        <v>12.319800000000001</v>
      </c>
      <c r="G288" s="7">
        <v>0.59560000000000002</v>
      </c>
      <c r="H288" s="7">
        <v>8.1614000000000004</v>
      </c>
      <c r="I288" s="7">
        <v>1.0127999999999999</v>
      </c>
      <c r="J288" s="7">
        <v>4.4881000000000002</v>
      </c>
      <c r="K288" s="7">
        <v>50.2361</v>
      </c>
      <c r="L288" s="7">
        <v>4.3941999999999997</v>
      </c>
      <c r="M288" s="7">
        <v>14.295400000000001</v>
      </c>
      <c r="N288" s="7">
        <v>0.1913</v>
      </c>
      <c r="O288" s="7" t="s">
        <v>12</v>
      </c>
      <c r="P288" s="7" t="s">
        <v>12</v>
      </c>
    </row>
    <row r="289" spans="2:16" x14ac:dyDescent="0.3">
      <c r="B289" t="s">
        <v>369</v>
      </c>
      <c r="C289" t="s">
        <v>258</v>
      </c>
      <c r="D289" t="s">
        <v>259</v>
      </c>
      <c r="E289" s="7">
        <v>2.9091</v>
      </c>
      <c r="F289" s="7">
        <v>12.1698</v>
      </c>
      <c r="G289" s="7">
        <v>0.65</v>
      </c>
      <c r="H289" s="7">
        <v>8.0383999999999993</v>
      </c>
      <c r="I289" s="7">
        <v>1.0264</v>
      </c>
      <c r="J289" s="7">
        <v>4.5500999999999996</v>
      </c>
      <c r="K289" s="7">
        <v>50.446199999999997</v>
      </c>
      <c r="L289" s="7">
        <v>4.1302000000000003</v>
      </c>
      <c r="M289" s="7">
        <v>14.1463</v>
      </c>
      <c r="N289" s="7">
        <v>0.29060000000000002</v>
      </c>
      <c r="O289" s="7" t="s">
        <v>12</v>
      </c>
      <c r="P289" s="7" t="s">
        <v>12</v>
      </c>
    </row>
    <row r="290" spans="2:16" x14ac:dyDescent="0.3">
      <c r="B290" t="s">
        <v>370</v>
      </c>
      <c r="C290" t="s">
        <v>258</v>
      </c>
      <c r="D290" t="s">
        <v>259</v>
      </c>
      <c r="E290" s="7">
        <v>3.1429999999999998</v>
      </c>
      <c r="F290" s="7">
        <v>12.191700000000001</v>
      </c>
      <c r="G290" s="7">
        <v>0.61160000000000003</v>
      </c>
      <c r="H290" s="7">
        <v>8.1184999999999992</v>
      </c>
      <c r="I290" s="7">
        <v>1.0649</v>
      </c>
      <c r="J290" s="7">
        <v>4.5061999999999998</v>
      </c>
      <c r="K290" s="7">
        <v>51.027299999999997</v>
      </c>
      <c r="L290" s="7">
        <v>4.3201000000000001</v>
      </c>
      <c r="M290" s="7">
        <v>14.072800000000001</v>
      </c>
      <c r="N290" s="7">
        <v>0.15720000000000001</v>
      </c>
      <c r="O290" s="7" t="s">
        <v>12</v>
      </c>
      <c r="P290" s="7" t="s">
        <v>12</v>
      </c>
    </row>
    <row r="291" spans="2:16" x14ac:dyDescent="0.3">
      <c r="B291" t="s">
        <v>371</v>
      </c>
      <c r="C291" t="s">
        <v>324</v>
      </c>
      <c r="D291" t="s">
        <v>325</v>
      </c>
      <c r="E291" s="7">
        <v>2.7573500000000002</v>
      </c>
      <c r="F291" s="7">
        <v>10.92995</v>
      </c>
      <c r="G291" s="7">
        <v>0.58404999999999996</v>
      </c>
      <c r="H291" s="7">
        <v>8.7134</v>
      </c>
      <c r="I291" s="7">
        <v>0.96725000000000005</v>
      </c>
      <c r="J291" s="7">
        <v>4.3767500000000004</v>
      </c>
      <c r="K291" s="7">
        <v>49.8217</v>
      </c>
      <c r="L291" s="7">
        <v>5.1869500000000004</v>
      </c>
      <c r="M291" s="7">
        <v>13.881399999999999</v>
      </c>
      <c r="N291" s="7">
        <v>0.21440000000000001</v>
      </c>
      <c r="O291" s="7">
        <v>9.3906747406543797E-2</v>
      </c>
      <c r="P291" s="7" t="s">
        <v>571</v>
      </c>
    </row>
    <row r="292" spans="2:16" x14ac:dyDescent="0.3">
      <c r="B292" t="s">
        <v>372</v>
      </c>
      <c r="C292" t="s">
        <v>324</v>
      </c>
      <c r="D292" t="s">
        <v>325</v>
      </c>
      <c r="E292" s="7">
        <v>2.8747500000000001</v>
      </c>
      <c r="F292" s="7">
        <v>12.31165</v>
      </c>
      <c r="G292" s="7">
        <v>0.59935000000000005</v>
      </c>
      <c r="H292" s="7">
        <v>8.1846999999999994</v>
      </c>
      <c r="I292" s="7">
        <v>0.95855000000000001</v>
      </c>
      <c r="J292" s="7">
        <v>4.44815</v>
      </c>
      <c r="K292" s="7">
        <v>50.027149999999999</v>
      </c>
      <c r="L292" s="7">
        <v>4.2201000000000004</v>
      </c>
      <c r="M292" s="7">
        <v>13.5999</v>
      </c>
      <c r="N292" s="7">
        <v>0.14865</v>
      </c>
      <c r="O292" s="7">
        <v>0.10968565045140299</v>
      </c>
      <c r="P292" s="7" t="s">
        <v>571</v>
      </c>
    </row>
    <row r="293" spans="2:16" x14ac:dyDescent="0.3">
      <c r="B293" t="s">
        <v>373</v>
      </c>
      <c r="C293" t="s">
        <v>279</v>
      </c>
      <c r="D293" t="s">
        <v>280</v>
      </c>
      <c r="E293" s="7">
        <v>3.0733999999999999</v>
      </c>
      <c r="F293" s="7">
        <v>12.2667</v>
      </c>
      <c r="G293" s="7">
        <v>0.56689999999999996</v>
      </c>
      <c r="H293" s="7">
        <v>8.1275999999999993</v>
      </c>
      <c r="I293" s="7">
        <v>1.0657000000000001</v>
      </c>
      <c r="J293" s="7">
        <v>4.4935</v>
      </c>
      <c r="K293" s="7">
        <v>50.259799999999998</v>
      </c>
      <c r="L293" s="7">
        <v>4.2066999999999997</v>
      </c>
      <c r="M293" s="7">
        <v>13.689299999999999</v>
      </c>
      <c r="N293" s="7">
        <v>0.26700000000000002</v>
      </c>
      <c r="O293" s="7">
        <v>0.121714758717993</v>
      </c>
      <c r="P293" s="7" t="s">
        <v>571</v>
      </c>
    </row>
    <row r="294" spans="2:16" x14ac:dyDescent="0.3">
      <c r="B294" t="s">
        <v>374</v>
      </c>
      <c r="C294" t="s">
        <v>279</v>
      </c>
      <c r="D294" t="s">
        <v>280</v>
      </c>
      <c r="E294" s="7">
        <v>3.1017000000000001</v>
      </c>
      <c r="F294" s="7">
        <v>12.42925</v>
      </c>
      <c r="G294" s="7">
        <v>0.59409999999999996</v>
      </c>
      <c r="H294" s="7">
        <v>8.0483499999999992</v>
      </c>
      <c r="I294" s="7">
        <v>1.0102500000000001</v>
      </c>
      <c r="J294" s="7">
        <v>4.4850500000000002</v>
      </c>
      <c r="K294" s="7">
        <v>49.989350000000002</v>
      </c>
      <c r="L294" s="7">
        <v>4.17835</v>
      </c>
      <c r="M294" s="7">
        <v>13.6845</v>
      </c>
      <c r="N294" s="7">
        <v>0.18215000000000001</v>
      </c>
      <c r="O294" s="7">
        <v>8.4504093974389197E-2</v>
      </c>
      <c r="P294" s="7" t="s">
        <v>571</v>
      </c>
    </row>
    <row r="295" spans="2:16" x14ac:dyDescent="0.3">
      <c r="B295" t="s">
        <v>375</v>
      </c>
      <c r="C295" t="s">
        <v>301</v>
      </c>
      <c r="D295" t="s">
        <v>302</v>
      </c>
      <c r="E295" s="7">
        <v>1.0547500000000001</v>
      </c>
      <c r="F295" s="7">
        <v>12.393649999999999</v>
      </c>
      <c r="G295" s="7">
        <v>0.56974999999999998</v>
      </c>
      <c r="H295" s="7">
        <v>8.4247999999999994</v>
      </c>
      <c r="I295" s="7">
        <v>1.0401499999999999</v>
      </c>
      <c r="J295" s="7">
        <v>4.6559499999999998</v>
      </c>
      <c r="K295" s="7">
        <v>51.730200000000004</v>
      </c>
      <c r="L295" s="7">
        <v>4.2704500000000003</v>
      </c>
      <c r="M295" s="7">
        <v>14.35745</v>
      </c>
      <c r="N295" s="7">
        <v>0.23205000000000001</v>
      </c>
      <c r="O295" s="7">
        <v>0.10461084638527</v>
      </c>
      <c r="P295" s="7">
        <v>4.2062286784295102</v>
      </c>
    </row>
    <row r="296" spans="2:16" x14ac:dyDescent="0.3">
      <c r="B296" t="s">
        <v>376</v>
      </c>
      <c r="C296" t="s">
        <v>301</v>
      </c>
      <c r="D296" t="s">
        <v>302</v>
      </c>
      <c r="E296" s="7">
        <v>2.2823000000000002</v>
      </c>
      <c r="F296" s="7">
        <v>12.4293</v>
      </c>
      <c r="G296" s="7">
        <v>0.59899999999999998</v>
      </c>
      <c r="H296" s="7">
        <v>7.4035000000000002</v>
      </c>
      <c r="I296" s="7">
        <v>1.3105</v>
      </c>
      <c r="J296" s="7">
        <v>4.6128999999999998</v>
      </c>
      <c r="K296" s="7">
        <v>51.813400000000001</v>
      </c>
      <c r="L296" s="7">
        <v>4.4257</v>
      </c>
      <c r="M296" s="7">
        <v>13.7598</v>
      </c>
      <c r="N296" s="7">
        <v>0.2</v>
      </c>
      <c r="O296" s="7">
        <v>0.10699432439742999</v>
      </c>
      <c r="P296" s="7" t="s">
        <v>571</v>
      </c>
    </row>
    <row r="297" spans="2:16" x14ac:dyDescent="0.3">
      <c r="B297" t="s">
        <v>377</v>
      </c>
      <c r="C297" t="s">
        <v>301</v>
      </c>
      <c r="D297" t="s">
        <v>302</v>
      </c>
      <c r="E297" s="7">
        <v>2.2823000000000002</v>
      </c>
      <c r="F297" s="7">
        <v>12.4293</v>
      </c>
      <c r="G297" s="7">
        <v>0.59899999999999998</v>
      </c>
      <c r="H297" s="7">
        <v>7.4035000000000002</v>
      </c>
      <c r="I297" s="7">
        <v>1.3105</v>
      </c>
      <c r="J297" s="7">
        <v>4.6128999999999998</v>
      </c>
      <c r="K297" s="7">
        <v>51.813400000000001</v>
      </c>
      <c r="L297" s="7">
        <v>4.4257</v>
      </c>
      <c r="M297" s="7">
        <v>13.7598</v>
      </c>
      <c r="N297" s="7">
        <v>0.2</v>
      </c>
      <c r="O297" s="7">
        <v>6.7967454775514802E-2</v>
      </c>
      <c r="P297" s="7">
        <v>6.3810063895671698</v>
      </c>
    </row>
  </sheetData>
  <conditionalFormatting sqref="O1:P1048576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4F4C-51D4-4AD0-AE6C-C6B77C4B1C49}">
  <dimension ref="A1:T282"/>
  <sheetViews>
    <sheetView workbookViewId="0">
      <selection activeCell="P1" sqref="P1"/>
    </sheetView>
  </sheetViews>
  <sheetFormatPr defaultRowHeight="14.4" x14ac:dyDescent="0.3"/>
  <cols>
    <col min="1" max="18" width="8.88671875" style="23"/>
    <col min="19" max="19" width="13.33203125" style="23" customWidth="1"/>
    <col min="20" max="20" width="10.5546875" style="23" bestFit="1" customWidth="1"/>
    <col min="21" max="16384" width="8.88671875" style="23"/>
  </cols>
  <sheetData>
    <row r="1" spans="1:20" s="5" customFormat="1" ht="89.4" customHeight="1" x14ac:dyDescent="0.3">
      <c r="B1" s="5" t="s">
        <v>551</v>
      </c>
      <c r="C1" s="5" t="s">
        <v>552</v>
      </c>
      <c r="D1" s="5" t="s">
        <v>553</v>
      </c>
      <c r="E1" s="5" t="s">
        <v>554</v>
      </c>
      <c r="F1" s="5" t="s">
        <v>555</v>
      </c>
      <c r="G1" s="5" t="s">
        <v>556</v>
      </c>
      <c r="H1" s="5" t="s">
        <v>557</v>
      </c>
      <c r="I1" s="5" t="s">
        <v>558</v>
      </c>
      <c r="J1" s="5" t="s">
        <v>559</v>
      </c>
      <c r="K1" s="5" t="s">
        <v>560</v>
      </c>
      <c r="O1" s="88" t="s">
        <v>561</v>
      </c>
      <c r="P1" s="89" t="s">
        <v>562</v>
      </c>
      <c r="Q1" s="90" t="s">
        <v>563</v>
      </c>
    </row>
    <row r="2" spans="1:20" s="91" customFormat="1" x14ac:dyDescent="0.3">
      <c r="A2" s="91">
        <v>0</v>
      </c>
      <c r="B2" s="91">
        <v>1318.85178</v>
      </c>
      <c r="C2" s="91">
        <v>0.8014</v>
      </c>
      <c r="D2" s="91">
        <v>0.82562046499999997</v>
      </c>
      <c r="E2" s="91">
        <v>0.99981074700000006</v>
      </c>
      <c r="F2" s="91">
        <v>602.44401430000005</v>
      </c>
      <c r="G2" s="91">
        <v>588.34122869999999</v>
      </c>
      <c r="H2" s="91">
        <v>14.10278565</v>
      </c>
      <c r="I2" s="91">
        <v>1.6809099999999999E-4</v>
      </c>
      <c r="J2" s="91">
        <v>0.227781189</v>
      </c>
      <c r="K2" s="91">
        <v>13.355311349999999</v>
      </c>
    </row>
    <row r="3" spans="1:20" s="91" customFormat="1" x14ac:dyDescent="0.3">
      <c r="A3" s="91">
        <v>1</v>
      </c>
      <c r="B3" s="91">
        <v>1317.85178</v>
      </c>
      <c r="C3" s="91">
        <v>0.8014</v>
      </c>
      <c r="D3" s="91">
        <v>0.81977089700000005</v>
      </c>
      <c r="E3" s="91">
        <v>0.99843727299999996</v>
      </c>
      <c r="F3" s="91">
        <v>603.27275059999999</v>
      </c>
      <c r="G3" s="91">
        <v>582.09911629999999</v>
      </c>
      <c r="H3" s="91">
        <v>21.17363435</v>
      </c>
      <c r="I3" s="91">
        <v>2.5370299999999998E-4</v>
      </c>
      <c r="J3" s="91">
        <v>0.22656662599999999</v>
      </c>
      <c r="K3" s="91">
        <v>13.30679086</v>
      </c>
    </row>
    <row r="4" spans="1:20" s="91" customFormat="1" x14ac:dyDescent="0.3">
      <c r="A4" s="91">
        <v>2</v>
      </c>
      <c r="B4" s="91">
        <v>1316.85178</v>
      </c>
      <c r="C4" s="91">
        <v>0.8014</v>
      </c>
      <c r="D4" s="91">
        <v>0.81395759300000003</v>
      </c>
      <c r="E4" s="91">
        <v>0.99706614699999996</v>
      </c>
      <c r="F4" s="91">
        <v>604.10234749999995</v>
      </c>
      <c r="G4" s="91">
        <v>575.91931609999995</v>
      </c>
      <c r="H4" s="91">
        <v>28.183031400000001</v>
      </c>
      <c r="I4" s="91">
        <v>3.3947799999999999E-4</v>
      </c>
      <c r="J4" s="91">
        <v>0.225356103</v>
      </c>
      <c r="K4" s="91">
        <v>13.25829113</v>
      </c>
      <c r="O4" s="92" t="s">
        <v>564</v>
      </c>
      <c r="P4" s="93"/>
      <c r="Q4" s="93"/>
      <c r="R4" s="93"/>
      <c r="S4" s="93"/>
      <c r="T4" s="94">
        <f>100*I182/I282</f>
        <v>57.665579682296709</v>
      </c>
    </row>
    <row r="5" spans="1:20" s="91" customFormat="1" x14ac:dyDescent="0.3">
      <c r="A5" s="91">
        <v>3</v>
      </c>
      <c r="B5" s="91">
        <v>1315.85178</v>
      </c>
      <c r="C5" s="91">
        <v>0.8014</v>
      </c>
      <c r="D5" s="91">
        <v>0.80818068600000004</v>
      </c>
      <c r="E5" s="91">
        <v>0.99569735199999998</v>
      </c>
      <c r="F5" s="91">
        <v>604.93281300000001</v>
      </c>
      <c r="G5" s="91">
        <v>569.80149779999999</v>
      </c>
      <c r="H5" s="91">
        <v>35.131315190000002</v>
      </c>
      <c r="I5" s="91">
        <v>4.2541999999999998E-4</v>
      </c>
      <c r="J5" s="91">
        <v>0.22414969800000001</v>
      </c>
      <c r="K5" s="91">
        <v>13.209812169999999</v>
      </c>
      <c r="O5" s="52" t="s">
        <v>565</v>
      </c>
      <c r="P5" s="35"/>
      <c r="Q5" s="35"/>
      <c r="R5" s="35"/>
      <c r="S5" s="35"/>
      <c r="T5" s="61">
        <f>100*(I282-I182)/I282</f>
        <v>42.334420317703298</v>
      </c>
    </row>
    <row r="6" spans="1:20" s="91" customFormat="1" x14ac:dyDescent="0.3">
      <c r="A6" s="91">
        <v>4</v>
      </c>
      <c r="B6" s="91">
        <v>1314.85178</v>
      </c>
      <c r="C6" s="91">
        <v>0.8014</v>
      </c>
      <c r="D6" s="91">
        <v>0.8024403</v>
      </c>
      <c r="E6" s="91">
        <v>0.99433087099999995</v>
      </c>
      <c r="F6" s="91">
        <v>605.7641552</v>
      </c>
      <c r="G6" s="91">
        <v>563.74532669999996</v>
      </c>
      <c r="H6" s="91">
        <v>42.018828450000001</v>
      </c>
      <c r="I6" s="91">
        <v>5.1152999999999995E-4</v>
      </c>
      <c r="J6" s="91">
        <v>0.222947488</v>
      </c>
      <c r="K6" s="91">
        <v>13.16135394</v>
      </c>
      <c r="O6" s="52" t="s">
        <v>566</v>
      </c>
      <c r="P6" s="35"/>
      <c r="Q6" s="35"/>
      <c r="R6" s="35"/>
      <c r="S6" s="35"/>
      <c r="T6" s="36">
        <f>J182</f>
        <v>0.10065946000000001</v>
      </c>
    </row>
    <row r="7" spans="1:20" s="91" customFormat="1" x14ac:dyDescent="0.3">
      <c r="A7" s="91">
        <v>5</v>
      </c>
      <c r="B7" s="91">
        <v>1313.85178</v>
      </c>
      <c r="C7" s="91">
        <v>0.8014</v>
      </c>
      <c r="D7" s="91">
        <v>0.79673655600000004</v>
      </c>
      <c r="E7" s="91">
        <v>0.99296668700000001</v>
      </c>
      <c r="F7" s="91">
        <v>606.59638210000003</v>
      </c>
      <c r="G7" s="91">
        <v>557.7504639</v>
      </c>
      <c r="H7" s="91">
        <v>48.845918249999997</v>
      </c>
      <c r="I7" s="91">
        <v>5.9780900000000004E-4</v>
      </c>
      <c r="J7" s="91">
        <v>0.22174954999999999</v>
      </c>
      <c r="K7" s="91">
        <v>13.11291643</v>
      </c>
      <c r="O7" s="53" t="s">
        <v>567</v>
      </c>
      <c r="P7" s="95"/>
      <c r="Q7" s="95"/>
      <c r="R7" s="95"/>
      <c r="S7" s="95"/>
      <c r="T7" s="96">
        <f>J282</f>
        <v>5.9838685000000003E-2</v>
      </c>
    </row>
    <row r="8" spans="1:20" s="91" customFormat="1" x14ac:dyDescent="0.3">
      <c r="A8" s="91">
        <v>6</v>
      </c>
      <c r="B8" s="91">
        <v>1312.85178</v>
      </c>
      <c r="C8" s="91">
        <v>0.8014</v>
      </c>
      <c r="D8" s="91">
        <v>0.79106956299999998</v>
      </c>
      <c r="E8" s="91">
        <v>0.99160478399999996</v>
      </c>
      <c r="F8" s="91">
        <v>607.42950189999999</v>
      </c>
      <c r="G8" s="91">
        <v>551.81656599999997</v>
      </c>
      <c r="H8" s="91">
        <v>55.612935890000003</v>
      </c>
      <c r="I8" s="91">
        <v>6.8426100000000003E-4</v>
      </c>
      <c r="J8" s="91">
        <v>0.220555959</v>
      </c>
      <c r="K8" s="91">
        <v>13.064499639999999</v>
      </c>
    </row>
    <row r="9" spans="1:20" s="91" customFormat="1" x14ac:dyDescent="0.3">
      <c r="A9" s="91">
        <v>7</v>
      </c>
      <c r="B9" s="91">
        <v>1311.85178</v>
      </c>
      <c r="C9" s="91">
        <v>0.8014</v>
      </c>
      <c r="D9" s="91">
        <v>0.78543942700000002</v>
      </c>
      <c r="E9" s="91">
        <v>0.99024514399999997</v>
      </c>
      <c r="F9" s="91">
        <v>608.26352280000003</v>
      </c>
      <c r="G9" s="91">
        <v>545.94328589999998</v>
      </c>
      <c r="H9" s="91">
        <v>62.320236909999998</v>
      </c>
      <c r="I9" s="91">
        <v>7.7088600000000003E-4</v>
      </c>
      <c r="J9" s="91">
        <v>0.21936678800000001</v>
      </c>
      <c r="K9" s="91">
        <v>13.01610355</v>
      </c>
    </row>
    <row r="10" spans="1:20" s="91" customFormat="1" x14ac:dyDescent="0.3">
      <c r="A10" s="91">
        <v>8</v>
      </c>
      <c r="B10" s="91">
        <v>1310.85178</v>
      </c>
      <c r="C10" s="91">
        <v>0.8014</v>
      </c>
      <c r="D10" s="91">
        <v>0.77984624700000005</v>
      </c>
      <c r="E10" s="91">
        <v>0.98888775200000001</v>
      </c>
      <c r="F10" s="91">
        <v>609.09845289999998</v>
      </c>
      <c r="G10" s="91">
        <v>540.13027190000003</v>
      </c>
      <c r="H10" s="91">
        <v>68.96818098</v>
      </c>
      <c r="I10" s="91">
        <v>8.5768699999999999E-4</v>
      </c>
      <c r="J10" s="91">
        <v>0.21818211200000001</v>
      </c>
      <c r="K10" s="91">
        <v>12.967728149999999</v>
      </c>
    </row>
    <row r="11" spans="1:20" s="91" customFormat="1" x14ac:dyDescent="0.3">
      <c r="A11" s="91">
        <v>9</v>
      </c>
      <c r="B11" s="91">
        <v>1309.85178</v>
      </c>
      <c r="C11" s="91">
        <v>0.8014</v>
      </c>
      <c r="D11" s="91">
        <v>0.77429011299999995</v>
      </c>
      <c r="E11" s="91">
        <v>0.98753259100000002</v>
      </c>
      <c r="F11" s="91">
        <v>609.93430039999998</v>
      </c>
      <c r="G11" s="91">
        <v>534.37716850000004</v>
      </c>
      <c r="H11" s="91">
        <v>75.55713188</v>
      </c>
      <c r="I11" s="91">
        <v>9.4466600000000004E-4</v>
      </c>
      <c r="J11" s="91">
        <v>0.217002002</v>
      </c>
      <c r="K11" s="91">
        <v>12.91937345</v>
      </c>
    </row>
    <row r="12" spans="1:20" s="91" customFormat="1" x14ac:dyDescent="0.3">
      <c r="A12" s="91">
        <v>10</v>
      </c>
      <c r="B12" s="91">
        <v>1308.85178</v>
      </c>
      <c r="C12" s="91">
        <v>0.8014</v>
      </c>
      <c r="D12" s="91">
        <v>0.76877110900000001</v>
      </c>
      <c r="E12" s="91">
        <v>0.98617964400000002</v>
      </c>
      <c r="F12" s="91">
        <v>610.77107369999999</v>
      </c>
      <c r="G12" s="91">
        <v>528.68361630000004</v>
      </c>
      <c r="H12" s="91">
        <v>82.087457409999999</v>
      </c>
      <c r="I12" s="91">
        <v>1.031824E-3</v>
      </c>
      <c r="J12" s="91">
        <v>0.21582652799999999</v>
      </c>
      <c r="K12" s="91">
        <v>12.87103943</v>
      </c>
    </row>
    <row r="13" spans="1:20" s="91" customFormat="1" x14ac:dyDescent="0.3">
      <c r="A13" s="91">
        <v>11</v>
      </c>
      <c r="B13" s="91">
        <v>1307.85178</v>
      </c>
      <c r="C13" s="91">
        <v>0.8014</v>
      </c>
      <c r="D13" s="91">
        <v>0.76328931300000002</v>
      </c>
      <c r="E13" s="91">
        <v>0.98482889500000004</v>
      </c>
      <c r="F13" s="91">
        <v>611.60878109999999</v>
      </c>
      <c r="G13" s="91">
        <v>523.04925170000001</v>
      </c>
      <c r="H13" s="91">
        <v>88.559529330000004</v>
      </c>
      <c r="I13" s="91">
        <v>1.1191619999999999E-3</v>
      </c>
      <c r="J13" s="91">
        <v>0.214655759</v>
      </c>
      <c r="K13" s="91">
        <v>12.822726100000001</v>
      </c>
    </row>
    <row r="14" spans="1:20" s="91" customFormat="1" x14ac:dyDescent="0.3">
      <c r="A14" s="91">
        <v>12</v>
      </c>
      <c r="B14" s="91">
        <v>1306.85178</v>
      </c>
      <c r="C14" s="91">
        <v>0.8014</v>
      </c>
      <c r="D14" s="91">
        <v>0.75784479299999996</v>
      </c>
      <c r="E14" s="91">
        <v>0.98348032799999996</v>
      </c>
      <c r="F14" s="91">
        <v>612.44743080000001</v>
      </c>
      <c r="G14" s="91">
        <v>517.47370750000005</v>
      </c>
      <c r="H14" s="91">
        <v>94.973723300000003</v>
      </c>
      <c r="I14" s="91">
        <v>1.2066830000000001E-3</v>
      </c>
      <c r="J14" s="91">
        <v>0.213489764</v>
      </c>
      <c r="K14" s="91">
        <v>12.77443345</v>
      </c>
    </row>
    <row r="15" spans="1:20" s="91" customFormat="1" x14ac:dyDescent="0.3">
      <c r="A15" s="91">
        <v>13</v>
      </c>
      <c r="B15" s="91">
        <v>1305.85178</v>
      </c>
      <c r="C15" s="91">
        <v>0.8014</v>
      </c>
      <c r="D15" s="91">
        <v>0.75243761399999998</v>
      </c>
      <c r="E15" s="91">
        <v>0.98213392600000005</v>
      </c>
      <c r="F15" s="91">
        <v>613.28703140000005</v>
      </c>
      <c r="G15" s="91">
        <v>511.95661260000003</v>
      </c>
      <c r="H15" s="91">
        <v>101.3304188</v>
      </c>
      <c r="I15" s="91">
        <v>1.294389E-3</v>
      </c>
      <c r="J15" s="91">
        <v>0.212328609</v>
      </c>
      <c r="K15" s="91">
        <v>12.726161490000001</v>
      </c>
    </row>
    <row r="16" spans="1:20" s="91" customFormat="1" x14ac:dyDescent="0.3">
      <c r="A16" s="91">
        <v>14</v>
      </c>
      <c r="B16" s="91">
        <v>1304.85178</v>
      </c>
      <c r="C16" s="91">
        <v>0.8014</v>
      </c>
      <c r="D16" s="91">
        <v>0.74706782999999999</v>
      </c>
      <c r="E16" s="91">
        <v>0.98078967399999994</v>
      </c>
      <c r="F16" s="91">
        <v>614.12759119999998</v>
      </c>
      <c r="G16" s="91">
        <v>506.49759219999999</v>
      </c>
      <c r="H16" s="91">
        <v>107.629999</v>
      </c>
      <c r="I16" s="91">
        <v>1.3822800000000001E-3</v>
      </c>
      <c r="J16" s="91">
        <v>0.211172359</v>
      </c>
      <c r="K16" s="91">
        <v>12.677910219999999</v>
      </c>
    </row>
    <row r="17" spans="1:11" s="91" customFormat="1" x14ac:dyDescent="0.3">
      <c r="A17" s="91">
        <v>15</v>
      </c>
      <c r="B17" s="91">
        <v>1303.85178</v>
      </c>
      <c r="C17" s="91">
        <v>0.8014</v>
      </c>
      <c r="D17" s="91">
        <v>0.741735492</v>
      </c>
      <c r="E17" s="91">
        <v>0.979447556</v>
      </c>
      <c r="F17" s="91">
        <v>614.9691186</v>
      </c>
      <c r="G17" s="91">
        <v>501.09626789999999</v>
      </c>
      <c r="H17" s="91">
        <v>113.8728507</v>
      </c>
      <c r="I17" s="91">
        <v>1.470358E-3</v>
      </c>
      <c r="J17" s="91">
        <v>0.210021079</v>
      </c>
      <c r="K17" s="91">
        <v>12.62967965</v>
      </c>
    </row>
    <row r="18" spans="1:11" s="91" customFormat="1" x14ac:dyDescent="0.3">
      <c r="A18" s="91">
        <v>16</v>
      </c>
      <c r="B18" s="91">
        <v>1302.85178</v>
      </c>
      <c r="C18" s="91">
        <v>0.8014</v>
      </c>
      <c r="D18" s="91">
        <v>0.73644063900000001</v>
      </c>
      <c r="E18" s="91">
        <v>0.97810755500000002</v>
      </c>
      <c r="F18" s="91">
        <v>615.81162229999995</v>
      </c>
      <c r="G18" s="91">
        <v>495.7522578</v>
      </c>
      <c r="H18" s="91">
        <v>120.0593645</v>
      </c>
      <c r="I18" s="91">
        <v>1.5586249999999999E-3</v>
      </c>
      <c r="J18" s="91">
        <v>0.20887483000000001</v>
      </c>
      <c r="K18" s="91">
        <v>12.581469780000001</v>
      </c>
    </row>
    <row r="19" spans="1:11" s="91" customFormat="1" x14ac:dyDescent="0.3">
      <c r="A19" s="91">
        <v>17</v>
      </c>
      <c r="B19" s="91">
        <v>1301.85178</v>
      </c>
      <c r="C19" s="91">
        <v>0.8014</v>
      </c>
      <c r="D19" s="91">
        <v>0.73118330799999998</v>
      </c>
      <c r="E19" s="91">
        <v>0.97676965500000001</v>
      </c>
      <c r="F19" s="91">
        <v>616.65511070000002</v>
      </c>
      <c r="G19" s="91">
        <v>490.46517649999998</v>
      </c>
      <c r="H19" s="91">
        <v>126.1899342</v>
      </c>
      <c r="I19" s="91">
        <v>1.6470829999999999E-3</v>
      </c>
      <c r="J19" s="91">
        <v>0.20773367300000001</v>
      </c>
      <c r="K19" s="91">
        <v>12.533280639999999</v>
      </c>
    </row>
    <row r="20" spans="1:11" s="91" customFormat="1" x14ac:dyDescent="0.3">
      <c r="A20" s="91">
        <v>18</v>
      </c>
      <c r="B20" s="91">
        <v>1300.85178</v>
      </c>
      <c r="C20" s="91">
        <v>0.8014</v>
      </c>
      <c r="D20" s="91">
        <v>0.72596352500000005</v>
      </c>
      <c r="E20" s="91">
        <v>0.97543384200000005</v>
      </c>
      <c r="F20" s="91">
        <v>617.49959249999995</v>
      </c>
      <c r="G20" s="91">
        <v>485.2346354</v>
      </c>
      <c r="H20" s="91">
        <v>132.2649571</v>
      </c>
      <c r="I20" s="91">
        <v>1.735732E-3</v>
      </c>
      <c r="J20" s="91">
        <v>0.20659766900000001</v>
      </c>
      <c r="K20" s="91">
        <v>12.48511222</v>
      </c>
    </row>
    <row r="21" spans="1:11" s="91" customFormat="1" x14ac:dyDescent="0.3">
      <c r="A21" s="91">
        <v>19</v>
      </c>
      <c r="B21" s="91">
        <v>1299.85178</v>
      </c>
      <c r="C21" s="91">
        <v>0.8014</v>
      </c>
      <c r="D21" s="91">
        <v>0.72078131099999998</v>
      </c>
      <c r="E21" s="91">
        <v>0.97410009900000005</v>
      </c>
      <c r="F21" s="91">
        <v>618.34507629999996</v>
      </c>
      <c r="G21" s="91">
        <v>480.06024250000002</v>
      </c>
      <c r="H21" s="91">
        <v>138.2848339</v>
      </c>
      <c r="I21" s="91">
        <v>1.824574E-3</v>
      </c>
      <c r="J21" s="91">
        <v>0.20546687499999999</v>
      </c>
      <c r="K21" s="91">
        <v>12.436964550000001</v>
      </c>
    </row>
    <row r="22" spans="1:11" s="91" customFormat="1" x14ac:dyDescent="0.3">
      <c r="A22" s="91">
        <v>20</v>
      </c>
      <c r="B22" s="91">
        <v>1298.85178</v>
      </c>
      <c r="C22" s="91">
        <v>0.8014</v>
      </c>
      <c r="D22" s="91">
        <v>0.71563667900000005</v>
      </c>
      <c r="E22" s="91">
        <v>0.97276841000000003</v>
      </c>
      <c r="F22" s="91">
        <v>619.19157080000002</v>
      </c>
      <c r="G22" s="91">
        <v>474.94160260000001</v>
      </c>
      <c r="H22" s="91">
        <v>144.24996820000001</v>
      </c>
      <c r="I22" s="91">
        <v>1.913611E-3</v>
      </c>
      <c r="J22" s="91">
        <v>0.20434134800000001</v>
      </c>
      <c r="K22" s="91">
        <v>12.388837629999999</v>
      </c>
    </row>
    <row r="23" spans="1:11" s="91" customFormat="1" x14ac:dyDescent="0.3">
      <c r="A23" s="91">
        <v>21</v>
      </c>
      <c r="B23" s="91">
        <v>1297.85178</v>
      </c>
      <c r="C23" s="91">
        <v>0.8014</v>
      </c>
      <c r="D23" s="91">
        <v>0.71052963599999996</v>
      </c>
      <c r="E23" s="91">
        <v>0.97143876100000004</v>
      </c>
      <c r="F23" s="91">
        <v>620.03908460000002</v>
      </c>
      <c r="G23" s="91">
        <v>469.8783176</v>
      </c>
      <c r="H23" s="91">
        <v>150.16076699999999</v>
      </c>
      <c r="I23" s="91">
        <v>2.0028429999999998E-3</v>
      </c>
      <c r="J23" s="91">
        <v>0.20322114199999999</v>
      </c>
      <c r="K23" s="91">
        <v>12.3407315</v>
      </c>
    </row>
    <row r="24" spans="1:11" s="91" customFormat="1" x14ac:dyDescent="0.3">
      <c r="A24" s="91">
        <v>22</v>
      </c>
      <c r="B24" s="91">
        <v>1296.85178</v>
      </c>
      <c r="C24" s="91">
        <v>0.8014</v>
      </c>
      <c r="D24" s="91">
        <v>0.70546018099999996</v>
      </c>
      <c r="E24" s="91">
        <v>0.97011113500000001</v>
      </c>
      <c r="F24" s="91">
        <v>620.88762670000006</v>
      </c>
      <c r="G24" s="91">
        <v>464.86998640000002</v>
      </c>
      <c r="H24" s="91">
        <v>156.01764019999999</v>
      </c>
      <c r="I24" s="91">
        <v>2.092273E-3</v>
      </c>
      <c r="J24" s="91">
        <v>0.20210631100000001</v>
      </c>
      <c r="K24" s="91">
        <v>12.29264616</v>
      </c>
    </row>
    <row r="25" spans="1:11" s="91" customFormat="1" x14ac:dyDescent="0.3">
      <c r="A25" s="91">
        <v>23</v>
      </c>
      <c r="B25" s="91">
        <v>1295.85178</v>
      </c>
      <c r="C25" s="91">
        <v>0.8014</v>
      </c>
      <c r="D25" s="91">
        <v>0.70042830700000003</v>
      </c>
      <c r="E25" s="91">
        <v>0.96878551700000004</v>
      </c>
      <c r="F25" s="91">
        <v>621.7372057</v>
      </c>
      <c r="G25" s="91">
        <v>459.91620510000001</v>
      </c>
      <c r="H25" s="91">
        <v>161.82100059999999</v>
      </c>
      <c r="I25" s="91">
        <v>2.1819000000000001E-3</v>
      </c>
      <c r="J25" s="91">
        <v>0.200996907</v>
      </c>
      <c r="K25" s="91">
        <v>12.24458164</v>
      </c>
    </row>
    <row r="26" spans="1:11" s="91" customFormat="1" x14ac:dyDescent="0.3">
      <c r="A26" s="91">
        <v>24</v>
      </c>
      <c r="B26" s="91">
        <v>1294.85178</v>
      </c>
      <c r="C26" s="91">
        <v>0.8014</v>
      </c>
      <c r="D26" s="91">
        <v>0.69543399900000002</v>
      </c>
      <c r="E26" s="91">
        <v>0.96746189100000002</v>
      </c>
      <c r="F26" s="91">
        <v>622.58783059999996</v>
      </c>
      <c r="G26" s="91">
        <v>455.01656689999999</v>
      </c>
      <c r="H26" s="91">
        <v>167.5712638</v>
      </c>
      <c r="I26" s="91">
        <v>2.271726E-3</v>
      </c>
      <c r="J26" s="91">
        <v>0.199892981</v>
      </c>
      <c r="K26" s="91">
        <v>12.196537960000001</v>
      </c>
    </row>
    <row r="27" spans="1:11" s="91" customFormat="1" x14ac:dyDescent="0.3">
      <c r="A27" s="91">
        <v>25</v>
      </c>
      <c r="B27" s="91">
        <v>1293.85178</v>
      </c>
      <c r="C27" s="91">
        <v>0.8014</v>
      </c>
      <c r="D27" s="91">
        <v>0.69047723699999997</v>
      </c>
      <c r="E27" s="91">
        <v>0.96614024300000001</v>
      </c>
      <c r="F27" s="91">
        <v>623.43951030000005</v>
      </c>
      <c r="G27" s="91">
        <v>450.17066249999999</v>
      </c>
      <c r="H27" s="91">
        <v>173.2688479</v>
      </c>
      <c r="I27" s="91">
        <v>2.3617529999999999E-3</v>
      </c>
      <c r="J27" s="91">
        <v>0.19879458</v>
      </c>
      <c r="K27" s="91">
        <v>12.14851515</v>
      </c>
    </row>
    <row r="28" spans="1:11" s="91" customFormat="1" x14ac:dyDescent="0.3">
      <c r="A28" s="91">
        <v>26</v>
      </c>
      <c r="B28" s="91">
        <v>1292.85178</v>
      </c>
      <c r="C28" s="91">
        <v>0.8014</v>
      </c>
      <c r="D28" s="91">
        <v>0.685557992</v>
      </c>
      <c r="E28" s="91">
        <v>0.96482055700000002</v>
      </c>
      <c r="F28" s="91">
        <v>624.29225380000003</v>
      </c>
      <c r="G28" s="91">
        <v>445.37808009999998</v>
      </c>
      <c r="H28" s="91">
        <v>178.91417369999999</v>
      </c>
      <c r="I28" s="91">
        <v>2.4519810000000002E-3</v>
      </c>
      <c r="J28" s="91">
        <v>0.19770175300000001</v>
      </c>
      <c r="K28" s="91">
        <v>12.10051324</v>
      </c>
    </row>
    <row r="29" spans="1:11" s="91" customFormat="1" x14ac:dyDescent="0.3">
      <c r="A29" s="91">
        <v>27</v>
      </c>
      <c r="B29" s="91">
        <v>1291.85178</v>
      </c>
      <c r="C29" s="91">
        <v>0.8014</v>
      </c>
      <c r="D29" s="91">
        <v>0.68067622900000002</v>
      </c>
      <c r="E29" s="91">
        <v>0.96350281800000004</v>
      </c>
      <c r="F29" s="91">
        <v>625.14607000000001</v>
      </c>
      <c r="G29" s="91">
        <v>440.63840540000001</v>
      </c>
      <c r="H29" s="91">
        <v>184.5076645</v>
      </c>
      <c r="I29" s="91">
        <v>2.5424110000000001E-3</v>
      </c>
      <c r="J29" s="91">
        <v>0.196614544</v>
      </c>
      <c r="K29" s="91">
        <v>12.052532250000001</v>
      </c>
    </row>
    <row r="30" spans="1:11" s="91" customFormat="1" x14ac:dyDescent="0.3">
      <c r="A30" s="91">
        <v>28</v>
      </c>
      <c r="B30" s="91">
        <v>1290.85178</v>
      </c>
      <c r="C30" s="91">
        <v>0.8014</v>
      </c>
      <c r="D30" s="91">
        <v>0.67583190699999995</v>
      </c>
      <c r="E30" s="91">
        <v>0.96218701100000004</v>
      </c>
      <c r="F30" s="91">
        <v>626.00096799999994</v>
      </c>
      <c r="G30" s="91">
        <v>435.9512221</v>
      </c>
      <c r="H30" s="91">
        <v>190.049746</v>
      </c>
      <c r="I30" s="91">
        <v>2.6330440000000002E-3</v>
      </c>
      <c r="J30" s="91">
        <v>0.19553299699999999</v>
      </c>
      <c r="K30" s="91">
        <v>12.00457222</v>
      </c>
    </row>
    <row r="31" spans="1:11" s="91" customFormat="1" x14ac:dyDescent="0.3">
      <c r="A31" s="91">
        <v>29</v>
      </c>
      <c r="B31" s="91">
        <v>1289.85178</v>
      </c>
      <c r="C31" s="91">
        <v>0.8014</v>
      </c>
      <c r="D31" s="91">
        <v>0.67102497699999997</v>
      </c>
      <c r="E31" s="91">
        <v>0.96087312000000002</v>
      </c>
      <c r="F31" s="91">
        <v>626.85695699999997</v>
      </c>
      <c r="G31" s="91">
        <v>431.31611129999999</v>
      </c>
      <c r="H31" s="91">
        <v>195.54084570000001</v>
      </c>
      <c r="I31" s="91">
        <v>2.723882E-3</v>
      </c>
      <c r="J31" s="91">
        <v>0.19445715399999999</v>
      </c>
      <c r="K31" s="91">
        <v>11.956633180000001</v>
      </c>
    </row>
    <row r="32" spans="1:11" s="91" customFormat="1" x14ac:dyDescent="0.3">
      <c r="A32" s="91">
        <v>30</v>
      </c>
      <c r="B32" s="91">
        <v>1288.85178</v>
      </c>
      <c r="C32" s="91">
        <v>0.8014</v>
      </c>
      <c r="D32" s="91">
        <v>0.66625538699999998</v>
      </c>
      <c r="E32" s="91">
        <v>0.95956113099999996</v>
      </c>
      <c r="F32" s="91">
        <v>627.71404610000002</v>
      </c>
      <c r="G32" s="91">
        <v>426.73265240000001</v>
      </c>
      <c r="H32" s="91">
        <v>200.98139370000001</v>
      </c>
      <c r="I32" s="91">
        <v>2.8149249999999998E-3</v>
      </c>
      <c r="J32" s="91">
        <v>0.193387056</v>
      </c>
      <c r="K32" s="91">
        <v>11.90871516</v>
      </c>
    </row>
    <row r="33" spans="1:11" s="91" customFormat="1" x14ac:dyDescent="0.3">
      <c r="A33" s="91">
        <v>31</v>
      </c>
      <c r="B33" s="91">
        <v>1287.85178</v>
      </c>
      <c r="C33" s="91">
        <v>0.8014</v>
      </c>
      <c r="D33" s="91">
        <v>0.66152307300000002</v>
      </c>
      <c r="E33" s="91">
        <v>0.95825102900000003</v>
      </c>
      <c r="F33" s="91">
        <v>628.57224450000001</v>
      </c>
      <c r="G33" s="91">
        <v>422.20042269999999</v>
      </c>
      <c r="H33" s="91">
        <v>206.37182179999999</v>
      </c>
      <c r="I33" s="91">
        <v>2.9061740000000001E-3</v>
      </c>
      <c r="J33" s="91">
        <v>0.19232274199999999</v>
      </c>
      <c r="K33" s="91">
        <v>11.860818200000001</v>
      </c>
    </row>
    <row r="34" spans="1:11" s="91" customFormat="1" x14ac:dyDescent="0.3">
      <c r="A34" s="91">
        <v>32</v>
      </c>
      <c r="B34" s="91">
        <v>1286.85178</v>
      </c>
      <c r="C34" s="91">
        <v>0.8014</v>
      </c>
      <c r="D34" s="91">
        <v>0.65682796899999996</v>
      </c>
      <c r="E34" s="91">
        <v>0.95694279800000004</v>
      </c>
      <c r="F34" s="91">
        <v>629.43156160000001</v>
      </c>
      <c r="G34" s="91">
        <v>417.71899789999998</v>
      </c>
      <c r="H34" s="91">
        <v>211.7125637</v>
      </c>
      <c r="I34" s="91">
        <v>2.9976299999999998E-3</v>
      </c>
      <c r="J34" s="91">
        <v>0.191264249</v>
      </c>
      <c r="K34" s="91">
        <v>11.812942339999999</v>
      </c>
    </row>
    <row r="35" spans="1:11" s="91" customFormat="1" x14ac:dyDescent="0.3">
      <c r="A35" s="91">
        <v>33</v>
      </c>
      <c r="B35" s="91">
        <v>1285.85178</v>
      </c>
      <c r="C35" s="91">
        <v>0.8014</v>
      </c>
      <c r="D35" s="91">
        <v>0.652170001</v>
      </c>
      <c r="E35" s="91">
        <v>0.95563642500000001</v>
      </c>
      <c r="F35" s="91">
        <v>630.29200660000004</v>
      </c>
      <c r="G35" s="91">
        <v>413.28795179999997</v>
      </c>
      <c r="H35" s="91">
        <v>217.00405480000001</v>
      </c>
      <c r="I35" s="91">
        <v>3.0892929999999999E-3</v>
      </c>
      <c r="J35" s="91">
        <v>0.190211613</v>
      </c>
      <c r="K35" s="91">
        <v>11.765087619999999</v>
      </c>
    </row>
    <row r="36" spans="1:11" s="91" customFormat="1" x14ac:dyDescent="0.3">
      <c r="A36" s="91">
        <v>34</v>
      </c>
      <c r="B36" s="91">
        <v>1284.85178</v>
      </c>
      <c r="C36" s="91">
        <v>0.8014</v>
      </c>
      <c r="D36" s="91">
        <v>0.64754908899999997</v>
      </c>
      <c r="E36" s="91">
        <v>0.95433189399999996</v>
      </c>
      <c r="F36" s="91">
        <v>631.15358890000005</v>
      </c>
      <c r="G36" s="91">
        <v>408.90685680000001</v>
      </c>
      <c r="H36" s="91">
        <v>222.2467321</v>
      </c>
      <c r="I36" s="91">
        <v>3.1811640000000002E-3</v>
      </c>
      <c r="J36" s="91">
        <v>0.18916486699999999</v>
      </c>
      <c r="K36" s="91">
        <v>11.717254069999999</v>
      </c>
    </row>
    <row r="37" spans="1:11" s="91" customFormat="1" x14ac:dyDescent="0.3">
      <c r="A37" s="91">
        <v>35</v>
      </c>
      <c r="B37" s="91">
        <v>1283.85178</v>
      </c>
      <c r="C37" s="91">
        <v>0.8014</v>
      </c>
      <c r="D37" s="91">
        <v>0.64296514599999999</v>
      </c>
      <c r="E37" s="91">
        <v>0.95302918999999997</v>
      </c>
      <c r="F37" s="91">
        <v>632.01631810000003</v>
      </c>
      <c r="G37" s="91">
        <v>404.57528389999999</v>
      </c>
      <c r="H37" s="91">
        <v>227.44103419999999</v>
      </c>
      <c r="I37" s="91">
        <v>3.2732439999999998E-3</v>
      </c>
      <c r="J37" s="91">
        <v>0.18812404299999999</v>
      </c>
      <c r="K37" s="91">
        <v>11.669441750000001</v>
      </c>
    </row>
    <row r="38" spans="1:11" s="91" customFormat="1" x14ac:dyDescent="0.3">
      <c r="A38" s="91">
        <v>36</v>
      </c>
      <c r="B38" s="91">
        <v>1282.85178</v>
      </c>
      <c r="C38" s="91">
        <v>0.8014</v>
      </c>
      <c r="D38" s="91">
        <v>0.63841808099999997</v>
      </c>
      <c r="E38" s="91">
        <v>0.95172829999999997</v>
      </c>
      <c r="F38" s="91">
        <v>632.88020349999999</v>
      </c>
      <c r="G38" s="91">
        <v>400.29280260000002</v>
      </c>
      <c r="H38" s="91">
        <v>232.587401</v>
      </c>
      <c r="I38" s="91">
        <v>3.365533E-3</v>
      </c>
      <c r="J38" s="91">
        <v>0.187089173</v>
      </c>
      <c r="K38" s="91">
        <v>11.621650689999999</v>
      </c>
    </row>
    <row r="39" spans="1:11" s="91" customFormat="1" x14ac:dyDescent="0.3">
      <c r="A39" s="91">
        <v>37</v>
      </c>
      <c r="B39" s="91">
        <v>1281.85178</v>
      </c>
      <c r="C39" s="91">
        <v>0.8014</v>
      </c>
      <c r="D39" s="91">
        <v>0.63390779600000002</v>
      </c>
      <c r="E39" s="91">
        <v>0.950429207</v>
      </c>
      <c r="F39" s="91">
        <v>633.74525489999996</v>
      </c>
      <c r="G39" s="91">
        <v>396.05898139999999</v>
      </c>
      <c r="H39" s="91">
        <v>237.6862735</v>
      </c>
      <c r="I39" s="91">
        <v>3.4580330000000001E-3</v>
      </c>
      <c r="J39" s="91">
        <v>0.18606028399999999</v>
      </c>
      <c r="K39" s="91">
        <v>11.57388094</v>
      </c>
    </row>
    <row r="40" spans="1:11" s="91" customFormat="1" x14ac:dyDescent="0.3">
      <c r="A40" s="91">
        <v>38</v>
      </c>
      <c r="B40" s="91">
        <v>1280.85178</v>
      </c>
      <c r="C40" s="91">
        <v>0.8014</v>
      </c>
      <c r="D40" s="91">
        <v>0.62943418600000001</v>
      </c>
      <c r="E40" s="91">
        <v>0.94913189799999997</v>
      </c>
      <c r="F40" s="91">
        <v>634.61148170000001</v>
      </c>
      <c r="G40" s="91">
        <v>391.87338770000002</v>
      </c>
      <c r="H40" s="91">
        <v>242.73809399999999</v>
      </c>
      <c r="I40" s="91">
        <v>3.5507429999999999E-3</v>
      </c>
      <c r="J40" s="91">
        <v>0.18503740399999999</v>
      </c>
      <c r="K40" s="91">
        <v>11.52613255</v>
      </c>
    </row>
    <row r="41" spans="1:11" s="91" customFormat="1" x14ac:dyDescent="0.3">
      <c r="A41" s="91">
        <v>39</v>
      </c>
      <c r="B41" s="91">
        <v>1279.85178</v>
      </c>
      <c r="C41" s="91">
        <v>0.8014</v>
      </c>
      <c r="D41" s="91">
        <v>0.62499714100000003</v>
      </c>
      <c r="E41" s="91">
        <v>0.94783635799999999</v>
      </c>
      <c r="F41" s="91">
        <v>635.47889380000004</v>
      </c>
      <c r="G41" s="91">
        <v>387.73558809999997</v>
      </c>
      <c r="H41" s="91">
        <v>247.74330570000001</v>
      </c>
      <c r="I41" s="91">
        <v>3.6436649999999999E-3</v>
      </c>
      <c r="J41" s="91">
        <v>0.18402056</v>
      </c>
      <c r="K41" s="91">
        <v>11.47840557</v>
      </c>
    </row>
    <row r="42" spans="1:11" s="91" customFormat="1" x14ac:dyDescent="0.3">
      <c r="A42" s="91">
        <v>40</v>
      </c>
      <c r="B42" s="91">
        <v>1278.85178</v>
      </c>
      <c r="C42" s="91">
        <v>0.8014</v>
      </c>
      <c r="D42" s="91">
        <v>0.620596547</v>
      </c>
      <c r="E42" s="91">
        <v>0.94654257200000003</v>
      </c>
      <c r="F42" s="91">
        <v>636.34750080000003</v>
      </c>
      <c r="G42" s="91">
        <v>383.64514830000002</v>
      </c>
      <c r="H42" s="91">
        <v>252.70235249999999</v>
      </c>
      <c r="I42" s="91">
        <v>3.7367979999999999E-3</v>
      </c>
      <c r="J42" s="91">
        <v>0.18300977299999999</v>
      </c>
      <c r="K42" s="91">
        <v>11.43070005</v>
      </c>
    </row>
    <row r="43" spans="1:11" s="91" customFormat="1" x14ac:dyDescent="0.3">
      <c r="A43" s="91">
        <v>41</v>
      </c>
      <c r="B43" s="91">
        <v>1277.85178</v>
      </c>
      <c r="C43" s="91">
        <v>0.8014</v>
      </c>
      <c r="D43" s="91">
        <v>0.61623228299999999</v>
      </c>
      <c r="E43" s="91">
        <v>0.94525052600000004</v>
      </c>
      <c r="F43" s="91">
        <v>637.21731260000001</v>
      </c>
      <c r="G43" s="91">
        <v>379.60163319999998</v>
      </c>
      <c r="H43" s="91">
        <v>257.61567939999998</v>
      </c>
      <c r="I43" s="91">
        <v>3.8301429999999998E-3</v>
      </c>
      <c r="J43" s="91">
        <v>0.18200506799999999</v>
      </c>
      <c r="K43" s="91">
        <v>11.383016039999999</v>
      </c>
    </row>
    <row r="44" spans="1:11" s="91" customFormat="1" x14ac:dyDescent="0.3">
      <c r="A44" s="91">
        <v>42</v>
      </c>
      <c r="B44" s="91">
        <v>1276.85178</v>
      </c>
      <c r="C44" s="91">
        <v>0.8014</v>
      </c>
      <c r="D44" s="91">
        <v>0.61190422200000005</v>
      </c>
      <c r="E44" s="91">
        <v>0.94396020599999997</v>
      </c>
      <c r="F44" s="91">
        <v>638.08833909999998</v>
      </c>
      <c r="G44" s="91">
        <v>375.60460760000001</v>
      </c>
      <c r="H44" s="91">
        <v>262.4837316</v>
      </c>
      <c r="I44" s="91">
        <v>3.9236999999999996E-3</v>
      </c>
      <c r="J44" s="91">
        <v>0.18100646400000001</v>
      </c>
      <c r="K44" s="91">
        <v>11.33535359</v>
      </c>
    </row>
    <row r="45" spans="1:11" s="91" customFormat="1" x14ac:dyDescent="0.3">
      <c r="A45" s="91">
        <v>43</v>
      </c>
      <c r="B45" s="91">
        <v>1275.85178</v>
      </c>
      <c r="C45" s="91">
        <v>0.8014</v>
      </c>
      <c r="D45" s="91">
        <v>0.60761223200000003</v>
      </c>
      <c r="E45" s="91">
        <v>0.94267159700000003</v>
      </c>
      <c r="F45" s="91">
        <v>638.96059030000004</v>
      </c>
      <c r="G45" s="91">
        <v>371.65363530000002</v>
      </c>
      <c r="H45" s="91">
        <v>267.30695500000002</v>
      </c>
      <c r="I45" s="91">
        <v>4.0174700000000004E-3</v>
      </c>
      <c r="J45" s="91">
        <v>0.18001398099999999</v>
      </c>
      <c r="K45" s="91">
        <v>11.287712750000001</v>
      </c>
    </row>
    <row r="46" spans="1:11" s="91" customFormat="1" x14ac:dyDescent="0.3">
      <c r="A46" s="91">
        <v>44</v>
      </c>
      <c r="B46" s="91">
        <v>1274.85178</v>
      </c>
      <c r="C46" s="91">
        <v>0.8014</v>
      </c>
      <c r="D46" s="91">
        <v>0.60335617799999997</v>
      </c>
      <c r="E46" s="91">
        <v>0.94138468500000005</v>
      </c>
      <c r="F46" s="91">
        <v>639.83407609999995</v>
      </c>
      <c r="G46" s="91">
        <v>367.74828029999998</v>
      </c>
      <c r="H46" s="91">
        <v>272.08579580000003</v>
      </c>
      <c r="I46" s="91">
        <v>4.1114539999999996E-3</v>
      </c>
      <c r="J46" s="91">
        <v>0.17902763499999999</v>
      </c>
      <c r="K46" s="91">
        <v>11.240093590000001</v>
      </c>
    </row>
    <row r="47" spans="1:11" s="91" customFormat="1" x14ac:dyDescent="0.3">
      <c r="A47" s="91">
        <v>45</v>
      </c>
      <c r="B47" s="91">
        <v>1273.85178</v>
      </c>
      <c r="C47" s="91">
        <v>0.8014</v>
      </c>
      <c r="D47" s="91">
        <v>0.59913591700000002</v>
      </c>
      <c r="E47" s="91">
        <v>0.94009945500000003</v>
      </c>
      <c r="F47" s="91">
        <v>640.70880669999997</v>
      </c>
      <c r="G47" s="91">
        <v>363.88810619999998</v>
      </c>
      <c r="H47" s="91">
        <v>276.82070049999999</v>
      </c>
      <c r="I47" s="91">
        <v>4.20565E-3</v>
      </c>
      <c r="J47" s="91">
        <v>0.178047443</v>
      </c>
      <c r="K47" s="91">
        <v>11.192496159999999</v>
      </c>
    </row>
    <row r="48" spans="1:11" s="91" customFormat="1" x14ac:dyDescent="0.3">
      <c r="A48" s="91">
        <v>46</v>
      </c>
      <c r="B48" s="91">
        <v>1272.85178</v>
      </c>
      <c r="C48" s="91">
        <v>0.8014</v>
      </c>
      <c r="D48" s="91">
        <v>0.59495130200000002</v>
      </c>
      <c r="E48" s="91">
        <v>0.93881589300000001</v>
      </c>
      <c r="F48" s="91">
        <v>641.5847923</v>
      </c>
      <c r="G48" s="91">
        <v>360.07267669999999</v>
      </c>
      <c r="H48" s="91">
        <v>281.51211560000002</v>
      </c>
      <c r="I48" s="91">
        <v>4.300061E-3</v>
      </c>
      <c r="J48" s="91">
        <v>0.17707341900000001</v>
      </c>
      <c r="K48" s="91">
        <v>11.144920519999999</v>
      </c>
    </row>
    <row r="49" spans="1:11" s="91" customFormat="1" x14ac:dyDescent="0.3">
      <c r="A49" s="91">
        <v>47</v>
      </c>
      <c r="B49" s="91">
        <v>1271.85178</v>
      </c>
      <c r="C49" s="91">
        <v>0.8014</v>
      </c>
      <c r="D49" s="91">
        <v>0.59080218200000001</v>
      </c>
      <c r="E49" s="91">
        <v>0.93753398600000004</v>
      </c>
      <c r="F49" s="91">
        <v>642.46204309999996</v>
      </c>
      <c r="G49" s="91">
        <v>356.30155539999998</v>
      </c>
      <c r="H49" s="91">
        <v>286.16048769999998</v>
      </c>
      <c r="I49" s="91">
        <v>4.3946849999999997E-3</v>
      </c>
      <c r="J49" s="91">
        <v>0.17610557600000001</v>
      </c>
      <c r="K49" s="91">
        <v>11.097366729999999</v>
      </c>
    </row>
    <row r="50" spans="1:11" s="91" customFormat="1" x14ac:dyDescent="0.3">
      <c r="A50" s="91">
        <v>48</v>
      </c>
      <c r="B50" s="91">
        <v>1270.85178</v>
      </c>
      <c r="C50" s="91">
        <v>0.8014</v>
      </c>
      <c r="D50" s="91">
        <v>0.58668840099999997</v>
      </c>
      <c r="E50" s="91">
        <v>0.93625371800000001</v>
      </c>
      <c r="F50" s="91">
        <v>643.34056950000002</v>
      </c>
      <c r="G50" s="91">
        <v>352.57430629999999</v>
      </c>
      <c r="H50" s="91">
        <v>290.76626320000003</v>
      </c>
      <c r="I50" s="91">
        <v>4.4895239999999999E-3</v>
      </c>
      <c r="J50" s="91">
        <v>0.17514392400000001</v>
      </c>
      <c r="K50" s="91">
        <v>11.049834840000001</v>
      </c>
    </row>
    <row r="51" spans="1:11" s="91" customFormat="1" x14ac:dyDescent="0.3">
      <c r="A51" s="91">
        <v>49</v>
      </c>
      <c r="B51" s="91">
        <v>1269.85178</v>
      </c>
      <c r="C51" s="91">
        <v>0.8014</v>
      </c>
      <c r="D51" s="91">
        <v>0.58260979800000001</v>
      </c>
      <c r="E51" s="91">
        <v>0.93497507499999999</v>
      </c>
      <c r="F51" s="91">
        <v>644.22038169999996</v>
      </c>
      <c r="G51" s="91">
        <v>348.89049360000001</v>
      </c>
      <c r="H51" s="91">
        <v>295.32988820000003</v>
      </c>
      <c r="I51" s="91">
        <v>4.5845770000000003E-3</v>
      </c>
      <c r="J51" s="91">
        <v>0.17418847400000001</v>
      </c>
      <c r="K51" s="91">
        <v>11.00232493</v>
      </c>
    </row>
    <row r="52" spans="1:11" s="91" customFormat="1" x14ac:dyDescent="0.3">
      <c r="A52" s="91">
        <v>50</v>
      </c>
      <c r="B52" s="91">
        <v>1268.85178</v>
      </c>
      <c r="C52" s="91">
        <v>0.8014</v>
      </c>
      <c r="D52" s="91">
        <v>0.57856620800000003</v>
      </c>
      <c r="E52" s="91">
        <v>0.933698044</v>
      </c>
      <c r="F52" s="91">
        <v>645.10149049999995</v>
      </c>
      <c r="G52" s="91">
        <v>345.24968189999998</v>
      </c>
      <c r="H52" s="91">
        <v>299.8518085</v>
      </c>
      <c r="I52" s="91">
        <v>4.6798439999999998E-3</v>
      </c>
      <c r="J52" s="91">
        <v>0.17323923299999999</v>
      </c>
      <c r="K52" s="91">
        <v>10.95483705</v>
      </c>
    </row>
    <row r="53" spans="1:11" s="91" customFormat="1" x14ac:dyDescent="0.3">
      <c r="A53" s="91">
        <v>51</v>
      </c>
      <c r="B53" s="91">
        <v>1267.85178</v>
      </c>
      <c r="C53" s="91">
        <v>0.8014</v>
      </c>
      <c r="D53" s="91">
        <v>0.57455746100000005</v>
      </c>
      <c r="E53" s="91">
        <v>0.93242261000000004</v>
      </c>
      <c r="F53" s="91">
        <v>645.98390610000001</v>
      </c>
      <c r="G53" s="91">
        <v>341.65143669999998</v>
      </c>
      <c r="H53" s="91">
        <v>304.33246939999998</v>
      </c>
      <c r="I53" s="91">
        <v>4.7753259999999999E-3</v>
      </c>
      <c r="J53" s="91">
        <v>0.17229620800000001</v>
      </c>
      <c r="K53" s="91">
        <v>10.90737126</v>
      </c>
    </row>
    <row r="54" spans="1:11" s="91" customFormat="1" x14ac:dyDescent="0.3">
      <c r="A54" s="91">
        <v>52</v>
      </c>
      <c r="B54" s="91">
        <v>1266.85178</v>
      </c>
      <c r="C54" s="91">
        <v>0.8014</v>
      </c>
      <c r="D54" s="91">
        <v>0.57058338500000005</v>
      </c>
      <c r="E54" s="91">
        <v>0.93114875900000005</v>
      </c>
      <c r="F54" s="91">
        <v>646.8676395</v>
      </c>
      <c r="G54" s="91">
        <v>338.09532369999999</v>
      </c>
      <c r="H54" s="91">
        <v>308.77231569999998</v>
      </c>
      <c r="I54" s="91">
        <v>4.871022E-3</v>
      </c>
      <c r="J54" s="91">
        <v>0.17135940299999999</v>
      </c>
      <c r="K54" s="91">
        <v>10.85992763</v>
      </c>
    </row>
    <row r="55" spans="1:11" s="91" customFormat="1" x14ac:dyDescent="0.3">
      <c r="A55" s="91">
        <v>53</v>
      </c>
      <c r="B55" s="91">
        <v>1265.85178</v>
      </c>
      <c r="C55" s="91">
        <v>0.8014</v>
      </c>
      <c r="D55" s="91">
        <v>0.56664380000000003</v>
      </c>
      <c r="E55" s="91">
        <v>0.92987647699999998</v>
      </c>
      <c r="F55" s="91">
        <v>647.75270109999997</v>
      </c>
      <c r="G55" s="91">
        <v>334.58090979999997</v>
      </c>
      <c r="H55" s="91">
        <v>313.1717913</v>
      </c>
      <c r="I55" s="91">
        <v>4.9669329999999998E-3</v>
      </c>
      <c r="J55" s="91">
        <v>0.17042882300000001</v>
      </c>
      <c r="K55" s="91">
        <v>10.812506239999999</v>
      </c>
    </row>
    <row r="56" spans="1:11" s="91" customFormat="1" x14ac:dyDescent="0.3">
      <c r="A56" s="91">
        <v>54</v>
      </c>
      <c r="B56" s="91">
        <v>1264.85178</v>
      </c>
      <c r="C56" s="91">
        <v>0.8014</v>
      </c>
      <c r="D56" s="91">
        <v>0.56273852599999996</v>
      </c>
      <c r="E56" s="91">
        <v>0.92860575000000001</v>
      </c>
      <c r="F56" s="91">
        <v>648.63910199999998</v>
      </c>
      <c r="G56" s="91">
        <v>331.10776249999998</v>
      </c>
      <c r="H56" s="91">
        <v>317.53133939999998</v>
      </c>
      <c r="I56" s="91">
        <v>5.063059E-3</v>
      </c>
      <c r="J56" s="91">
        <v>0.16950446999999999</v>
      </c>
      <c r="K56" s="91">
        <v>10.765107130000001</v>
      </c>
    </row>
    <row r="57" spans="1:11" s="91" customFormat="1" x14ac:dyDescent="0.3">
      <c r="A57" s="91">
        <v>55</v>
      </c>
      <c r="B57" s="91">
        <v>1263.85178</v>
      </c>
      <c r="C57" s="91">
        <v>0.8014</v>
      </c>
      <c r="D57" s="91">
        <v>0.558867377</v>
      </c>
      <c r="E57" s="91">
        <v>0.92733656399999997</v>
      </c>
      <c r="F57" s="91">
        <v>649.52685280000003</v>
      </c>
      <c r="G57" s="91">
        <v>327.67545059999998</v>
      </c>
      <c r="H57" s="91">
        <v>321.85140230000002</v>
      </c>
      <c r="I57" s="91">
        <v>5.1593990000000003E-3</v>
      </c>
      <c r="J57" s="91">
        <v>0.168586345</v>
      </c>
      <c r="K57" s="91">
        <v>10.71773039</v>
      </c>
    </row>
    <row r="58" spans="1:11" s="91" customFormat="1" x14ac:dyDescent="0.3">
      <c r="A58" s="91">
        <v>56</v>
      </c>
      <c r="B58" s="91">
        <v>1262.85178</v>
      </c>
      <c r="C58" s="91">
        <v>0.8014</v>
      </c>
      <c r="D58" s="91">
        <v>0.55503016500000002</v>
      </c>
      <c r="E58" s="91">
        <v>0.92606890500000005</v>
      </c>
      <c r="F58" s="91">
        <v>650.41596479999998</v>
      </c>
      <c r="G58" s="91">
        <v>324.2835437</v>
      </c>
      <c r="H58" s="91">
        <v>326.13242109999999</v>
      </c>
      <c r="I58" s="91">
        <v>5.2559540000000002E-3</v>
      </c>
      <c r="J58" s="91">
        <v>0.167674446</v>
      </c>
      <c r="K58" s="91">
        <v>10.67037607</v>
      </c>
    </row>
    <row r="59" spans="1:11" s="91" customFormat="1" x14ac:dyDescent="0.3">
      <c r="A59" s="91">
        <v>57</v>
      </c>
      <c r="B59" s="91">
        <v>1261.85178</v>
      </c>
      <c r="C59" s="91">
        <v>0.8014</v>
      </c>
      <c r="D59" s="91">
        <v>0.55122669700000004</v>
      </c>
      <c r="E59" s="91">
        <v>0.924802758</v>
      </c>
      <c r="F59" s="91">
        <v>651.3064488</v>
      </c>
      <c r="G59" s="91">
        <v>320.93161279999998</v>
      </c>
      <c r="H59" s="91">
        <v>330.37483589999999</v>
      </c>
      <c r="I59" s="91">
        <v>5.3527239999999997E-3</v>
      </c>
      <c r="J59" s="91">
        <v>0.16676877200000001</v>
      </c>
      <c r="K59" s="91">
        <v>10.62304426</v>
      </c>
    </row>
    <row r="60" spans="1:11" s="91" customFormat="1" x14ac:dyDescent="0.3">
      <c r="A60" s="91">
        <v>58</v>
      </c>
      <c r="B60" s="91">
        <v>1260.85178</v>
      </c>
      <c r="C60" s="91">
        <v>0.8014</v>
      </c>
      <c r="D60" s="91">
        <v>0.54745677599999998</v>
      </c>
      <c r="E60" s="91">
        <v>0.92353810999999997</v>
      </c>
      <c r="F60" s="91">
        <v>652.19831610000006</v>
      </c>
      <c r="G60" s="91">
        <v>317.61923050000001</v>
      </c>
      <c r="H60" s="91">
        <v>334.57908559999998</v>
      </c>
      <c r="I60" s="91">
        <v>5.4497080000000002E-3</v>
      </c>
      <c r="J60" s="91">
        <v>0.16586931999999999</v>
      </c>
      <c r="K60" s="91">
        <v>10.575735010000001</v>
      </c>
    </row>
    <row r="61" spans="1:11" s="91" customFormat="1" x14ac:dyDescent="0.3">
      <c r="A61" s="91">
        <v>59</v>
      </c>
      <c r="B61" s="91">
        <v>1259.85178</v>
      </c>
      <c r="C61" s="91">
        <v>0.8014</v>
      </c>
      <c r="D61" s="91">
        <v>0.54372020499999996</v>
      </c>
      <c r="E61" s="91">
        <v>0.92227494600000004</v>
      </c>
      <c r="F61" s="91">
        <v>653.09157789999995</v>
      </c>
      <c r="G61" s="91">
        <v>314.34597029999998</v>
      </c>
      <c r="H61" s="91">
        <v>338.74560769999999</v>
      </c>
      <c r="I61" s="91">
        <v>5.5469070000000002E-3</v>
      </c>
      <c r="J61" s="91">
        <v>0.164976084</v>
      </c>
      <c r="K61" s="91">
        <v>10.5284484</v>
      </c>
    </row>
    <row r="62" spans="1:11" s="91" customFormat="1" x14ac:dyDescent="0.3">
      <c r="A62" s="91">
        <v>60</v>
      </c>
      <c r="B62" s="91">
        <v>1258.85178</v>
      </c>
      <c r="C62" s="91">
        <v>0.8014</v>
      </c>
      <c r="D62" s="91">
        <v>0.54001678099999995</v>
      </c>
      <c r="E62" s="91">
        <v>0.921013254</v>
      </c>
      <c r="F62" s="91">
        <v>653.98624570000004</v>
      </c>
      <c r="G62" s="91">
        <v>311.11140760000001</v>
      </c>
      <c r="H62" s="91">
        <v>342.87483809999998</v>
      </c>
      <c r="I62" s="91">
        <v>5.6443200000000004E-3</v>
      </c>
      <c r="J62" s="91">
        <v>0.16408905900000001</v>
      </c>
      <c r="K62" s="91">
        <v>10.48118451</v>
      </c>
    </row>
    <row r="63" spans="1:11" s="91" customFormat="1" x14ac:dyDescent="0.3">
      <c r="A63" s="91">
        <v>61</v>
      </c>
      <c r="B63" s="91">
        <v>1257.85178</v>
      </c>
      <c r="C63" s="91">
        <v>0.8014</v>
      </c>
      <c r="D63" s="91">
        <v>0.536346298</v>
      </c>
      <c r="E63" s="91">
        <v>0.91975301799999998</v>
      </c>
      <c r="F63" s="91">
        <v>654.88233070000001</v>
      </c>
      <c r="G63" s="91">
        <v>307.91511930000001</v>
      </c>
      <c r="H63" s="91">
        <v>346.9672114</v>
      </c>
      <c r="I63" s="91">
        <v>5.7419469999999998E-3</v>
      </c>
      <c r="J63" s="91">
        <v>0.16320823800000001</v>
      </c>
      <c r="K63" s="91">
        <v>10.43394339</v>
      </c>
    </row>
    <row r="64" spans="1:11" s="91" customFormat="1" x14ac:dyDescent="0.3">
      <c r="A64" s="91">
        <v>62</v>
      </c>
      <c r="B64" s="91">
        <v>1256.85178</v>
      </c>
      <c r="C64" s="91">
        <v>0.8014</v>
      </c>
      <c r="D64" s="91">
        <v>0.53270854999999995</v>
      </c>
      <c r="E64" s="91">
        <v>0.918494225</v>
      </c>
      <c r="F64" s="91">
        <v>655.77984460000005</v>
      </c>
      <c r="G64" s="91">
        <v>304.7566842</v>
      </c>
      <c r="H64" s="91">
        <v>351.02316039999999</v>
      </c>
      <c r="I64" s="91">
        <v>5.8397869999999999E-3</v>
      </c>
      <c r="J64" s="91">
        <v>0.16233361199999999</v>
      </c>
      <c r="K64" s="91">
        <v>10.38672513</v>
      </c>
    </row>
    <row r="65" spans="1:11" s="91" customFormat="1" x14ac:dyDescent="0.3">
      <c r="A65" s="91">
        <v>63</v>
      </c>
      <c r="B65" s="91">
        <v>1255.85178</v>
      </c>
      <c r="C65" s="91">
        <v>0.8014</v>
      </c>
      <c r="D65" s="91">
        <v>0.52910332500000001</v>
      </c>
      <c r="E65" s="91">
        <v>0.91723686100000001</v>
      </c>
      <c r="F65" s="91">
        <v>656.67879900000003</v>
      </c>
      <c r="G65" s="91">
        <v>301.63568270000002</v>
      </c>
      <c r="H65" s="91">
        <v>355.04311630000001</v>
      </c>
      <c r="I65" s="91">
        <v>5.9378419999999996E-3</v>
      </c>
      <c r="J65" s="91">
        <v>0.16146517199999999</v>
      </c>
      <c r="K65" s="91">
        <v>10.339529799999999</v>
      </c>
    </row>
    <row r="66" spans="1:11" s="91" customFormat="1" x14ac:dyDescent="0.3">
      <c r="A66" s="91">
        <v>64</v>
      </c>
      <c r="B66" s="91">
        <v>1254.85178</v>
      </c>
      <c r="C66" s="91">
        <v>0.8014</v>
      </c>
      <c r="D66" s="91">
        <v>0.52553041</v>
      </c>
      <c r="E66" s="91">
        <v>0.91598091100000001</v>
      </c>
      <c r="F66" s="91">
        <v>657.57920569999999</v>
      </c>
      <c r="G66" s="91">
        <v>298.55169710000001</v>
      </c>
      <c r="H66" s="91">
        <v>359.02750850000001</v>
      </c>
      <c r="I66" s="91">
        <v>6.0361110000000003E-3</v>
      </c>
      <c r="J66" s="91">
        <v>0.16060290599999999</v>
      </c>
      <c r="K66" s="91">
        <v>10.292357470000001</v>
      </c>
    </row>
    <row r="67" spans="1:11" s="91" customFormat="1" x14ac:dyDescent="0.3">
      <c r="A67" s="91">
        <v>65</v>
      </c>
      <c r="B67" s="91">
        <v>1253.85178</v>
      </c>
      <c r="C67" s="91">
        <v>0.8014</v>
      </c>
      <c r="D67" s="91">
        <v>0.52198958900000003</v>
      </c>
      <c r="E67" s="91">
        <v>0.91472636299999999</v>
      </c>
      <c r="F67" s="91">
        <v>658.48107640000001</v>
      </c>
      <c r="G67" s="91">
        <v>295.50431200000003</v>
      </c>
      <c r="H67" s="91">
        <v>362.97676439999998</v>
      </c>
      <c r="I67" s="91">
        <v>6.1345920000000003E-3</v>
      </c>
      <c r="J67" s="91">
        <v>0.15974680199999999</v>
      </c>
      <c r="K67" s="91">
        <v>10.24520822</v>
      </c>
    </row>
    <row r="68" spans="1:11" s="91" customFormat="1" x14ac:dyDescent="0.3">
      <c r="A68" s="91">
        <v>66</v>
      </c>
      <c r="B68" s="91">
        <v>1252.85178</v>
      </c>
      <c r="C68" s="91">
        <v>0.8014</v>
      </c>
      <c r="D68" s="91">
        <v>0.51848064500000002</v>
      </c>
      <c r="E68" s="91">
        <v>0.91347320099999996</v>
      </c>
      <c r="F68" s="91">
        <v>659.38442320000001</v>
      </c>
      <c r="G68" s="91">
        <v>292.49311369999998</v>
      </c>
      <c r="H68" s="91">
        <v>366.89130949999998</v>
      </c>
      <c r="I68" s="91">
        <v>6.2332869999999997E-3</v>
      </c>
      <c r="J68" s="91">
        <v>0.15889684800000001</v>
      </c>
      <c r="K68" s="91">
        <v>10.19808211</v>
      </c>
    </row>
    <row r="69" spans="1:11" s="91" customFormat="1" x14ac:dyDescent="0.3">
      <c r="A69" s="91">
        <v>67</v>
      </c>
      <c r="B69" s="91">
        <v>1251.85178</v>
      </c>
      <c r="C69" s="91">
        <v>0.8014</v>
      </c>
      <c r="D69" s="91">
        <v>0.51500335699999999</v>
      </c>
      <c r="E69" s="91">
        <v>0.91222141300000004</v>
      </c>
      <c r="F69" s="91">
        <v>660.28925809999998</v>
      </c>
      <c r="G69" s="91">
        <v>289.51769080000003</v>
      </c>
      <c r="H69" s="91">
        <v>370.77156719999999</v>
      </c>
      <c r="I69" s="91">
        <v>6.3321949999999997E-3</v>
      </c>
      <c r="J69" s="91">
        <v>0.15805302900000001</v>
      </c>
      <c r="K69" s="91">
        <v>10.15097924</v>
      </c>
    </row>
    <row r="70" spans="1:11" s="91" customFormat="1" x14ac:dyDescent="0.3">
      <c r="A70" s="91">
        <v>68</v>
      </c>
      <c r="B70" s="91">
        <v>1250.85178</v>
      </c>
      <c r="C70" s="91">
        <v>0.8014</v>
      </c>
      <c r="D70" s="91">
        <v>0.51155750300000002</v>
      </c>
      <c r="E70" s="91">
        <v>0.91097098399999998</v>
      </c>
      <c r="F70" s="91">
        <v>661.19559319999996</v>
      </c>
      <c r="G70" s="91">
        <v>286.5776343</v>
      </c>
      <c r="H70" s="91">
        <v>374.61795890000002</v>
      </c>
      <c r="I70" s="91">
        <v>6.4313160000000003E-3</v>
      </c>
      <c r="J70" s="91">
        <v>0.15721532999999999</v>
      </c>
      <c r="K70" s="91">
        <v>10.10389966</v>
      </c>
    </row>
    <row r="71" spans="1:11" s="91" customFormat="1" x14ac:dyDescent="0.3">
      <c r="A71" s="91">
        <v>69</v>
      </c>
      <c r="B71" s="91">
        <v>1249.85178</v>
      </c>
      <c r="C71" s="91">
        <v>0.8014</v>
      </c>
      <c r="D71" s="91">
        <v>0.50814285800000003</v>
      </c>
      <c r="E71" s="91">
        <v>0.90972189999999997</v>
      </c>
      <c r="F71" s="91">
        <v>662.10344080000004</v>
      </c>
      <c r="G71" s="91">
        <v>283.67253740000001</v>
      </c>
      <c r="H71" s="91">
        <v>378.43090339999998</v>
      </c>
      <c r="I71" s="91">
        <v>6.5306490000000003E-3</v>
      </c>
      <c r="J71" s="91">
        <v>0.156383734</v>
      </c>
      <c r="K71" s="91">
        <v>10.05684346</v>
      </c>
    </row>
    <row r="72" spans="1:11" s="91" customFormat="1" x14ac:dyDescent="0.3">
      <c r="A72" s="91">
        <v>70</v>
      </c>
      <c r="B72" s="91">
        <v>1248.85178</v>
      </c>
      <c r="C72" s="91">
        <v>0.8014</v>
      </c>
      <c r="D72" s="91">
        <v>0.50475919800000002</v>
      </c>
      <c r="E72" s="91">
        <v>0.90847414699999995</v>
      </c>
      <c r="F72" s="91">
        <v>663.01281340000003</v>
      </c>
      <c r="G72" s="91">
        <v>280.80199549999998</v>
      </c>
      <c r="H72" s="91">
        <v>382.21081779999997</v>
      </c>
      <c r="I72" s="91">
        <v>6.6301939999999998E-3</v>
      </c>
      <c r="J72" s="91">
        <v>0.155558223</v>
      </c>
      <c r="K72" s="91">
        <v>10.00981071</v>
      </c>
    </row>
    <row r="73" spans="1:11" s="91" customFormat="1" x14ac:dyDescent="0.3">
      <c r="A73" s="91">
        <v>71</v>
      </c>
      <c r="B73" s="91">
        <v>1247.85178</v>
      </c>
      <c r="C73" s="91">
        <v>0.8014</v>
      </c>
      <c r="D73" s="91">
        <v>0.50140629400000003</v>
      </c>
      <c r="E73" s="91">
        <v>0.90722771099999999</v>
      </c>
      <c r="F73" s="91">
        <v>663.92372330000001</v>
      </c>
      <c r="G73" s="91">
        <v>277.96560679999999</v>
      </c>
      <c r="H73" s="91">
        <v>385.95811650000002</v>
      </c>
      <c r="I73" s="91">
        <v>6.7299509999999996E-3</v>
      </c>
      <c r="J73" s="91">
        <v>0.15473877999999999</v>
      </c>
      <c r="K73" s="91">
        <v>9.9628014979999993</v>
      </c>
    </row>
    <row r="74" spans="1:11" s="91" customFormat="1" x14ac:dyDescent="0.3">
      <c r="A74" s="91">
        <v>72</v>
      </c>
      <c r="B74" s="91">
        <v>1246.85178</v>
      </c>
      <c r="C74" s="91">
        <v>0.8014</v>
      </c>
      <c r="D74" s="91">
        <v>0.49808391699999999</v>
      </c>
      <c r="E74" s="91">
        <v>0.90598257900000001</v>
      </c>
      <c r="F74" s="91">
        <v>664.83618320000005</v>
      </c>
      <c r="G74" s="91">
        <v>275.16297179999998</v>
      </c>
      <c r="H74" s="91">
        <v>389.67321140000001</v>
      </c>
      <c r="I74" s="91">
        <v>6.8299190000000003E-3</v>
      </c>
      <c r="J74" s="91">
        <v>0.153925385</v>
      </c>
      <c r="K74" s="91">
        <v>9.9158158870000008</v>
      </c>
    </row>
    <row r="75" spans="1:11" s="91" customFormat="1" x14ac:dyDescent="0.3">
      <c r="A75" s="91">
        <v>73</v>
      </c>
      <c r="B75" s="91">
        <v>1245.85178</v>
      </c>
      <c r="C75" s="91">
        <v>0.8014</v>
      </c>
      <c r="D75" s="91">
        <v>0.49479183599999998</v>
      </c>
      <c r="E75" s="91">
        <v>0.90473873599999999</v>
      </c>
      <c r="F75" s="91">
        <v>665.75020589999997</v>
      </c>
      <c r="G75" s="91">
        <v>272.39369360000001</v>
      </c>
      <c r="H75" s="91">
        <v>393.3565122</v>
      </c>
      <c r="I75" s="91">
        <v>6.9300990000000003E-3</v>
      </c>
      <c r="J75" s="91">
        <v>0.15311801799999999</v>
      </c>
      <c r="K75" s="91">
        <v>9.8688539599999991</v>
      </c>
    </row>
    <row r="76" spans="1:11" s="91" customFormat="1" x14ac:dyDescent="0.3">
      <c r="A76" s="91">
        <v>74</v>
      </c>
      <c r="B76" s="91">
        <v>1244.85178</v>
      </c>
      <c r="C76" s="91">
        <v>0.8014</v>
      </c>
      <c r="D76" s="91">
        <v>0.49152981899999998</v>
      </c>
      <c r="E76" s="91">
        <v>0.90349616899999996</v>
      </c>
      <c r="F76" s="91">
        <v>666.66580399999998</v>
      </c>
      <c r="G76" s="91">
        <v>269.65737810000002</v>
      </c>
      <c r="H76" s="91">
        <v>397.00842590000002</v>
      </c>
      <c r="I76" s="91">
        <v>7.030489E-3</v>
      </c>
      <c r="J76" s="91">
        <v>0.15231665699999999</v>
      </c>
      <c r="K76" s="91">
        <v>9.8219157930000005</v>
      </c>
    </row>
    <row r="77" spans="1:11" s="91" customFormat="1" x14ac:dyDescent="0.3">
      <c r="A77" s="91">
        <v>75</v>
      </c>
      <c r="B77" s="91">
        <v>1243.85178</v>
      </c>
      <c r="C77" s="91">
        <v>0.8014</v>
      </c>
      <c r="D77" s="91">
        <v>0.48829763300000001</v>
      </c>
      <c r="E77" s="91">
        <v>0.90225486300000002</v>
      </c>
      <c r="F77" s="91">
        <v>667.58299069999998</v>
      </c>
      <c r="G77" s="91">
        <v>266.95363379999998</v>
      </c>
      <c r="H77" s="91">
        <v>400.62935700000003</v>
      </c>
      <c r="I77" s="91">
        <v>7.1310899999999997E-3</v>
      </c>
      <c r="J77" s="91">
        <v>0.15152128000000001</v>
      </c>
      <c r="K77" s="91">
        <v>9.7750014640000007</v>
      </c>
    </row>
    <row r="78" spans="1:11" s="91" customFormat="1" x14ac:dyDescent="0.3">
      <c r="A78" s="91">
        <v>76</v>
      </c>
      <c r="B78" s="91">
        <v>1242.85178</v>
      </c>
      <c r="C78" s="91">
        <v>0.8014</v>
      </c>
      <c r="D78" s="91">
        <v>0.485095043</v>
      </c>
      <c r="E78" s="91">
        <v>0.90101480499999997</v>
      </c>
      <c r="F78" s="91">
        <v>668.50177900000006</v>
      </c>
      <c r="G78" s="91">
        <v>264.28207190000001</v>
      </c>
      <c r="H78" s="91">
        <v>404.21970709999999</v>
      </c>
      <c r="I78" s="91">
        <v>7.2319009999999998E-3</v>
      </c>
      <c r="J78" s="91">
        <v>0.15073186399999999</v>
      </c>
      <c r="K78" s="91">
        <v>9.7281110500000008</v>
      </c>
    </row>
    <row r="79" spans="1:11" s="91" customFormat="1" x14ac:dyDescent="0.3">
      <c r="A79" s="91">
        <v>77</v>
      </c>
      <c r="B79" s="91">
        <v>1241.85178</v>
      </c>
      <c r="C79" s="91">
        <v>0.8014</v>
      </c>
      <c r="D79" s="91">
        <v>0.481921814</v>
      </c>
      <c r="E79" s="91">
        <v>0.89977598000000003</v>
      </c>
      <c r="F79" s="91">
        <v>669.42218209999999</v>
      </c>
      <c r="G79" s="91">
        <v>261.64230670000001</v>
      </c>
      <c r="H79" s="91">
        <v>407.77987539999998</v>
      </c>
      <c r="I79" s="91">
        <v>7.3329220000000004E-3</v>
      </c>
      <c r="J79" s="91">
        <v>0.14994838499999999</v>
      </c>
      <c r="K79" s="91">
        <v>9.681244628</v>
      </c>
    </row>
    <row r="80" spans="1:11" s="91" customFormat="1" x14ac:dyDescent="0.3">
      <c r="A80" s="91">
        <v>78</v>
      </c>
      <c r="B80" s="91">
        <v>1240.85178</v>
      </c>
      <c r="C80" s="91">
        <v>0.8014</v>
      </c>
      <c r="D80" s="91">
        <v>0.47877771000000002</v>
      </c>
      <c r="E80" s="91">
        <v>0.898538375</v>
      </c>
      <c r="F80" s="91">
        <v>670.34421329999998</v>
      </c>
      <c r="G80" s="91">
        <v>259.03395499999999</v>
      </c>
      <c r="H80" s="91">
        <v>411.31025829999999</v>
      </c>
      <c r="I80" s="91">
        <v>7.4341520000000003E-3</v>
      </c>
      <c r="J80" s="91">
        <v>0.14917081900000001</v>
      </c>
      <c r="K80" s="91">
        <v>9.6344022759999994</v>
      </c>
    </row>
    <row r="81" spans="1:11" s="91" customFormat="1" x14ac:dyDescent="0.3">
      <c r="A81" s="91">
        <v>79</v>
      </c>
      <c r="B81" s="91">
        <v>1239.85178</v>
      </c>
      <c r="C81" s="91">
        <v>0.8014</v>
      </c>
      <c r="D81" s="91">
        <v>0.47566249399999999</v>
      </c>
      <c r="E81" s="91">
        <v>0.89730197499999997</v>
      </c>
      <c r="F81" s="91">
        <v>671.26788599999998</v>
      </c>
      <c r="G81" s="91">
        <v>256.45663689999998</v>
      </c>
      <c r="H81" s="91">
        <v>414.8112491</v>
      </c>
      <c r="I81" s="91">
        <v>7.5355910000000003E-3</v>
      </c>
      <c r="J81" s="91">
        <v>0.14839914000000001</v>
      </c>
      <c r="K81" s="91">
        <v>9.5875840710000002</v>
      </c>
    </row>
    <row r="82" spans="1:11" s="91" customFormat="1" x14ac:dyDescent="0.3">
      <c r="A82" s="91">
        <v>80</v>
      </c>
      <c r="B82" s="91">
        <v>1238.85178</v>
      </c>
      <c r="C82" s="91">
        <v>0.8014</v>
      </c>
      <c r="D82" s="91">
        <v>0.47257592700000001</v>
      </c>
      <c r="E82" s="91">
        <v>0.89606676699999999</v>
      </c>
      <c r="F82" s="91">
        <v>672.19321390000005</v>
      </c>
      <c r="G82" s="91">
        <v>253.90997519999999</v>
      </c>
      <c r="H82" s="91">
        <v>418.28323870000003</v>
      </c>
      <c r="I82" s="91">
        <v>7.63724E-3</v>
      </c>
      <c r="J82" s="91">
        <v>0.14763332200000001</v>
      </c>
      <c r="K82" s="91">
        <v>9.5407900919999999</v>
      </c>
    </row>
    <row r="83" spans="1:11" s="91" customFormat="1" x14ac:dyDescent="0.3">
      <c r="A83" s="91">
        <v>81</v>
      </c>
      <c r="B83" s="91">
        <v>1237.85178</v>
      </c>
      <c r="C83" s="91">
        <v>0.8014</v>
      </c>
      <c r="D83" s="91">
        <v>0.469517772</v>
      </c>
      <c r="E83" s="91">
        <v>0.89483273600000002</v>
      </c>
      <c r="F83" s="91">
        <v>673.12021059999995</v>
      </c>
      <c r="G83" s="91">
        <v>251.39359590000001</v>
      </c>
      <c r="H83" s="91">
        <v>421.72661470000003</v>
      </c>
      <c r="I83" s="91">
        <v>7.739096E-3</v>
      </c>
      <c r="J83" s="91">
        <v>0.14687333899999999</v>
      </c>
      <c r="K83" s="91">
        <v>9.4940204159999997</v>
      </c>
    </row>
    <row r="84" spans="1:11" s="91" customFormat="1" x14ac:dyDescent="0.3">
      <c r="A84" s="91">
        <v>82</v>
      </c>
      <c r="B84" s="91">
        <v>1236.85178</v>
      </c>
      <c r="C84" s="91">
        <v>0.8014</v>
      </c>
      <c r="D84" s="91">
        <v>0.46648778899999999</v>
      </c>
      <c r="E84" s="91">
        <v>0.89359986899999999</v>
      </c>
      <c r="F84" s="91">
        <v>674.04889000000003</v>
      </c>
      <c r="G84" s="91">
        <v>248.90712790000001</v>
      </c>
      <c r="H84" s="91">
        <v>425.14176209999999</v>
      </c>
      <c r="I84" s="91">
        <v>7.8411609999999993E-3</v>
      </c>
      <c r="J84" s="91">
        <v>0.146119162</v>
      </c>
      <c r="K84" s="91">
        <v>9.4472751200000005</v>
      </c>
    </row>
    <row r="85" spans="1:11" s="91" customFormat="1" x14ac:dyDescent="0.3">
      <c r="A85" s="91">
        <v>83</v>
      </c>
      <c r="B85" s="91">
        <v>1235.85178</v>
      </c>
      <c r="C85" s="91">
        <v>0.8014</v>
      </c>
      <c r="D85" s="91">
        <v>0.46348573900000001</v>
      </c>
      <c r="E85" s="91">
        <v>0.89236815199999997</v>
      </c>
      <c r="F85" s="91">
        <v>674.97926600000005</v>
      </c>
      <c r="G85" s="91">
        <v>246.45020339999999</v>
      </c>
      <c r="H85" s="91">
        <v>428.5290627</v>
      </c>
      <c r="I85" s="91">
        <v>7.9434329999999997E-3</v>
      </c>
      <c r="J85" s="91">
        <v>0.14537076299999999</v>
      </c>
      <c r="K85" s="91">
        <v>9.4005542819999999</v>
      </c>
    </row>
    <row r="86" spans="1:11" s="91" customFormat="1" x14ac:dyDescent="0.3">
      <c r="A86" s="91">
        <v>84</v>
      </c>
      <c r="B86" s="91">
        <v>1234.85178</v>
      </c>
      <c r="C86" s="91">
        <v>0.8014</v>
      </c>
      <c r="D86" s="91">
        <v>0.460511383</v>
      </c>
      <c r="E86" s="91">
        <v>0.89113756899999996</v>
      </c>
      <c r="F86" s="91">
        <v>675.91135280000003</v>
      </c>
      <c r="G86" s="91">
        <v>244.02245740000001</v>
      </c>
      <c r="H86" s="91">
        <v>431.88889540000002</v>
      </c>
      <c r="I86" s="91">
        <v>8.0459120000000005E-3</v>
      </c>
      <c r="J86" s="91">
        <v>0.144628115</v>
      </c>
      <c r="K86" s="91">
        <v>9.3538579790000007</v>
      </c>
    </row>
    <row r="87" spans="1:11" s="91" customFormat="1" x14ac:dyDescent="0.3">
      <c r="A87" s="91">
        <v>85</v>
      </c>
      <c r="B87" s="91">
        <v>1233.85178</v>
      </c>
      <c r="C87" s="91">
        <v>0.8014</v>
      </c>
      <c r="D87" s="91">
        <v>0.45756448</v>
      </c>
      <c r="E87" s="91">
        <v>0.88990810799999998</v>
      </c>
      <c r="F87" s="91">
        <v>676.84516470000005</v>
      </c>
      <c r="G87" s="91">
        <v>241.62352849999999</v>
      </c>
      <c r="H87" s="91">
        <v>435.22163610000001</v>
      </c>
      <c r="I87" s="91">
        <v>8.148598E-3</v>
      </c>
      <c r="J87" s="91">
        <v>0.143891186</v>
      </c>
      <c r="K87" s="91">
        <v>9.3071862890000006</v>
      </c>
    </row>
    <row r="88" spans="1:11" s="91" customFormat="1" x14ac:dyDescent="0.3">
      <c r="A88" s="91">
        <v>86</v>
      </c>
      <c r="B88" s="91">
        <v>1232.85178</v>
      </c>
      <c r="C88" s="91">
        <v>0.8014</v>
      </c>
      <c r="D88" s="91">
        <v>0.45464479200000002</v>
      </c>
      <c r="E88" s="91">
        <v>0.88867975399999999</v>
      </c>
      <c r="F88" s="91">
        <v>677.78071590000002</v>
      </c>
      <c r="G88" s="91">
        <v>239.2530582</v>
      </c>
      <c r="H88" s="91">
        <v>438.5276576</v>
      </c>
      <c r="I88" s="91">
        <v>8.2514909999999997E-3</v>
      </c>
      <c r="J88" s="91">
        <v>0.14315994700000001</v>
      </c>
      <c r="K88" s="91">
        <v>9.2605392890000005</v>
      </c>
    </row>
    <row r="89" spans="1:11" s="91" customFormat="1" x14ac:dyDescent="0.3">
      <c r="A89" s="91">
        <v>87</v>
      </c>
      <c r="B89" s="91">
        <v>1231.85178</v>
      </c>
      <c r="C89" s="91">
        <v>0.8014</v>
      </c>
      <c r="D89" s="91">
        <v>0.45175207699999997</v>
      </c>
      <c r="E89" s="91">
        <v>0.88745249299999995</v>
      </c>
      <c r="F89" s="91">
        <v>678.71802090000006</v>
      </c>
      <c r="G89" s="91">
        <v>236.9106913</v>
      </c>
      <c r="H89" s="91">
        <v>441.80732970000003</v>
      </c>
      <c r="I89" s="91">
        <v>8.3545900000000003E-3</v>
      </c>
      <c r="J89" s="91">
        <v>0.14243436800000001</v>
      </c>
      <c r="K89" s="91">
        <v>9.2139170549999996</v>
      </c>
    </row>
    <row r="90" spans="1:11" s="91" customFormat="1" x14ac:dyDescent="0.3">
      <c r="A90" s="91">
        <v>88</v>
      </c>
      <c r="B90" s="91">
        <v>1230.85178</v>
      </c>
      <c r="C90" s="91">
        <v>0.8014</v>
      </c>
      <c r="D90" s="91">
        <v>0.44888609600000001</v>
      </c>
      <c r="E90" s="91">
        <v>0.88622631100000004</v>
      </c>
      <c r="F90" s="91">
        <v>679.65709460000005</v>
      </c>
      <c r="G90" s="91">
        <v>234.59607579999999</v>
      </c>
      <c r="H90" s="91">
        <v>445.0610188</v>
      </c>
      <c r="I90" s="91">
        <v>8.4578940000000005E-3</v>
      </c>
      <c r="J90" s="91">
        <v>0.14171441600000001</v>
      </c>
      <c r="K90" s="91">
        <v>9.1673196659999991</v>
      </c>
    </row>
    <row r="91" spans="1:11" s="91" customFormat="1" x14ac:dyDescent="0.3">
      <c r="A91" s="91">
        <v>89</v>
      </c>
      <c r="B91" s="91">
        <v>1229.85178</v>
      </c>
      <c r="C91" s="91">
        <v>0.8014</v>
      </c>
      <c r="D91" s="91">
        <v>0.44604661000000001</v>
      </c>
      <c r="E91" s="91">
        <v>0.88500119399999999</v>
      </c>
      <c r="F91" s="91">
        <v>680.59795159999999</v>
      </c>
      <c r="G91" s="91">
        <v>232.3088631</v>
      </c>
      <c r="H91" s="91">
        <v>448.28908849999999</v>
      </c>
      <c r="I91" s="91">
        <v>8.5614039999999999E-3</v>
      </c>
      <c r="J91" s="91">
        <v>0.14100006200000001</v>
      </c>
      <c r="K91" s="91">
        <v>9.1207471959999999</v>
      </c>
    </row>
    <row r="92" spans="1:11" s="91" customFormat="1" x14ac:dyDescent="0.3">
      <c r="A92" s="91">
        <v>90</v>
      </c>
      <c r="B92" s="91">
        <v>1228.85178</v>
      </c>
      <c r="C92" s="91">
        <v>0.8014</v>
      </c>
      <c r="D92" s="91">
        <v>0.44323337800000001</v>
      </c>
      <c r="E92" s="91">
        <v>0.88377712799999997</v>
      </c>
      <c r="F92" s="91">
        <v>681.54060700000002</v>
      </c>
      <c r="G92" s="91">
        <v>230.04870790000001</v>
      </c>
      <c r="H92" s="91">
        <v>451.49189910000001</v>
      </c>
      <c r="I92" s="91">
        <v>8.6651190000000006E-3</v>
      </c>
      <c r="J92" s="91">
        <v>0.14029127199999999</v>
      </c>
      <c r="K92" s="91">
        <v>9.0741997229999996</v>
      </c>
    </row>
    <row r="93" spans="1:11" s="91" customFormat="1" x14ac:dyDescent="0.3">
      <c r="A93" s="91">
        <v>91</v>
      </c>
      <c r="B93" s="91">
        <v>1227.85178</v>
      </c>
      <c r="C93" s="91">
        <v>0.8014</v>
      </c>
      <c r="D93" s="91">
        <v>0.44044616199999997</v>
      </c>
      <c r="E93" s="91">
        <v>0.88255409699999998</v>
      </c>
      <c r="F93" s="91">
        <v>682.48507570000004</v>
      </c>
      <c r="G93" s="91">
        <v>227.815268</v>
      </c>
      <c r="H93" s="91">
        <v>454.6698078</v>
      </c>
      <c r="I93" s="91">
        <v>8.7690389999999993E-3</v>
      </c>
      <c r="J93" s="91">
        <v>0.13958801400000001</v>
      </c>
      <c r="K93" s="91">
        <v>9.0276773230000007</v>
      </c>
    </row>
    <row r="94" spans="1:11" s="91" customFormat="1" x14ac:dyDescent="0.3">
      <c r="A94" s="91">
        <v>92</v>
      </c>
      <c r="B94" s="91">
        <v>1226.85178</v>
      </c>
      <c r="C94" s="91">
        <v>0.8014</v>
      </c>
      <c r="D94" s="91">
        <v>0.43768472200000003</v>
      </c>
      <c r="E94" s="91">
        <v>0.88133208900000004</v>
      </c>
      <c r="F94" s="91">
        <v>683.43137320000005</v>
      </c>
      <c r="G94" s="91">
        <v>225.60820480000001</v>
      </c>
      <c r="H94" s="91">
        <v>457.82316839999999</v>
      </c>
      <c r="I94" s="91">
        <v>8.8731620000000004E-3</v>
      </c>
      <c r="J94" s="91">
        <v>0.13889025399999999</v>
      </c>
      <c r="K94" s="91">
        <v>8.9811800720000008</v>
      </c>
    </row>
    <row r="95" spans="1:11" s="91" customFormat="1" x14ac:dyDescent="0.3">
      <c r="A95" s="91">
        <v>93</v>
      </c>
      <c r="B95" s="91">
        <v>1225.85178</v>
      </c>
      <c r="C95" s="91">
        <v>0.8014</v>
      </c>
      <c r="D95" s="91">
        <v>0.43494882099999999</v>
      </c>
      <c r="E95" s="91">
        <v>0.88011108900000001</v>
      </c>
      <c r="F95" s="91">
        <v>684.37951459999999</v>
      </c>
      <c r="G95" s="91">
        <v>223.4271828</v>
      </c>
      <c r="H95" s="91">
        <v>460.95233180000002</v>
      </c>
      <c r="I95" s="91">
        <v>8.9774899999999994E-3</v>
      </c>
      <c r="J95" s="91">
        <v>0.13819796000000001</v>
      </c>
      <c r="K95" s="91">
        <v>8.9347080450000007</v>
      </c>
    </row>
    <row r="96" spans="1:11" s="91" customFormat="1" x14ac:dyDescent="0.3">
      <c r="A96" s="91">
        <v>94</v>
      </c>
      <c r="B96" s="91">
        <v>1224.85178</v>
      </c>
      <c r="C96" s="91">
        <v>0.8014</v>
      </c>
      <c r="D96" s="91">
        <v>0.43223822000000001</v>
      </c>
      <c r="E96" s="91">
        <v>0.87889108299999996</v>
      </c>
      <c r="F96" s="91">
        <v>685.3295157</v>
      </c>
      <c r="G96" s="91">
        <v>221.27187029999999</v>
      </c>
      <c r="H96" s="91">
        <v>464.05764549999998</v>
      </c>
      <c r="I96" s="91">
        <v>9.0820209999999992E-3</v>
      </c>
      <c r="J96" s="91">
        <v>0.137511098</v>
      </c>
      <c r="K96" s="91">
        <v>8.8882613179999996</v>
      </c>
    </row>
    <row r="97" spans="1:11" s="91" customFormat="1" x14ac:dyDescent="0.3">
      <c r="A97" s="91">
        <v>95</v>
      </c>
      <c r="B97" s="91">
        <v>1223.85178</v>
      </c>
      <c r="C97" s="91">
        <v>0.8014</v>
      </c>
      <c r="D97" s="91">
        <v>0.42955268099999999</v>
      </c>
      <c r="E97" s="91">
        <v>0.87767205500000001</v>
      </c>
      <c r="F97" s="91">
        <v>686.28139209999995</v>
      </c>
      <c r="G97" s="91">
        <v>219.14193839999999</v>
      </c>
      <c r="H97" s="91">
        <v>467.13945369999999</v>
      </c>
      <c r="I97" s="91">
        <v>9.1867560000000008E-3</v>
      </c>
      <c r="J97" s="91">
        <v>0.13682963300000001</v>
      </c>
      <c r="K97" s="91">
        <v>8.8418399660000002</v>
      </c>
    </row>
    <row r="98" spans="1:11" s="91" customFormat="1" x14ac:dyDescent="0.3">
      <c r="A98" s="91">
        <v>96</v>
      </c>
      <c r="B98" s="91">
        <v>1222.85178</v>
      </c>
      <c r="C98" s="91">
        <v>0.8014</v>
      </c>
      <c r="D98" s="91">
        <v>0.42689196899999998</v>
      </c>
      <c r="E98" s="91">
        <v>0.87645399300000004</v>
      </c>
      <c r="F98" s="91">
        <v>687.23515970000005</v>
      </c>
      <c r="G98" s="91">
        <v>217.03706199999999</v>
      </c>
      <c r="H98" s="91">
        <v>470.19809770000001</v>
      </c>
      <c r="I98" s="91">
        <v>9.2916930000000002E-3</v>
      </c>
      <c r="J98" s="91">
        <v>0.13615352999999999</v>
      </c>
      <c r="K98" s="91">
        <v>8.7954440619999996</v>
      </c>
    </row>
    <row r="99" spans="1:11" s="91" customFormat="1" x14ac:dyDescent="0.3">
      <c r="A99" s="91">
        <v>97</v>
      </c>
      <c r="B99" s="91">
        <v>1221.85178</v>
      </c>
      <c r="C99" s="91">
        <v>0.8014</v>
      </c>
      <c r="D99" s="91">
        <v>0.42425584599999999</v>
      </c>
      <c r="E99" s="91">
        <v>0.87523688200000005</v>
      </c>
      <c r="F99" s="91">
        <v>688.19083439999997</v>
      </c>
      <c r="G99" s="91">
        <v>214.95691919999999</v>
      </c>
      <c r="H99" s="91">
        <v>473.23391520000001</v>
      </c>
      <c r="I99" s="91">
        <v>9.3968330000000003E-3</v>
      </c>
      <c r="J99" s="91">
        <v>0.13548275600000001</v>
      </c>
      <c r="K99" s="91">
        <v>8.7490736830000007</v>
      </c>
    </row>
    <row r="100" spans="1:11" s="91" customFormat="1" x14ac:dyDescent="0.3">
      <c r="A100" s="91">
        <v>98</v>
      </c>
      <c r="B100" s="91">
        <v>1220.85178</v>
      </c>
      <c r="C100" s="91">
        <v>0.8014</v>
      </c>
      <c r="D100" s="91">
        <v>0.421644079</v>
      </c>
      <c r="E100" s="91">
        <v>0.87402070700000001</v>
      </c>
      <c r="F100" s="91">
        <v>689.14843250000001</v>
      </c>
      <c r="G100" s="91">
        <v>212.9011916</v>
      </c>
      <c r="H100" s="91">
        <v>476.24724090000001</v>
      </c>
      <c r="I100" s="91">
        <v>9.5021749999999999E-3</v>
      </c>
      <c r="J100" s="91">
        <v>0.13481727399999999</v>
      </c>
      <c r="K100" s="91">
        <v>8.7027289010000004</v>
      </c>
    </row>
    <row r="101" spans="1:11" s="91" customFormat="1" x14ac:dyDescent="0.3">
      <c r="A101" s="91">
        <v>99</v>
      </c>
      <c r="B101" s="91">
        <v>1219.85178</v>
      </c>
      <c r="C101" s="91">
        <v>0.8014</v>
      </c>
      <c r="D101" s="91">
        <v>0.41905643199999998</v>
      </c>
      <c r="E101" s="91">
        <v>0.87280545300000001</v>
      </c>
      <c r="F101" s="91">
        <v>690.10797030000003</v>
      </c>
      <c r="G101" s="91">
        <v>210.86956420000001</v>
      </c>
      <c r="H101" s="91">
        <v>479.23840610000002</v>
      </c>
      <c r="I101" s="91">
        <v>9.6077190000000007E-3</v>
      </c>
      <c r="J101" s="91">
        <v>0.13415705</v>
      </c>
      <c r="K101" s="91">
        <v>8.6564097899999997</v>
      </c>
    </row>
    <row r="102" spans="1:11" s="91" customFormat="1" x14ac:dyDescent="0.3">
      <c r="A102" s="91">
        <v>100</v>
      </c>
      <c r="B102" s="91">
        <v>1218.85178</v>
      </c>
      <c r="C102" s="91">
        <v>0.8014</v>
      </c>
      <c r="D102" s="91">
        <v>0.41649267200000001</v>
      </c>
      <c r="E102" s="91">
        <v>0.87159110799999995</v>
      </c>
      <c r="F102" s="91">
        <v>691.06946430000005</v>
      </c>
      <c r="G102" s="91">
        <v>208.86172540000001</v>
      </c>
      <c r="H102" s="91">
        <v>482.207739</v>
      </c>
      <c r="I102" s="91">
        <v>9.7134639999999998E-3</v>
      </c>
      <c r="J102" s="91">
        <v>0.13350204700000001</v>
      </c>
      <c r="K102" s="91">
        <v>8.6101164229999991</v>
      </c>
    </row>
    <row r="103" spans="1:11" s="91" customFormat="1" x14ac:dyDescent="0.3">
      <c r="A103" s="91">
        <v>101</v>
      </c>
      <c r="B103" s="91">
        <v>1217.85178</v>
      </c>
      <c r="C103" s="91">
        <v>0.8014</v>
      </c>
      <c r="D103" s="91">
        <v>0.41395256699999999</v>
      </c>
      <c r="E103" s="91">
        <v>0.87037765499999997</v>
      </c>
      <c r="F103" s="91">
        <v>692.03293120000001</v>
      </c>
      <c r="G103" s="91">
        <v>206.8773668</v>
      </c>
      <c r="H103" s="91">
        <v>485.1555644</v>
      </c>
      <c r="I103" s="91">
        <v>9.8194110000000001E-3</v>
      </c>
      <c r="J103" s="91">
        <v>0.13285222999999999</v>
      </c>
      <c r="K103" s="91">
        <v>8.5638488729999995</v>
      </c>
    </row>
    <row r="104" spans="1:11" s="91" customFormat="1" x14ac:dyDescent="0.3">
      <c r="A104" s="91">
        <v>102</v>
      </c>
      <c r="B104" s="91">
        <v>1216.85178</v>
      </c>
      <c r="C104" s="91">
        <v>0.8014</v>
      </c>
      <c r="D104" s="91">
        <v>0.41143588399999997</v>
      </c>
      <c r="E104" s="91">
        <v>0.86916508100000001</v>
      </c>
      <c r="F104" s="91">
        <v>692.99838769999997</v>
      </c>
      <c r="G104" s="91">
        <v>204.9161837</v>
      </c>
      <c r="H104" s="91">
        <v>488.08220399999999</v>
      </c>
      <c r="I104" s="91">
        <v>9.9255590000000005E-3</v>
      </c>
      <c r="J104" s="91">
        <v>0.132207562</v>
      </c>
      <c r="K104" s="91">
        <v>8.5176072129999998</v>
      </c>
    </row>
    <row r="105" spans="1:11" s="91" customFormat="1" x14ac:dyDescent="0.3">
      <c r="A105" s="91">
        <v>103</v>
      </c>
      <c r="B105" s="91">
        <v>1215.85178</v>
      </c>
      <c r="C105" s="91">
        <v>0.8014</v>
      </c>
      <c r="D105" s="91">
        <v>0.40894239399999999</v>
      </c>
      <c r="E105" s="91">
        <v>0.86795337100000003</v>
      </c>
      <c r="F105" s="91">
        <v>693.96585100000004</v>
      </c>
      <c r="G105" s="91">
        <v>202.9778747</v>
      </c>
      <c r="H105" s="91">
        <v>490.98797630000001</v>
      </c>
      <c r="I105" s="91">
        <v>1.0031907E-2</v>
      </c>
      <c r="J105" s="91">
        <v>0.13156800699999999</v>
      </c>
      <c r="K105" s="91">
        <v>8.4713915140000005</v>
      </c>
    </row>
    <row r="106" spans="1:11" s="91" customFormat="1" x14ac:dyDescent="0.3">
      <c r="A106" s="91">
        <v>104</v>
      </c>
      <c r="B106" s="91">
        <v>1214.85178</v>
      </c>
      <c r="C106" s="91">
        <v>0.8014</v>
      </c>
      <c r="D106" s="91">
        <v>0.40647186600000001</v>
      </c>
      <c r="E106" s="91">
        <v>0.86674251099999999</v>
      </c>
      <c r="F106" s="91">
        <v>694.93533809999997</v>
      </c>
      <c r="G106" s="91">
        <v>201.06214170000001</v>
      </c>
      <c r="H106" s="91">
        <v>493.87319639999998</v>
      </c>
      <c r="I106" s="91">
        <v>1.0138456000000001E-2</v>
      </c>
      <c r="J106" s="91">
        <v>0.13093352799999999</v>
      </c>
      <c r="K106" s="91">
        <v>8.4252018480000004</v>
      </c>
    </row>
    <row r="107" spans="1:11" s="91" customFormat="1" x14ac:dyDescent="0.3">
      <c r="A107" s="91">
        <v>105</v>
      </c>
      <c r="B107" s="91">
        <v>1213.85178</v>
      </c>
      <c r="C107" s="91">
        <v>0.8014</v>
      </c>
      <c r="D107" s="91">
        <v>0.40402407299999998</v>
      </c>
      <c r="E107" s="91">
        <v>0.86553248599999999</v>
      </c>
      <c r="F107" s="91">
        <v>695.90686640000001</v>
      </c>
      <c r="G107" s="91">
        <v>199.16869</v>
      </c>
      <c r="H107" s="91">
        <v>496.73817630000002</v>
      </c>
      <c r="I107" s="91">
        <v>1.0245205E-2</v>
      </c>
      <c r="J107" s="91">
        <v>0.13030409000000001</v>
      </c>
      <c r="K107" s="91">
        <v>8.3790382860000001</v>
      </c>
    </row>
    <row r="108" spans="1:11" s="91" customFormat="1" x14ac:dyDescent="0.3">
      <c r="A108" s="91">
        <v>106</v>
      </c>
      <c r="B108" s="91">
        <v>1212.85178</v>
      </c>
      <c r="C108" s="91">
        <v>0.8014</v>
      </c>
      <c r="D108" s="91">
        <v>0.40159878799999998</v>
      </c>
      <c r="E108" s="91">
        <v>0.864323281</v>
      </c>
      <c r="F108" s="91">
        <v>696.88045339999996</v>
      </c>
      <c r="G108" s="91">
        <v>197.29722860000001</v>
      </c>
      <c r="H108" s="91">
        <v>499.58322479999998</v>
      </c>
      <c r="I108" s="91">
        <v>1.0352154000000001E-2</v>
      </c>
      <c r="J108" s="91">
        <v>0.12967965400000001</v>
      </c>
      <c r="K108" s="91">
        <v>8.3329008980000001</v>
      </c>
    </row>
    <row r="109" spans="1:11" s="91" customFormat="1" x14ac:dyDescent="0.3">
      <c r="A109" s="91">
        <v>107</v>
      </c>
      <c r="B109" s="91">
        <v>1211.85178</v>
      </c>
      <c r="C109" s="91">
        <v>0.8014</v>
      </c>
      <c r="D109" s="91">
        <v>0.399195784</v>
      </c>
      <c r="E109" s="91">
        <v>0.86311488199999997</v>
      </c>
      <c r="F109" s="91">
        <v>697.8561168</v>
      </c>
      <c r="G109" s="91">
        <v>195.44746939999999</v>
      </c>
      <c r="H109" s="91">
        <v>502.40864740000001</v>
      </c>
      <c r="I109" s="91">
        <v>1.0459302E-2</v>
      </c>
      <c r="J109" s="91">
        <v>0.12906018399999999</v>
      </c>
      <c r="K109" s="91">
        <v>8.2867897540000008</v>
      </c>
    </row>
    <row r="110" spans="1:11" s="91" customFormat="1" x14ac:dyDescent="0.3">
      <c r="A110" s="91">
        <v>108</v>
      </c>
      <c r="B110" s="91">
        <v>1210.85178</v>
      </c>
      <c r="C110" s="91">
        <v>0.8014</v>
      </c>
      <c r="D110" s="91">
        <v>0.39681483699999998</v>
      </c>
      <c r="E110" s="91">
        <v>0.861907274</v>
      </c>
      <c r="F110" s="91">
        <v>698.83387449999998</v>
      </c>
      <c r="G110" s="91">
        <v>193.6191279</v>
      </c>
      <c r="H110" s="91">
        <v>505.21474660000001</v>
      </c>
      <c r="I110" s="91">
        <v>1.056665E-2</v>
      </c>
      <c r="J110" s="91">
        <v>0.128445642</v>
      </c>
      <c r="K110" s="91">
        <v>8.2407049239999992</v>
      </c>
    </row>
    <row r="111" spans="1:11" s="91" customFormat="1" x14ac:dyDescent="0.3">
      <c r="A111" s="91">
        <v>109</v>
      </c>
      <c r="B111" s="91">
        <v>1209.85178</v>
      </c>
      <c r="C111" s="91">
        <v>0.8014</v>
      </c>
      <c r="D111" s="91">
        <v>0.39445572299999998</v>
      </c>
      <c r="E111" s="91">
        <v>0.86070044300000004</v>
      </c>
      <c r="F111" s="91">
        <v>699.81374449999998</v>
      </c>
      <c r="G111" s="91">
        <v>191.81192300000001</v>
      </c>
      <c r="H111" s="91">
        <v>508.00182150000001</v>
      </c>
      <c r="I111" s="91">
        <v>1.0674197999999999E-2</v>
      </c>
      <c r="J111" s="91">
        <v>0.12783599200000001</v>
      </c>
      <c r="K111" s="91">
        <v>8.1946464769999992</v>
      </c>
    </row>
    <row r="112" spans="1:11" s="91" customFormat="1" x14ac:dyDescent="0.3">
      <c r="A112" s="91">
        <v>110</v>
      </c>
      <c r="B112" s="91">
        <v>1208.85178</v>
      </c>
      <c r="C112" s="91">
        <v>0.8014</v>
      </c>
      <c r="D112" s="91">
        <v>0.39211822099999999</v>
      </c>
      <c r="E112" s="91">
        <v>0.85949437399999995</v>
      </c>
      <c r="F112" s="91">
        <v>700.79574509999998</v>
      </c>
      <c r="G112" s="91">
        <v>190.0255769</v>
      </c>
      <c r="H112" s="91">
        <v>510.7701682</v>
      </c>
      <c r="I112" s="91">
        <v>1.0781944E-2</v>
      </c>
      <c r="J112" s="91">
        <v>0.12723119699999999</v>
      </c>
      <c r="K112" s="91">
        <v>8.1486144819999993</v>
      </c>
    </row>
    <row r="113" spans="1:11" s="91" customFormat="1" x14ac:dyDescent="0.3">
      <c r="A113" s="91">
        <v>111</v>
      </c>
      <c r="B113" s="91">
        <v>1207.85178</v>
      </c>
      <c r="C113" s="91">
        <v>0.8014</v>
      </c>
      <c r="D113" s="91">
        <v>0.38980210999999998</v>
      </c>
      <c r="E113" s="91">
        <v>0.85828905099999997</v>
      </c>
      <c r="F113" s="91">
        <v>701.77989460000003</v>
      </c>
      <c r="G113" s="91">
        <v>188.259815</v>
      </c>
      <c r="H113" s="91">
        <v>513.52007960000003</v>
      </c>
      <c r="I113" s="91">
        <v>1.0889889E-2</v>
      </c>
      <c r="J113" s="91">
        <v>0.12663121799999999</v>
      </c>
      <c r="K113" s="91">
        <v>8.1026090069999999</v>
      </c>
    </row>
    <row r="114" spans="1:11" s="91" customFormat="1" x14ac:dyDescent="0.3">
      <c r="A114" s="91">
        <v>112</v>
      </c>
      <c r="B114" s="91">
        <v>1206.85178</v>
      </c>
      <c r="C114" s="91">
        <v>0.8014</v>
      </c>
      <c r="D114" s="91">
        <v>0.38750717099999998</v>
      </c>
      <c r="E114" s="91">
        <v>0.85708446100000002</v>
      </c>
      <c r="F114" s="91">
        <v>702.76621169999999</v>
      </c>
      <c r="G114" s="91">
        <v>186.51436620000001</v>
      </c>
      <c r="H114" s="91">
        <v>516.25184549999994</v>
      </c>
      <c r="I114" s="91">
        <v>1.0998032E-2</v>
      </c>
      <c r="J114" s="91">
        <v>0.126036018</v>
      </c>
      <c r="K114" s="91">
        <v>8.0566301189999994</v>
      </c>
    </row>
    <row r="115" spans="1:11" s="91" customFormat="1" x14ac:dyDescent="0.3">
      <c r="A115" s="91">
        <v>113</v>
      </c>
      <c r="B115" s="91">
        <v>1205.85178</v>
      </c>
      <c r="C115" s="91">
        <v>0.8014</v>
      </c>
      <c r="D115" s="91">
        <v>0.38523318600000001</v>
      </c>
      <c r="E115" s="91">
        <v>0.85588058899999997</v>
      </c>
      <c r="F115" s="91">
        <v>703.7547151</v>
      </c>
      <c r="G115" s="91">
        <v>184.78896259999999</v>
      </c>
      <c r="H115" s="91">
        <v>518.96575250000001</v>
      </c>
      <c r="I115" s="91">
        <v>1.1106375E-2</v>
      </c>
      <c r="J115" s="91">
        <v>0.12544556000000001</v>
      </c>
      <c r="K115" s="91">
        <v>8.0106778859999999</v>
      </c>
    </row>
    <row r="116" spans="1:11" s="91" customFormat="1" x14ac:dyDescent="0.3">
      <c r="A116" s="91">
        <v>114</v>
      </c>
      <c r="B116" s="91">
        <v>1204.85178</v>
      </c>
      <c r="C116" s="91">
        <v>0.8014</v>
      </c>
      <c r="D116" s="91">
        <v>0.38297993800000002</v>
      </c>
      <c r="E116" s="91">
        <v>0.85467741900000005</v>
      </c>
      <c r="F116" s="91">
        <v>704.74542389999999</v>
      </c>
      <c r="G116" s="91">
        <v>183.08333959999999</v>
      </c>
      <c r="H116" s="91">
        <v>521.66208429999995</v>
      </c>
      <c r="I116" s="91">
        <v>1.1214915000000001E-2</v>
      </c>
      <c r="J116" s="91">
        <v>0.124859806</v>
      </c>
      <c r="K116" s="91">
        <v>7.9647523729999996</v>
      </c>
    </row>
    <row r="117" spans="1:11" s="91" customFormat="1" x14ac:dyDescent="0.3">
      <c r="A117" s="91">
        <v>115</v>
      </c>
      <c r="B117" s="91">
        <v>1203.85178</v>
      </c>
      <c r="C117" s="91">
        <v>0.8014</v>
      </c>
      <c r="D117" s="91">
        <v>0.38074721299999997</v>
      </c>
      <c r="E117" s="91">
        <v>0.85347493699999999</v>
      </c>
      <c r="F117" s="91">
        <v>705.73835710000003</v>
      </c>
      <c r="G117" s="91">
        <v>181.3972358</v>
      </c>
      <c r="H117" s="91">
        <v>524.34112130000005</v>
      </c>
      <c r="I117" s="91">
        <v>1.1323654000000001E-2</v>
      </c>
      <c r="J117" s="91">
        <v>0.124278719</v>
      </c>
      <c r="K117" s="91">
        <v>7.9188536469999997</v>
      </c>
    </row>
    <row r="118" spans="1:11" s="91" customFormat="1" x14ac:dyDescent="0.3">
      <c r="A118" s="91">
        <v>116</v>
      </c>
      <c r="B118" s="91">
        <v>1202.85178</v>
      </c>
      <c r="C118" s="91">
        <v>0.8014</v>
      </c>
      <c r="D118" s="91">
        <v>0.37853479800000001</v>
      </c>
      <c r="E118" s="91">
        <v>0.85227312799999999</v>
      </c>
      <c r="F118" s="91">
        <v>706.73353420000001</v>
      </c>
      <c r="G118" s="91">
        <v>179.73039309999999</v>
      </c>
      <c r="H118" s="91">
        <v>527.00314109999999</v>
      </c>
      <c r="I118" s="91">
        <v>1.1432589999999999E-2</v>
      </c>
      <c r="J118" s="91">
        <v>0.12370226199999999</v>
      </c>
      <c r="K118" s="91">
        <v>7.8729817740000003</v>
      </c>
    </row>
    <row r="119" spans="1:11" s="91" customFormat="1" x14ac:dyDescent="0.3">
      <c r="A119" s="91">
        <v>117</v>
      </c>
      <c r="B119" s="91">
        <v>1201.85178</v>
      </c>
      <c r="C119" s="91">
        <v>0.8014</v>
      </c>
      <c r="D119" s="91">
        <v>0.37634248100000001</v>
      </c>
      <c r="E119" s="91">
        <v>0.85107197700000004</v>
      </c>
      <c r="F119" s="91">
        <v>707.73097459999997</v>
      </c>
      <c r="G119" s="91">
        <v>178.0825567</v>
      </c>
      <c r="H119" s="91">
        <v>529.64841790000003</v>
      </c>
      <c r="I119" s="91">
        <v>1.1541724999999999E-2</v>
      </c>
      <c r="J119" s="91">
        <v>0.123130396</v>
      </c>
      <c r="K119" s="91">
        <v>7.8271368170000004</v>
      </c>
    </row>
    <row r="120" spans="1:11" s="91" customFormat="1" x14ac:dyDescent="0.3">
      <c r="A120" s="91">
        <v>118</v>
      </c>
      <c r="B120" s="91">
        <v>1200.85178</v>
      </c>
      <c r="C120" s="91">
        <v>0.8014</v>
      </c>
      <c r="D120" s="91">
        <v>0.374170051</v>
      </c>
      <c r="E120" s="91">
        <v>0.84987146999999996</v>
      </c>
      <c r="F120" s="91">
        <v>708.73069820000001</v>
      </c>
      <c r="G120" s="91">
        <v>176.4534749</v>
      </c>
      <c r="H120" s="91">
        <v>532.27722329999995</v>
      </c>
      <c r="I120" s="91">
        <v>1.1651056999999999E-2</v>
      </c>
      <c r="J120" s="91">
        <v>0.122563085</v>
      </c>
      <c r="K120" s="91">
        <v>7.7813188420000001</v>
      </c>
    </row>
    <row r="121" spans="1:11" s="91" customFormat="1" x14ac:dyDescent="0.3">
      <c r="A121" s="91">
        <v>119</v>
      </c>
      <c r="B121" s="91">
        <v>1199.85178</v>
      </c>
      <c r="C121" s="91">
        <v>0.8014</v>
      </c>
      <c r="D121" s="91">
        <v>0.3720173</v>
      </c>
      <c r="E121" s="91">
        <v>0.84867159000000003</v>
      </c>
      <c r="F121" s="91">
        <v>709.73272480000003</v>
      </c>
      <c r="G121" s="91">
        <v>174.84289910000001</v>
      </c>
      <c r="H121" s="91">
        <v>534.88982569999996</v>
      </c>
      <c r="I121" s="91">
        <v>1.1760588000000001E-2</v>
      </c>
      <c r="J121" s="91">
        <v>0.12200029</v>
      </c>
      <c r="K121" s="91">
        <v>7.7355279130000003</v>
      </c>
    </row>
    <row r="122" spans="1:11" s="91" customFormat="1" x14ac:dyDescent="0.3">
      <c r="A122" s="91">
        <v>120</v>
      </c>
      <c r="B122" s="91">
        <v>1198.85178</v>
      </c>
      <c r="C122" s="91">
        <v>0.8014</v>
      </c>
      <c r="D122" s="91">
        <v>0.36988401999999998</v>
      </c>
      <c r="E122" s="91">
        <v>0.84747232299999997</v>
      </c>
      <c r="F122" s="91">
        <v>710.73707469999999</v>
      </c>
      <c r="G122" s="91">
        <v>173.25058419999999</v>
      </c>
      <c r="H122" s="91">
        <v>537.48649060000002</v>
      </c>
      <c r="I122" s="91">
        <v>1.1870316000000001E-2</v>
      </c>
      <c r="J122" s="91">
        <v>0.12144197599999999</v>
      </c>
      <c r="K122" s="91">
        <v>7.6897640919999999</v>
      </c>
    </row>
    <row r="123" spans="1:11" s="91" customFormat="1" x14ac:dyDescent="0.3">
      <c r="A123" s="91">
        <v>121</v>
      </c>
      <c r="B123" s="91">
        <v>1197.85178</v>
      </c>
      <c r="C123" s="91">
        <v>0.8014</v>
      </c>
      <c r="D123" s="91">
        <v>0.36777000799999998</v>
      </c>
      <c r="E123" s="91">
        <v>0.84627365499999996</v>
      </c>
      <c r="F123" s="91">
        <v>711.74376810000001</v>
      </c>
      <c r="G123" s="91">
        <v>171.67628769999999</v>
      </c>
      <c r="H123" s="91">
        <v>540.06748040000002</v>
      </c>
      <c r="I123" s="91">
        <v>1.1980241000000001E-2</v>
      </c>
      <c r="J123" s="91">
        <v>0.120888103</v>
      </c>
      <c r="K123" s="91">
        <v>7.6440274429999997</v>
      </c>
    </row>
    <row r="124" spans="1:11" s="91" customFormat="1" x14ac:dyDescent="0.3">
      <c r="A124" s="91">
        <v>122</v>
      </c>
      <c r="B124" s="91">
        <v>1196.85178</v>
      </c>
      <c r="C124" s="91">
        <v>0.8014</v>
      </c>
      <c r="D124" s="91">
        <v>0.365675058</v>
      </c>
      <c r="E124" s="91">
        <v>0.84507556900000003</v>
      </c>
      <c r="F124" s="91">
        <v>712.75282570000002</v>
      </c>
      <c r="G124" s="91">
        <v>170.1197708</v>
      </c>
      <c r="H124" s="91">
        <v>542.63305490000005</v>
      </c>
      <c r="I124" s="91">
        <v>1.2090365E-2</v>
      </c>
      <c r="J124" s="91">
        <v>0.120338635</v>
      </c>
      <c r="K124" s="91">
        <v>7.5983180260000003</v>
      </c>
    </row>
    <row r="125" spans="1:11" s="91" customFormat="1" x14ac:dyDescent="0.3">
      <c r="A125" s="91">
        <v>123</v>
      </c>
      <c r="B125" s="91">
        <v>1195.85178</v>
      </c>
      <c r="C125" s="91">
        <v>0.8014</v>
      </c>
      <c r="D125" s="91">
        <v>0.36359896899999999</v>
      </c>
      <c r="E125" s="91">
        <v>0.84387805199999999</v>
      </c>
      <c r="F125" s="91">
        <v>713.76426800000002</v>
      </c>
      <c r="G125" s="91">
        <v>168.58079739999999</v>
      </c>
      <c r="H125" s="91">
        <v>545.18347070000004</v>
      </c>
      <c r="I125" s="91">
        <v>1.2200686000000001E-2</v>
      </c>
      <c r="J125" s="91">
        <v>0.11979353500000001</v>
      </c>
      <c r="K125" s="91">
        <v>7.5526359049999998</v>
      </c>
    </row>
    <row r="126" spans="1:11" s="91" customFormat="1" x14ac:dyDescent="0.3">
      <c r="A126" s="91">
        <v>124</v>
      </c>
      <c r="B126" s="91">
        <v>1194.85178</v>
      </c>
      <c r="C126" s="91">
        <v>0.8014</v>
      </c>
      <c r="D126" s="91">
        <v>0.36154153999999999</v>
      </c>
      <c r="E126" s="91">
        <v>0.842681087</v>
      </c>
      <c r="F126" s="91">
        <v>714.77811629999997</v>
      </c>
      <c r="G126" s="91">
        <v>167.0591345</v>
      </c>
      <c r="H126" s="91">
        <v>547.71898180000005</v>
      </c>
      <c r="I126" s="91">
        <v>1.2311203999999999E-2</v>
      </c>
      <c r="J126" s="91">
        <v>0.119252766</v>
      </c>
      <c r="K126" s="91">
        <v>7.5069811399999997</v>
      </c>
    </row>
    <row r="127" spans="1:11" s="91" customFormat="1" x14ac:dyDescent="0.3">
      <c r="A127" s="91">
        <v>125</v>
      </c>
      <c r="B127" s="91">
        <v>1193.85178</v>
      </c>
      <c r="C127" s="91">
        <v>0.8014</v>
      </c>
      <c r="D127" s="91">
        <v>0.35950257299999999</v>
      </c>
      <c r="E127" s="91">
        <v>0.84148466</v>
      </c>
      <c r="F127" s="91">
        <v>715.79439139999999</v>
      </c>
      <c r="G127" s="91">
        <v>165.55455230000001</v>
      </c>
      <c r="H127" s="91">
        <v>550.23983910000004</v>
      </c>
      <c r="I127" s="91">
        <v>1.2421919999999999E-2</v>
      </c>
      <c r="J127" s="91">
        <v>0.11871629</v>
      </c>
      <c r="K127" s="91">
        <v>7.4613537909999996</v>
      </c>
    </row>
    <row r="128" spans="1:11" s="91" customFormat="1" x14ac:dyDescent="0.3">
      <c r="A128" s="91">
        <v>126</v>
      </c>
      <c r="B128" s="91">
        <v>1192.85178</v>
      </c>
      <c r="C128" s="91">
        <v>0.8014</v>
      </c>
      <c r="D128" s="91">
        <v>0.35748186999999998</v>
      </c>
      <c r="E128" s="91">
        <v>0.840288755</v>
      </c>
      <c r="F128" s="91">
        <v>716.81311500000004</v>
      </c>
      <c r="G128" s="91">
        <v>164.066824</v>
      </c>
      <c r="H128" s="91">
        <v>552.74629100000004</v>
      </c>
      <c r="I128" s="91">
        <v>1.2532834E-2</v>
      </c>
      <c r="J128" s="91">
        <v>0.118184071</v>
      </c>
      <c r="K128" s="91">
        <v>7.4157539180000001</v>
      </c>
    </row>
    <row r="129" spans="1:12" s="91" customFormat="1" x14ac:dyDescent="0.3">
      <c r="A129" s="91">
        <v>127</v>
      </c>
      <c r="B129" s="91">
        <v>1191.85178</v>
      </c>
      <c r="C129" s="91">
        <v>0.8014</v>
      </c>
      <c r="D129" s="91">
        <v>0.355479237</v>
      </c>
      <c r="E129" s="91">
        <v>0.83909335699999998</v>
      </c>
      <c r="F129" s="91">
        <v>717.83430850000002</v>
      </c>
      <c r="G129" s="91">
        <v>162.59572560000001</v>
      </c>
      <c r="H129" s="91">
        <v>555.23858289999998</v>
      </c>
      <c r="I129" s="91">
        <v>1.2643945E-2</v>
      </c>
      <c r="J129" s="91">
        <v>0.117656072</v>
      </c>
      <c r="K129" s="91">
        <v>7.3701815809999998</v>
      </c>
    </row>
    <row r="130" spans="1:12" s="91" customFormat="1" x14ac:dyDescent="0.3">
      <c r="A130" s="91">
        <v>128</v>
      </c>
      <c r="B130" s="91">
        <v>1190.85178</v>
      </c>
      <c r="C130" s="91">
        <v>0.8014</v>
      </c>
      <c r="D130" s="91">
        <v>0.35349447899999997</v>
      </c>
      <c r="E130" s="91">
        <v>0.83789845200000002</v>
      </c>
      <c r="F130" s="91">
        <v>718.8579939</v>
      </c>
      <c r="G130" s="91">
        <v>161.1410363</v>
      </c>
      <c r="H130" s="91">
        <v>557.7169576</v>
      </c>
      <c r="I130" s="91">
        <v>1.2755255E-2</v>
      </c>
      <c r="J130" s="91">
        <v>0.117132257</v>
      </c>
      <c r="K130" s="91">
        <v>7.324636838</v>
      </c>
    </row>
    <row r="131" spans="1:12" s="91" customFormat="1" x14ac:dyDescent="0.3">
      <c r="A131" s="91">
        <v>129</v>
      </c>
      <c r="B131" s="91">
        <v>1189.85178</v>
      </c>
      <c r="C131" s="91">
        <v>0.8014</v>
      </c>
      <c r="D131" s="91">
        <v>0.35152740500000002</v>
      </c>
      <c r="E131" s="91">
        <v>0.83670402300000002</v>
      </c>
      <c r="F131" s="91">
        <v>719.88419299999998</v>
      </c>
      <c r="G131" s="91">
        <v>159.7025381</v>
      </c>
      <c r="H131" s="91">
        <v>560.18165490000001</v>
      </c>
      <c r="I131" s="91">
        <v>1.2866762E-2</v>
      </c>
      <c r="J131" s="91">
        <v>0.116612588</v>
      </c>
      <c r="K131" s="91">
        <v>7.2791197470000002</v>
      </c>
    </row>
    <row r="132" spans="1:12" s="91" customFormat="1" x14ac:dyDescent="0.3">
      <c r="A132" s="91">
        <v>130</v>
      </c>
      <c r="B132" s="91">
        <v>1188.85178</v>
      </c>
      <c r="C132" s="91">
        <v>0.8014</v>
      </c>
      <c r="D132" s="91">
        <v>0.34957782399999998</v>
      </c>
      <c r="E132" s="91">
        <v>0.83551005499999997</v>
      </c>
      <c r="F132" s="91">
        <v>720.91292810000004</v>
      </c>
      <c r="G132" s="91">
        <v>158.2800158</v>
      </c>
      <c r="H132" s="91">
        <v>562.63291230000004</v>
      </c>
      <c r="I132" s="91">
        <v>1.2978467E-2</v>
      </c>
      <c r="J132" s="91">
        <v>0.116097031</v>
      </c>
      <c r="K132" s="91">
        <v>7.2336303659999999</v>
      </c>
    </row>
    <row r="133" spans="1:12" s="91" customFormat="1" x14ac:dyDescent="0.3">
      <c r="A133" s="91">
        <v>131</v>
      </c>
      <c r="B133" s="91">
        <v>1187.85178</v>
      </c>
      <c r="C133" s="91">
        <v>0.8014</v>
      </c>
      <c r="D133" s="91">
        <v>0.34764554800000003</v>
      </c>
      <c r="E133" s="91">
        <v>0.83431653299999997</v>
      </c>
      <c r="F133" s="91">
        <v>721.94422180000004</v>
      </c>
      <c r="G133" s="91">
        <v>156.87325749999999</v>
      </c>
      <c r="H133" s="91">
        <v>565.07096430000001</v>
      </c>
      <c r="I133" s="91">
        <v>1.309037E-2</v>
      </c>
      <c r="J133" s="91">
        <v>0.115585547</v>
      </c>
      <c r="K133" s="91">
        <v>7.1881687520000002</v>
      </c>
    </row>
    <row r="134" spans="1:12" s="91" customFormat="1" x14ac:dyDescent="0.3">
      <c r="A134" s="91">
        <v>132</v>
      </c>
      <c r="B134" s="91">
        <v>1186.85178</v>
      </c>
      <c r="C134" s="91">
        <v>0.8014</v>
      </c>
      <c r="D134" s="91">
        <v>0.34573039100000003</v>
      </c>
      <c r="E134" s="91">
        <v>0.83312344100000002</v>
      </c>
      <c r="F134" s="91">
        <v>722.97809670000004</v>
      </c>
      <c r="G134" s="91">
        <v>155.4820536</v>
      </c>
      <c r="H134" s="91">
        <v>567.49604299999999</v>
      </c>
      <c r="I134" s="91">
        <v>1.3202471E-2</v>
      </c>
      <c r="J134" s="91">
        <v>0.115078102</v>
      </c>
      <c r="K134" s="91">
        <v>7.1427349610000004</v>
      </c>
    </row>
    <row r="135" spans="1:12" s="91" customFormat="1" x14ac:dyDescent="0.3">
      <c r="A135" s="91">
        <v>133</v>
      </c>
      <c r="B135" s="91">
        <v>1185.85178</v>
      </c>
      <c r="C135" s="91">
        <v>0.8014</v>
      </c>
      <c r="D135" s="91">
        <v>0.34383216700000002</v>
      </c>
      <c r="E135" s="91">
        <v>0.83193076499999996</v>
      </c>
      <c r="F135" s="91">
        <v>724.01457570000002</v>
      </c>
      <c r="G135" s="91">
        <v>154.10619779999999</v>
      </c>
      <c r="H135" s="91">
        <v>569.90837780000004</v>
      </c>
      <c r="I135" s="91">
        <v>1.331477E-2</v>
      </c>
      <c r="J135" s="91">
        <v>0.11457465999999999</v>
      </c>
      <c r="K135" s="91">
        <v>7.0973290489999998</v>
      </c>
    </row>
    <row r="136" spans="1:12" s="91" customFormat="1" x14ac:dyDescent="0.3">
      <c r="A136" s="91">
        <v>134</v>
      </c>
      <c r="B136" s="91">
        <v>1184.85178</v>
      </c>
      <c r="C136" s="91">
        <v>0.8014</v>
      </c>
      <c r="D136" s="91">
        <v>0.34195069299999997</v>
      </c>
      <c r="E136" s="91">
        <v>0.83073848900000002</v>
      </c>
      <c r="F136" s="91">
        <v>725.05368190000002</v>
      </c>
      <c r="G136" s="91">
        <v>152.7454864</v>
      </c>
      <c r="H136" s="91">
        <v>572.30819550000001</v>
      </c>
      <c r="I136" s="91">
        <v>1.3427269E-2</v>
      </c>
      <c r="J136" s="91">
        <v>0.114075184</v>
      </c>
      <c r="K136" s="91">
        <v>7.0519510719999996</v>
      </c>
    </row>
    <row r="137" spans="1:12" s="91" customFormat="1" x14ac:dyDescent="0.3">
      <c r="A137" s="91">
        <v>135</v>
      </c>
      <c r="B137" s="91">
        <v>1183.85178</v>
      </c>
      <c r="C137" s="91">
        <v>0.8014</v>
      </c>
      <c r="D137" s="91">
        <v>0.34008578699999997</v>
      </c>
      <c r="E137" s="91">
        <v>0.829546597</v>
      </c>
      <c r="F137" s="91">
        <v>726.09543880000001</v>
      </c>
      <c r="G137" s="91">
        <v>151.39971840000001</v>
      </c>
      <c r="H137" s="91">
        <v>574.69572040000003</v>
      </c>
      <c r="I137" s="91">
        <v>1.3539964999999999E-2</v>
      </c>
      <c r="J137" s="91">
        <v>0.113579639</v>
      </c>
      <c r="K137" s="91">
        <v>7.0066010829999996</v>
      </c>
    </row>
    <row r="138" spans="1:12" s="91" customFormat="1" x14ac:dyDescent="0.3">
      <c r="A138" s="91">
        <v>136</v>
      </c>
      <c r="B138" s="91">
        <v>1182.85178</v>
      </c>
      <c r="C138" s="91">
        <v>0.8014</v>
      </c>
      <c r="D138" s="91">
        <v>0.33823727100000001</v>
      </c>
      <c r="E138" s="91">
        <v>0.828355073</v>
      </c>
      <c r="F138" s="91">
        <v>727.13986990000001</v>
      </c>
      <c r="G138" s="91">
        <v>150.06869560000001</v>
      </c>
      <c r="H138" s="91">
        <v>577.07117430000005</v>
      </c>
      <c r="I138" s="91">
        <v>1.3652861000000001E-2</v>
      </c>
      <c r="J138" s="91">
        <v>0.113087991</v>
      </c>
      <c r="K138" s="91">
        <v>6.9612791380000001</v>
      </c>
    </row>
    <row r="139" spans="1:12" s="91" customFormat="1" x14ac:dyDescent="0.3">
      <c r="A139" s="91">
        <v>137</v>
      </c>
      <c r="B139" s="91">
        <v>1181.85178</v>
      </c>
      <c r="C139" s="91">
        <v>0.8014</v>
      </c>
      <c r="D139" s="91">
        <v>0.33640496600000003</v>
      </c>
      <c r="E139" s="91">
        <v>0.82716390299999998</v>
      </c>
      <c r="F139" s="91">
        <v>728.18699909999998</v>
      </c>
      <c r="G139" s="91">
        <v>148.75222260000001</v>
      </c>
      <c r="H139" s="91">
        <v>579.4347765</v>
      </c>
      <c r="I139" s="91">
        <v>1.3765955999999999E-2</v>
      </c>
      <c r="J139" s="91">
        <v>0.112600203</v>
      </c>
      <c r="K139" s="91">
        <v>6.9159852900000001</v>
      </c>
    </row>
    <row r="140" spans="1:12" s="91" customFormat="1" x14ac:dyDescent="0.3">
      <c r="A140" s="91">
        <v>138</v>
      </c>
      <c r="B140" s="91">
        <v>1180.85178</v>
      </c>
      <c r="C140" s="91">
        <v>0.8014</v>
      </c>
      <c r="D140" s="91">
        <v>0.33458869499999999</v>
      </c>
      <c r="E140" s="91">
        <v>0.82597306999999998</v>
      </c>
      <c r="F140" s="91">
        <v>729.23685030000001</v>
      </c>
      <c r="G140" s="91">
        <v>147.4501066</v>
      </c>
      <c r="H140" s="91">
        <v>581.78674369999999</v>
      </c>
      <c r="I140" s="91">
        <v>1.3879249999999999E-2</v>
      </c>
      <c r="J140" s="91">
        <v>0.11211624000000001</v>
      </c>
      <c r="K140" s="91">
        <v>6.8707195910000003</v>
      </c>
    </row>
    <row r="141" spans="1:12" s="91" customFormat="1" x14ac:dyDescent="0.3">
      <c r="A141" s="91">
        <v>139</v>
      </c>
      <c r="B141" s="91">
        <v>1179.85178</v>
      </c>
      <c r="C141" s="91">
        <v>0.8014</v>
      </c>
      <c r="D141" s="91">
        <v>0.33278828500000002</v>
      </c>
      <c r="E141" s="91">
        <v>0.82478255899999997</v>
      </c>
      <c r="F141" s="91">
        <v>730.28944809999996</v>
      </c>
      <c r="G141" s="91">
        <v>146.16215750000001</v>
      </c>
      <c r="H141" s="91">
        <v>584.12729060000004</v>
      </c>
      <c r="I141" s="91">
        <v>1.3992744E-2</v>
      </c>
      <c r="J141" s="91">
        <v>0.111636069</v>
      </c>
      <c r="K141" s="91">
        <v>6.8254820949999999</v>
      </c>
    </row>
    <row r="142" spans="1:12" s="91" customFormat="1" x14ac:dyDescent="0.3">
      <c r="A142" s="91">
        <v>140</v>
      </c>
      <c r="B142" s="91">
        <v>1178.85178</v>
      </c>
      <c r="C142" s="91">
        <v>0.8014</v>
      </c>
      <c r="D142" s="91">
        <v>0.331003563</v>
      </c>
      <c r="E142" s="91">
        <v>0.82359235500000005</v>
      </c>
      <c r="F142" s="91">
        <v>731.34481679999999</v>
      </c>
      <c r="G142" s="91">
        <v>144.8881878</v>
      </c>
      <c r="H142" s="91">
        <v>586.45662900000002</v>
      </c>
      <c r="I142" s="91">
        <v>1.4106436999999999E-2</v>
      </c>
      <c r="J142" s="91">
        <v>0.111159654</v>
      </c>
      <c r="K142" s="91">
        <v>6.7802728520000004</v>
      </c>
      <c r="L142" s="91" t="s">
        <v>568</v>
      </c>
    </row>
    <row r="143" spans="1:12" s="97" customFormat="1" x14ac:dyDescent="0.3">
      <c r="A143" s="97">
        <v>141</v>
      </c>
      <c r="B143" s="97">
        <v>1178.8000850000001</v>
      </c>
      <c r="C143" s="97">
        <v>0.78139000000000003</v>
      </c>
      <c r="D143" s="97">
        <v>0.33007173899999998</v>
      </c>
      <c r="E143" s="97">
        <v>0.82353638699999998</v>
      </c>
      <c r="F143" s="97">
        <v>731.39451899999995</v>
      </c>
      <c r="G143" s="97">
        <v>144.40175880000001</v>
      </c>
      <c r="H143" s="97">
        <v>586.99276020000002</v>
      </c>
      <c r="I143" s="97">
        <v>1.4155354E-2</v>
      </c>
      <c r="J143" s="97">
        <v>0.110875428</v>
      </c>
      <c r="K143" s="97">
        <v>6.7781473749999996</v>
      </c>
    </row>
    <row r="144" spans="1:12" s="97" customFormat="1" x14ac:dyDescent="0.3">
      <c r="A144" s="97">
        <v>142</v>
      </c>
      <c r="B144" s="97">
        <v>1178.7483910000001</v>
      </c>
      <c r="C144" s="97">
        <v>0.76137999999999995</v>
      </c>
      <c r="D144" s="97">
        <v>0.32914421999999999</v>
      </c>
      <c r="E144" s="97">
        <v>0.82348039500000003</v>
      </c>
      <c r="F144" s="97">
        <v>731.44425049999995</v>
      </c>
      <c r="G144" s="97">
        <v>143.91780009999999</v>
      </c>
      <c r="H144" s="97">
        <v>587.52645040000004</v>
      </c>
      <c r="I144" s="97">
        <v>1.4204311000000001E-2</v>
      </c>
      <c r="J144" s="97">
        <v>0.110592385</v>
      </c>
      <c r="K144" s="97">
        <v>6.7760209720000004</v>
      </c>
    </row>
    <row r="145" spans="1:11" s="97" customFormat="1" x14ac:dyDescent="0.3">
      <c r="A145" s="97">
        <v>143</v>
      </c>
      <c r="B145" s="97">
        <v>1178.6967</v>
      </c>
      <c r="C145" s="97">
        <v>0.74136999999999997</v>
      </c>
      <c r="D145" s="97">
        <v>0.32822098300000002</v>
      </c>
      <c r="E145" s="97">
        <v>0.82342437599999996</v>
      </c>
      <c r="F145" s="97">
        <v>731.49401120000005</v>
      </c>
      <c r="G145" s="97">
        <v>143.43629670000001</v>
      </c>
      <c r="H145" s="97">
        <v>588.05771449999997</v>
      </c>
      <c r="I145" s="97">
        <v>1.4253309E-2</v>
      </c>
      <c r="J145" s="97">
        <v>0.110310519</v>
      </c>
      <c r="K145" s="97">
        <v>6.7738936499999998</v>
      </c>
    </row>
    <row r="146" spans="1:11" s="97" customFormat="1" x14ac:dyDescent="0.3">
      <c r="A146" s="97">
        <v>144</v>
      </c>
      <c r="B146" s="97">
        <v>1178.64501</v>
      </c>
      <c r="C146" s="97">
        <v>0.72136</v>
      </c>
      <c r="D146" s="97">
        <v>0.32730200399999998</v>
      </c>
      <c r="E146" s="97">
        <v>0.82336833300000001</v>
      </c>
      <c r="F146" s="97">
        <v>731.54380100000003</v>
      </c>
      <c r="G146" s="97">
        <v>142.9572336</v>
      </c>
      <c r="H146" s="97">
        <v>588.58656740000004</v>
      </c>
      <c r="I146" s="97">
        <v>1.4302347E-2</v>
      </c>
      <c r="J146" s="97">
        <v>0.110029824</v>
      </c>
      <c r="K146" s="97">
        <v>6.7717654139999999</v>
      </c>
    </row>
    <row r="147" spans="1:11" s="97" customFormat="1" x14ac:dyDescent="0.3">
      <c r="A147" s="97">
        <v>145</v>
      </c>
      <c r="B147" s="97">
        <v>1178.5933230000001</v>
      </c>
      <c r="C147" s="97">
        <v>0.70135000000000003</v>
      </c>
      <c r="D147" s="97">
        <v>0.32638725899999999</v>
      </c>
      <c r="E147" s="97">
        <v>0.82331226499999999</v>
      </c>
      <c r="F147" s="97">
        <v>731.59361960000001</v>
      </c>
      <c r="G147" s="97">
        <v>142.4805959</v>
      </c>
      <c r="H147" s="97">
        <v>589.11302379999995</v>
      </c>
      <c r="I147" s="97">
        <v>1.4351424E-2</v>
      </c>
      <c r="J147" s="97">
        <v>0.109750295</v>
      </c>
      <c r="K147" s="97">
        <v>6.7696362710000004</v>
      </c>
    </row>
    <row r="148" spans="1:11" s="97" customFormat="1" x14ac:dyDescent="0.3">
      <c r="A148" s="97">
        <v>146</v>
      </c>
      <c r="B148" s="97">
        <v>1178.541637</v>
      </c>
      <c r="C148" s="97">
        <v>0.68133999999999995</v>
      </c>
      <c r="D148" s="97">
        <v>0.32547672500000002</v>
      </c>
      <c r="E148" s="97">
        <v>0.82325617200000001</v>
      </c>
      <c r="F148" s="97">
        <v>731.64346699999999</v>
      </c>
      <c r="G148" s="97">
        <v>142.0063687</v>
      </c>
      <c r="H148" s="97">
        <v>589.63709830000005</v>
      </c>
      <c r="I148" s="97">
        <v>1.4400542000000001E-2</v>
      </c>
      <c r="J148" s="97">
        <v>0.109471925</v>
      </c>
      <c r="K148" s="97">
        <v>6.7675062280000002</v>
      </c>
    </row>
    <row r="149" spans="1:11" s="97" customFormat="1" x14ac:dyDescent="0.3">
      <c r="A149" s="97">
        <v>147</v>
      </c>
      <c r="B149" s="97">
        <v>1178.489953</v>
      </c>
      <c r="C149" s="97">
        <v>0.66132999999999997</v>
      </c>
      <c r="D149" s="97">
        <v>0.32457037700000002</v>
      </c>
      <c r="E149" s="97">
        <v>0.82320005500000004</v>
      </c>
      <c r="F149" s="97">
        <v>731.69334309999999</v>
      </c>
      <c r="G149" s="97">
        <v>141.5345375</v>
      </c>
      <c r="H149" s="97">
        <v>590.15880560000005</v>
      </c>
      <c r="I149" s="97">
        <v>1.4449699E-2</v>
      </c>
      <c r="J149" s="97">
        <v>0.109194711</v>
      </c>
      <c r="K149" s="97">
        <v>6.7653752889999996</v>
      </c>
    </row>
    <row r="150" spans="1:11" s="97" customFormat="1" x14ac:dyDescent="0.3">
      <c r="A150" s="97">
        <v>148</v>
      </c>
      <c r="B150" s="97">
        <v>1178.4382700000001</v>
      </c>
      <c r="C150" s="97">
        <v>0.64132</v>
      </c>
      <c r="D150" s="97">
        <v>0.32366819400000002</v>
      </c>
      <c r="E150" s="97">
        <v>0.823143913</v>
      </c>
      <c r="F150" s="97">
        <v>731.74324769999998</v>
      </c>
      <c r="G150" s="97">
        <v>141.0650875</v>
      </c>
      <c r="H150" s="97">
        <v>590.67816019999998</v>
      </c>
      <c r="I150" s="97">
        <v>1.4498894999999999E-2</v>
      </c>
      <c r="J150" s="97">
        <v>0.10891864599999999</v>
      </c>
      <c r="K150" s="97">
        <v>6.76324346</v>
      </c>
    </row>
    <row r="151" spans="1:11" s="97" customFormat="1" x14ac:dyDescent="0.3">
      <c r="A151" s="97">
        <v>149</v>
      </c>
      <c r="B151" s="97">
        <v>1178.3865900000001</v>
      </c>
      <c r="C151" s="97">
        <v>0.62131000000000003</v>
      </c>
      <c r="D151" s="97">
        <v>0.32277014999999998</v>
      </c>
      <c r="E151" s="97">
        <v>0.82308774600000001</v>
      </c>
      <c r="F151" s="97">
        <v>731.79318079999996</v>
      </c>
      <c r="G151" s="97">
        <v>140.59800430000001</v>
      </c>
      <c r="H151" s="97">
        <v>591.1951765</v>
      </c>
      <c r="I151" s="97">
        <v>1.4548131000000001E-2</v>
      </c>
      <c r="J151" s="97">
        <v>0.108643724</v>
      </c>
      <c r="K151" s="97">
        <v>6.7611107490000002</v>
      </c>
    </row>
    <row r="152" spans="1:11" s="97" customFormat="1" x14ac:dyDescent="0.3">
      <c r="A152" s="97">
        <v>150</v>
      </c>
      <c r="B152" s="97">
        <v>1178.3349109999999</v>
      </c>
      <c r="C152" s="97">
        <v>0.60129999999999995</v>
      </c>
      <c r="D152" s="97">
        <v>0.32187622399999999</v>
      </c>
      <c r="E152" s="97">
        <v>0.823031556</v>
      </c>
      <c r="F152" s="97">
        <v>731.84314199999994</v>
      </c>
      <c r="G152" s="97">
        <v>140.13327330000001</v>
      </c>
      <c r="H152" s="97">
        <v>591.70986879999998</v>
      </c>
      <c r="I152" s="97">
        <v>1.4597406E-2</v>
      </c>
      <c r="J152" s="97">
        <v>0.108369941</v>
      </c>
      <c r="K152" s="97">
        <v>6.7589771599999997</v>
      </c>
    </row>
    <row r="153" spans="1:11" s="97" customFormat="1" x14ac:dyDescent="0.3">
      <c r="A153" s="97">
        <v>151</v>
      </c>
      <c r="B153" s="97">
        <v>1178.2832350000001</v>
      </c>
      <c r="C153" s="97">
        <v>0.58128999999999997</v>
      </c>
      <c r="D153" s="97">
        <v>0.32098639200000001</v>
      </c>
      <c r="E153" s="97">
        <v>0.822975342</v>
      </c>
      <c r="F153" s="97">
        <v>731.89313149999998</v>
      </c>
      <c r="G153" s="97">
        <v>139.6708802</v>
      </c>
      <c r="H153" s="97">
        <v>592.22225119999996</v>
      </c>
      <c r="I153" s="97">
        <v>1.4646719000000001E-2</v>
      </c>
      <c r="J153" s="97">
        <v>0.10809729</v>
      </c>
      <c r="K153" s="97">
        <v>6.7568426989999999</v>
      </c>
    </row>
    <row r="154" spans="1:11" s="97" customFormat="1" x14ac:dyDescent="0.3">
      <c r="A154" s="97">
        <v>152</v>
      </c>
      <c r="B154" s="97">
        <v>1178.2315599999999</v>
      </c>
      <c r="C154" s="97">
        <v>0.56128</v>
      </c>
      <c r="D154" s="97">
        <v>0.32010063100000002</v>
      </c>
      <c r="E154" s="97">
        <v>0.82291910400000001</v>
      </c>
      <c r="F154" s="97">
        <v>731.94314899999995</v>
      </c>
      <c r="G154" s="97">
        <v>139.21081090000001</v>
      </c>
      <c r="H154" s="97">
        <v>592.73233809999999</v>
      </c>
      <c r="I154" s="97">
        <v>1.4696071999999999E-2</v>
      </c>
      <c r="J154" s="97">
        <v>0.107825767</v>
      </c>
      <c r="K154" s="97">
        <v>6.7547073729999996</v>
      </c>
    </row>
    <row r="155" spans="1:11" s="97" customFormat="1" x14ac:dyDescent="0.3">
      <c r="A155" s="97">
        <v>153</v>
      </c>
      <c r="B155" s="97">
        <v>1178.179887</v>
      </c>
      <c r="C155" s="97">
        <v>0.54127000000000003</v>
      </c>
      <c r="D155" s="97">
        <v>0.31921891899999999</v>
      </c>
      <c r="E155" s="97">
        <v>0.82286284200000004</v>
      </c>
      <c r="F155" s="97">
        <v>731.99319430000003</v>
      </c>
      <c r="G155" s="97">
        <v>138.753051</v>
      </c>
      <c r="H155" s="97">
        <v>593.24014339999997</v>
      </c>
      <c r="I155" s="97">
        <v>1.4745463E-2</v>
      </c>
      <c r="J155" s="97">
        <v>0.107555365</v>
      </c>
      <c r="K155" s="97">
        <v>6.752571187</v>
      </c>
    </row>
    <row r="156" spans="1:11" s="97" customFormat="1" x14ac:dyDescent="0.3">
      <c r="A156" s="97">
        <v>154</v>
      </c>
      <c r="B156" s="97">
        <v>1178.1282160000001</v>
      </c>
      <c r="C156" s="97">
        <v>0.52125999999999995</v>
      </c>
      <c r="D156" s="97">
        <v>0.318341233</v>
      </c>
      <c r="E156" s="97">
        <v>0.82280655599999997</v>
      </c>
      <c r="F156" s="97">
        <v>732.04326749999996</v>
      </c>
      <c r="G156" s="97">
        <v>138.2975864</v>
      </c>
      <c r="H156" s="97">
        <v>593.74568109999996</v>
      </c>
      <c r="I156" s="97">
        <v>1.4794892E-2</v>
      </c>
      <c r="J156" s="97">
        <v>0.10728608100000001</v>
      </c>
      <c r="K156" s="97">
        <v>6.750434147</v>
      </c>
    </row>
    <row r="157" spans="1:11" s="97" customFormat="1" x14ac:dyDescent="0.3">
      <c r="A157" s="97">
        <v>155</v>
      </c>
      <c r="B157" s="97">
        <v>1178.076546</v>
      </c>
      <c r="C157" s="97">
        <v>0.50124999999999997</v>
      </c>
      <c r="D157" s="97">
        <v>0.31746754999999999</v>
      </c>
      <c r="E157" s="97">
        <v>0.82275024799999996</v>
      </c>
      <c r="F157" s="97">
        <v>732.09336829999995</v>
      </c>
      <c r="G157" s="97">
        <v>137.84440330000001</v>
      </c>
      <c r="H157" s="97">
        <v>594.248965</v>
      </c>
      <c r="I157" s="97">
        <v>1.4844359999999999E-2</v>
      </c>
      <c r="J157" s="97">
        <v>0.107017907</v>
      </c>
      <c r="K157" s="97">
        <v>6.7482962579999999</v>
      </c>
    </row>
    <row r="158" spans="1:11" s="97" customFormat="1" x14ac:dyDescent="0.3">
      <c r="A158" s="97">
        <v>156</v>
      </c>
      <c r="B158" s="97">
        <v>1178.0248790000001</v>
      </c>
      <c r="C158" s="97">
        <v>0.48124</v>
      </c>
      <c r="D158" s="97">
        <v>0.31659784899999999</v>
      </c>
      <c r="E158" s="97">
        <v>0.822693915</v>
      </c>
      <c r="F158" s="97">
        <v>732.14349670000001</v>
      </c>
      <c r="G158" s="97">
        <v>137.39348759999999</v>
      </c>
      <c r="H158" s="97">
        <v>594.75000910000006</v>
      </c>
      <c r="I158" s="97">
        <v>1.4893866E-2</v>
      </c>
      <c r="J158" s="97">
        <v>0.106750839</v>
      </c>
      <c r="K158" s="97">
        <v>6.7461575270000003</v>
      </c>
    </row>
    <row r="159" spans="1:11" s="97" customFormat="1" x14ac:dyDescent="0.3">
      <c r="A159" s="97">
        <v>157</v>
      </c>
      <c r="B159" s="97">
        <v>1177.973213</v>
      </c>
      <c r="C159" s="97">
        <v>0.46122999999999997</v>
      </c>
      <c r="D159" s="97">
        <v>0.31573210600000001</v>
      </c>
      <c r="E159" s="97">
        <v>0.82263755999999999</v>
      </c>
      <c r="F159" s="97">
        <v>732.19365249999998</v>
      </c>
      <c r="G159" s="97">
        <v>136.9448256</v>
      </c>
      <c r="H159" s="97">
        <v>595.24882690000004</v>
      </c>
      <c r="I159" s="97">
        <v>1.4943409E-2</v>
      </c>
      <c r="J159" s="97">
        <v>0.10648487199999999</v>
      </c>
      <c r="K159" s="97">
        <v>6.7440179579999997</v>
      </c>
    </row>
    <row r="160" spans="1:11" s="97" customFormat="1" x14ac:dyDescent="0.3">
      <c r="A160" s="97">
        <v>158</v>
      </c>
      <c r="B160" s="97">
        <v>1177.9215489999999</v>
      </c>
      <c r="C160" s="97">
        <v>0.44122</v>
      </c>
      <c r="D160" s="97">
        <v>0.31487029999999999</v>
      </c>
      <c r="E160" s="97">
        <v>0.82258118199999997</v>
      </c>
      <c r="F160" s="97">
        <v>732.24383560000001</v>
      </c>
      <c r="G160" s="97">
        <v>136.4984034</v>
      </c>
      <c r="H160" s="97">
        <v>595.74543219999998</v>
      </c>
      <c r="I160" s="97">
        <v>1.4992991000000001E-2</v>
      </c>
      <c r="J160" s="97">
        <v>0.10622000099999999</v>
      </c>
      <c r="K160" s="97">
        <v>6.7418775579999997</v>
      </c>
    </row>
    <row r="161" spans="1:11" s="97" customFormat="1" x14ac:dyDescent="0.3">
      <c r="A161" s="97">
        <v>159</v>
      </c>
      <c r="B161" s="97">
        <v>1177.8698870000001</v>
      </c>
      <c r="C161" s="97">
        <v>0.42120999999999997</v>
      </c>
      <c r="D161" s="97">
        <v>0.31401240899999999</v>
      </c>
      <c r="E161" s="97">
        <v>0.82252478100000004</v>
      </c>
      <c r="F161" s="97">
        <v>732.29404590000001</v>
      </c>
      <c r="G161" s="97">
        <v>136.0542074</v>
      </c>
      <c r="H161" s="97">
        <v>596.23983840000005</v>
      </c>
      <c r="I161" s="97">
        <v>1.504261E-2</v>
      </c>
      <c r="J161" s="97">
        <v>0.105956219</v>
      </c>
      <c r="K161" s="97">
        <v>6.7397363329999997</v>
      </c>
    </row>
    <row r="162" spans="1:11" s="97" customFormat="1" x14ac:dyDescent="0.3">
      <c r="A162" s="97">
        <v>160</v>
      </c>
      <c r="B162" s="97">
        <v>1177.818227</v>
      </c>
      <c r="C162" s="97">
        <v>0.4012</v>
      </c>
      <c r="D162" s="97">
        <v>0.31315841</v>
      </c>
      <c r="E162" s="97">
        <v>0.82246835799999995</v>
      </c>
      <c r="F162" s="97">
        <v>732.34428319999995</v>
      </c>
      <c r="G162" s="97">
        <v>135.61222409999999</v>
      </c>
      <c r="H162" s="97">
        <v>596.73205910000001</v>
      </c>
      <c r="I162" s="97">
        <v>1.5092266E-2</v>
      </c>
      <c r="J162" s="97">
        <v>0.105693522</v>
      </c>
      <c r="K162" s="97">
        <v>6.7375942870000003</v>
      </c>
    </row>
    <row r="163" spans="1:11" s="97" customFormat="1" x14ac:dyDescent="0.3">
      <c r="A163" s="97">
        <v>161</v>
      </c>
      <c r="B163" s="97">
        <v>1177.7665689999999</v>
      </c>
      <c r="C163" s="97">
        <v>0.38118999999999997</v>
      </c>
      <c r="D163" s="97">
        <v>0.31230828300000002</v>
      </c>
      <c r="E163" s="97">
        <v>0.82241191199999997</v>
      </c>
      <c r="F163" s="97">
        <v>732.39454750000004</v>
      </c>
      <c r="G163" s="97">
        <v>135.17243999999999</v>
      </c>
      <c r="H163" s="97">
        <v>597.22210749999999</v>
      </c>
      <c r="I163" s="97">
        <v>1.5141959999999999E-2</v>
      </c>
      <c r="J163" s="97">
        <v>0.10543190400000001</v>
      </c>
      <c r="K163" s="97">
        <v>6.7354514270000001</v>
      </c>
    </row>
    <row r="164" spans="1:11" s="97" customFormat="1" x14ac:dyDescent="0.3">
      <c r="A164" s="97">
        <v>162</v>
      </c>
      <c r="B164" s="97">
        <v>1177.7149119999999</v>
      </c>
      <c r="C164" s="97">
        <v>0.36118</v>
      </c>
      <c r="D164" s="97">
        <v>0.31146200499999999</v>
      </c>
      <c r="E164" s="97">
        <v>0.82235544299999996</v>
      </c>
      <c r="F164" s="97">
        <v>732.44483860000003</v>
      </c>
      <c r="G164" s="97">
        <v>134.73484149999999</v>
      </c>
      <c r="H164" s="97">
        <v>597.70999710000001</v>
      </c>
      <c r="I164" s="97">
        <v>1.5191691E-2</v>
      </c>
      <c r="J164" s="97">
        <v>0.105171361</v>
      </c>
      <c r="K164" s="97">
        <v>6.7333077570000004</v>
      </c>
    </row>
    <row r="165" spans="1:11" s="97" customFormat="1" x14ac:dyDescent="0.3">
      <c r="A165" s="97">
        <v>163</v>
      </c>
      <c r="B165" s="97">
        <v>1177.663258</v>
      </c>
      <c r="C165" s="97">
        <v>0.34116999999999997</v>
      </c>
      <c r="D165" s="97">
        <v>0.31061955499999999</v>
      </c>
      <c r="E165" s="97">
        <v>0.822298953</v>
      </c>
      <c r="F165" s="97">
        <v>732.49515640000004</v>
      </c>
      <c r="G165" s="97">
        <v>134.29941550000001</v>
      </c>
      <c r="H165" s="97">
        <v>598.19574090000003</v>
      </c>
      <c r="I165" s="97">
        <v>1.5241457999999999E-2</v>
      </c>
      <c r="J165" s="97">
        <v>0.104911887</v>
      </c>
      <c r="K165" s="97">
        <v>6.731163284</v>
      </c>
    </row>
    <row r="166" spans="1:11" s="97" customFormat="1" x14ac:dyDescent="0.3">
      <c r="A166" s="97">
        <v>164</v>
      </c>
      <c r="B166" s="97">
        <v>1177.6116050000001</v>
      </c>
      <c r="C166" s="97">
        <v>0.32116</v>
      </c>
      <c r="D166" s="97">
        <v>0.30978091099999999</v>
      </c>
      <c r="E166" s="97">
        <v>0.82224244000000002</v>
      </c>
      <c r="F166" s="97">
        <v>732.54550089999998</v>
      </c>
      <c r="G166" s="97">
        <v>133.8661487</v>
      </c>
      <c r="H166" s="97">
        <v>598.67935209999996</v>
      </c>
      <c r="I166" s="97">
        <v>1.5291262999999999E-2</v>
      </c>
      <c r="J166" s="97">
        <v>0.104653476</v>
      </c>
      <c r="K166" s="97">
        <v>6.7290180130000001</v>
      </c>
    </row>
    <row r="167" spans="1:11" s="97" customFormat="1" x14ac:dyDescent="0.3">
      <c r="A167" s="97">
        <v>165</v>
      </c>
      <c r="B167" s="97">
        <v>1177.5599540000001</v>
      </c>
      <c r="C167" s="97">
        <v>0.30114999999999997</v>
      </c>
      <c r="D167" s="97">
        <v>0.30894605200000003</v>
      </c>
      <c r="E167" s="97">
        <v>0.82218590499999999</v>
      </c>
      <c r="F167" s="97">
        <v>732.59587180000005</v>
      </c>
      <c r="G167" s="97">
        <v>133.43502789999999</v>
      </c>
      <c r="H167" s="97">
        <v>599.16084379999995</v>
      </c>
      <c r="I167" s="97">
        <v>1.5341104E-2</v>
      </c>
      <c r="J167" s="97">
        <v>0.10439612500000001</v>
      </c>
      <c r="K167" s="97">
        <v>6.7268719490000004</v>
      </c>
    </row>
    <row r="168" spans="1:11" s="97" customFormat="1" x14ac:dyDescent="0.3">
      <c r="A168" s="97">
        <v>166</v>
      </c>
      <c r="B168" s="97">
        <v>1177.5083050000001</v>
      </c>
      <c r="C168" s="97">
        <v>0.28114</v>
      </c>
      <c r="D168" s="97">
        <v>0.30811495700000002</v>
      </c>
      <c r="E168" s="97">
        <v>0.82212934900000001</v>
      </c>
      <c r="F168" s="97">
        <v>732.64626899999996</v>
      </c>
      <c r="G168" s="97">
        <v>133.00604010000001</v>
      </c>
      <c r="H168" s="97">
        <v>599.64022899999998</v>
      </c>
      <c r="I168" s="97">
        <v>1.5390981999999999E-2</v>
      </c>
      <c r="J168" s="97">
        <v>0.104139827</v>
      </c>
      <c r="K168" s="97">
        <v>6.7247250980000004</v>
      </c>
    </row>
    <row r="169" spans="1:11" s="97" customFormat="1" x14ac:dyDescent="0.3">
      <c r="A169" s="97">
        <v>167</v>
      </c>
      <c r="B169" s="97">
        <v>1177.4566580000001</v>
      </c>
      <c r="C169" s="97">
        <v>0.26112999999999997</v>
      </c>
      <c r="D169" s="97">
        <v>0.30728760500000002</v>
      </c>
      <c r="E169" s="97">
        <v>0.82207277000000001</v>
      </c>
      <c r="F169" s="97">
        <v>732.69669260000001</v>
      </c>
      <c r="G169" s="97">
        <v>132.57917219999999</v>
      </c>
      <c r="H169" s="97">
        <v>600.11752039999999</v>
      </c>
      <c r="I169" s="97">
        <v>1.5440896000000001E-2</v>
      </c>
      <c r="J169" s="97">
        <v>0.10388457800000001</v>
      </c>
      <c r="K169" s="97">
        <v>6.7225774639999996</v>
      </c>
    </row>
    <row r="170" spans="1:11" s="97" customFormat="1" x14ac:dyDescent="0.3">
      <c r="A170" s="97">
        <v>168</v>
      </c>
      <c r="B170" s="97">
        <v>1177.4050119999999</v>
      </c>
      <c r="C170" s="97">
        <v>0.24112</v>
      </c>
      <c r="D170" s="97">
        <v>0.306463975</v>
      </c>
      <c r="E170" s="97">
        <v>0.82201617100000002</v>
      </c>
      <c r="F170" s="97">
        <v>732.74714219999998</v>
      </c>
      <c r="G170" s="97">
        <v>132.15441139999999</v>
      </c>
      <c r="H170" s="97">
        <v>600.59273089999999</v>
      </c>
      <c r="I170" s="97">
        <v>1.5490846000000001E-2</v>
      </c>
      <c r="J170" s="97">
        <v>0.103630372</v>
      </c>
      <c r="K170" s="97">
        <v>6.7204290540000002</v>
      </c>
    </row>
    <row r="171" spans="1:11" s="97" customFormat="1" x14ac:dyDescent="0.3">
      <c r="A171" s="97">
        <v>169</v>
      </c>
      <c r="B171" s="97">
        <v>1177.3533689999999</v>
      </c>
      <c r="C171" s="97">
        <v>0.22111</v>
      </c>
      <c r="D171" s="97">
        <v>0.305644046</v>
      </c>
      <c r="E171" s="97">
        <v>0.82195954999999998</v>
      </c>
      <c r="F171" s="97">
        <v>732.79761789999998</v>
      </c>
      <c r="G171" s="97">
        <v>131.73174470000001</v>
      </c>
      <c r="H171" s="97">
        <v>601.06587320000006</v>
      </c>
      <c r="I171" s="97">
        <v>1.5540831999999999E-2</v>
      </c>
      <c r="J171" s="97">
        <v>0.103377204</v>
      </c>
      <c r="K171" s="97">
        <v>6.7182798730000002</v>
      </c>
    </row>
    <row r="172" spans="1:11" s="97" customFormat="1" x14ac:dyDescent="0.3">
      <c r="A172" s="97">
        <v>170</v>
      </c>
      <c r="B172" s="97">
        <v>1177.301727</v>
      </c>
      <c r="C172" s="97">
        <v>0.2011</v>
      </c>
      <c r="D172" s="97">
        <v>0.30482779700000001</v>
      </c>
      <c r="E172" s="97">
        <v>0.82190290700000002</v>
      </c>
      <c r="F172" s="97">
        <v>732.84811960000002</v>
      </c>
      <c r="G172" s="97">
        <v>131.3111596</v>
      </c>
      <c r="H172" s="97">
        <v>601.53696000000002</v>
      </c>
      <c r="I172" s="97">
        <v>1.5590853999999999E-2</v>
      </c>
      <c r="J172" s="97">
        <v>0.103125069</v>
      </c>
      <c r="K172" s="97">
        <v>6.7161299259999998</v>
      </c>
    </row>
    <row r="173" spans="1:11" s="97" customFormat="1" x14ac:dyDescent="0.3">
      <c r="A173" s="97">
        <v>171</v>
      </c>
      <c r="B173" s="97">
        <v>1177.2500869999999</v>
      </c>
      <c r="C173" s="97">
        <v>0.18109</v>
      </c>
      <c r="D173" s="97">
        <v>0.30401520900000001</v>
      </c>
      <c r="E173" s="97">
        <v>0.82184624399999995</v>
      </c>
      <c r="F173" s="97">
        <v>732.89864699999998</v>
      </c>
      <c r="G173" s="97">
        <v>130.8926433</v>
      </c>
      <c r="H173" s="97">
        <v>602.00600369999995</v>
      </c>
      <c r="I173" s="97">
        <v>1.5640912E-2</v>
      </c>
      <c r="J173" s="97">
        <v>0.102873963</v>
      </c>
      <c r="K173" s="97">
        <v>6.7139792180000004</v>
      </c>
    </row>
    <row r="174" spans="1:11" s="97" customFormat="1" x14ac:dyDescent="0.3">
      <c r="A174" s="97">
        <v>172</v>
      </c>
      <c r="B174" s="97">
        <v>1177.198449</v>
      </c>
      <c r="C174" s="97">
        <v>0.16108</v>
      </c>
      <c r="D174" s="97">
        <v>0.30320625899999998</v>
      </c>
      <c r="E174" s="97">
        <v>0.82178955899999995</v>
      </c>
      <c r="F174" s="97">
        <v>732.94920009999998</v>
      </c>
      <c r="G174" s="97">
        <v>130.47618320000001</v>
      </c>
      <c r="H174" s="97">
        <v>602.47301689999995</v>
      </c>
      <c r="I174" s="97">
        <v>1.5691005000000001E-2</v>
      </c>
      <c r="J174" s="97">
        <v>0.10262388</v>
      </c>
      <c r="K174" s="97">
        <v>6.7118277539999998</v>
      </c>
    </row>
    <row r="175" spans="1:11" s="97" customFormat="1" x14ac:dyDescent="0.3">
      <c r="A175" s="97">
        <v>173</v>
      </c>
      <c r="B175" s="97">
        <v>1177.1468130000001</v>
      </c>
      <c r="C175" s="97">
        <v>0.14107</v>
      </c>
      <c r="D175" s="97">
        <v>0.30240092899999998</v>
      </c>
      <c r="E175" s="97">
        <v>0.82173285399999996</v>
      </c>
      <c r="F175" s="97">
        <v>732.99977879999994</v>
      </c>
      <c r="G175" s="97">
        <v>130.06176679999999</v>
      </c>
      <c r="H175" s="97">
        <v>602.93801199999996</v>
      </c>
      <c r="I175" s="97">
        <v>1.5741133000000001E-2</v>
      </c>
      <c r="J175" s="97">
        <v>0.10237481599999999</v>
      </c>
      <c r="K175" s="97">
        <v>6.7096755400000001</v>
      </c>
    </row>
    <row r="176" spans="1:11" s="97" customFormat="1" x14ac:dyDescent="0.3">
      <c r="A176" s="97">
        <v>174</v>
      </c>
      <c r="B176" s="97">
        <v>1177.0951789999999</v>
      </c>
      <c r="C176" s="97">
        <v>0.12106</v>
      </c>
      <c r="D176" s="97">
        <v>0.30159919699999999</v>
      </c>
      <c r="E176" s="97">
        <v>0.82167612800000001</v>
      </c>
      <c r="F176" s="97">
        <v>733.05038300000001</v>
      </c>
      <c r="G176" s="97">
        <v>129.64938179999999</v>
      </c>
      <c r="H176" s="97">
        <v>603.4010012</v>
      </c>
      <c r="I176" s="97">
        <v>1.5791296999999999E-2</v>
      </c>
      <c r="J176" s="97">
        <v>0.10212676399999999</v>
      </c>
      <c r="K176" s="97">
        <v>6.70752258</v>
      </c>
    </row>
    <row r="177" spans="1:12" s="97" customFormat="1" x14ac:dyDescent="0.3">
      <c r="A177" s="97">
        <v>175</v>
      </c>
      <c r="B177" s="97">
        <v>1177.0435460000001</v>
      </c>
      <c r="C177" s="97">
        <v>0.10105</v>
      </c>
      <c r="D177" s="97">
        <v>0.30080104400000002</v>
      </c>
      <c r="E177" s="97">
        <v>0.82161938099999998</v>
      </c>
      <c r="F177" s="97">
        <v>733.10101250000002</v>
      </c>
      <c r="G177" s="97">
        <v>129.23901570000001</v>
      </c>
      <c r="H177" s="97">
        <v>603.86199690000001</v>
      </c>
      <c r="I177" s="97">
        <v>1.5841496E-2</v>
      </c>
      <c r="J177" s="97">
        <v>0.10187972100000001</v>
      </c>
      <c r="K177" s="97">
        <v>6.70536888</v>
      </c>
    </row>
    <row r="178" spans="1:12" s="97" customFormat="1" x14ac:dyDescent="0.3">
      <c r="A178" s="97">
        <v>176</v>
      </c>
      <c r="B178" s="97">
        <v>1176.9919150000001</v>
      </c>
      <c r="C178" s="97">
        <v>8.1040000000000001E-2</v>
      </c>
      <c r="D178" s="97">
        <v>0.30000644999999998</v>
      </c>
      <c r="E178" s="97">
        <v>0.82156261399999997</v>
      </c>
      <c r="F178" s="97">
        <v>733.15166729999999</v>
      </c>
      <c r="G178" s="97">
        <v>128.83065619999999</v>
      </c>
      <c r="H178" s="97">
        <v>604.32101109999996</v>
      </c>
      <c r="I178" s="97">
        <v>1.589173E-2</v>
      </c>
      <c r="J178" s="97">
        <v>0.101633682</v>
      </c>
      <c r="K178" s="97">
        <v>6.7032144459999996</v>
      </c>
    </row>
    <row r="179" spans="1:12" s="97" customFormat="1" x14ac:dyDescent="0.3">
      <c r="A179" s="97">
        <v>177</v>
      </c>
      <c r="B179" s="97">
        <v>1176.9402869999999</v>
      </c>
      <c r="C179" s="97">
        <v>6.1030000000000001E-2</v>
      </c>
      <c r="D179" s="97">
        <v>0.29921539400000002</v>
      </c>
      <c r="E179" s="97">
        <v>0.82150582599999999</v>
      </c>
      <c r="F179" s="97">
        <v>733.20234730000004</v>
      </c>
      <c r="G179" s="97">
        <v>128.42429129999999</v>
      </c>
      <c r="H179" s="97">
        <v>604.77805599999999</v>
      </c>
      <c r="I179" s="97">
        <v>1.5941998999999998E-2</v>
      </c>
      <c r="J179" s="97">
        <v>0.101388641</v>
      </c>
      <c r="K179" s="97">
        <v>6.701059281</v>
      </c>
    </row>
    <row r="180" spans="1:12" s="97" customFormat="1" x14ac:dyDescent="0.3">
      <c r="A180" s="97">
        <v>178</v>
      </c>
      <c r="B180" s="97">
        <v>1176.8886600000001</v>
      </c>
      <c r="C180" s="97">
        <v>4.1020000000000001E-2</v>
      </c>
      <c r="D180" s="97">
        <v>0.29842785700000002</v>
      </c>
      <c r="E180" s="97">
        <v>0.82144901800000003</v>
      </c>
      <c r="F180" s="97">
        <v>733.25305230000004</v>
      </c>
      <c r="G180" s="97">
        <v>128.0199088</v>
      </c>
      <c r="H180" s="97">
        <v>605.23314349999998</v>
      </c>
      <c r="I180" s="97">
        <v>1.5992302999999999E-2</v>
      </c>
      <c r="J180" s="97">
        <v>0.101144593</v>
      </c>
      <c r="K180" s="97">
        <v>6.6989033920000001</v>
      </c>
    </row>
    <row r="181" spans="1:12" s="97" customFormat="1" x14ac:dyDescent="0.3">
      <c r="A181" s="97">
        <v>179</v>
      </c>
      <c r="B181" s="97">
        <v>1176.8370339999999</v>
      </c>
      <c r="C181" s="97">
        <v>2.1010000000000001E-2</v>
      </c>
      <c r="D181" s="97">
        <v>0.29764382</v>
      </c>
      <c r="E181" s="97">
        <v>0.82139219100000005</v>
      </c>
      <c r="F181" s="97">
        <v>733.3037822</v>
      </c>
      <c r="G181" s="97">
        <v>127.6174966</v>
      </c>
      <c r="H181" s="97">
        <v>605.68628560000002</v>
      </c>
      <c r="I181" s="97">
        <v>1.6042641E-2</v>
      </c>
      <c r="J181" s="97">
        <v>0.100901535</v>
      </c>
      <c r="K181" s="97">
        <v>6.696746782</v>
      </c>
    </row>
    <row r="182" spans="1:12" s="97" customFormat="1" x14ac:dyDescent="0.3">
      <c r="A182" s="97">
        <v>180</v>
      </c>
      <c r="B182" s="97">
        <v>1176.7854110000001</v>
      </c>
      <c r="C182" s="97">
        <v>1E-3</v>
      </c>
      <c r="D182" s="97">
        <v>0.29686326200000002</v>
      </c>
      <c r="E182" s="97">
        <v>0.821335343</v>
      </c>
      <c r="F182" s="97">
        <v>733.35453700000005</v>
      </c>
      <c r="G182" s="97">
        <v>127.2170429</v>
      </c>
      <c r="H182" s="97">
        <v>606.13749410000003</v>
      </c>
      <c r="I182" s="97">
        <v>1.6093013E-2</v>
      </c>
      <c r="J182" s="97">
        <v>0.10065946000000001</v>
      </c>
      <c r="K182" s="97">
        <v>6.6945894580000003</v>
      </c>
      <c r="L182" s="97" t="s">
        <v>569</v>
      </c>
    </row>
    <row r="183" spans="1:12" s="98" customFormat="1" x14ac:dyDescent="0.3">
      <c r="A183" s="98">
        <v>181</v>
      </c>
      <c r="B183" s="98">
        <v>1176.7854110000001</v>
      </c>
      <c r="C183" s="98">
        <v>1E-3</v>
      </c>
      <c r="D183" s="98">
        <v>0.29686326200000002</v>
      </c>
      <c r="E183" s="98">
        <v>0.821335343</v>
      </c>
      <c r="F183" s="98">
        <v>733.35453700000005</v>
      </c>
      <c r="G183" s="98">
        <v>127.2170429</v>
      </c>
      <c r="H183" s="98">
        <v>606.13749410000003</v>
      </c>
      <c r="I183" s="98">
        <v>1.6093013E-2</v>
      </c>
      <c r="J183" s="98">
        <v>0.10065946000000001</v>
      </c>
      <c r="K183" s="98">
        <v>6.6945894580000003</v>
      </c>
    </row>
    <row r="184" spans="1:12" s="98" customFormat="1" x14ac:dyDescent="0.3">
      <c r="A184" s="98">
        <v>182</v>
      </c>
      <c r="B184" s="98">
        <v>1172.21109</v>
      </c>
      <c r="C184" s="98">
        <v>1E-3</v>
      </c>
      <c r="D184" s="98">
        <v>0.29403201099999998</v>
      </c>
      <c r="E184" s="98">
        <v>0.821335343</v>
      </c>
      <c r="F184" s="98">
        <v>733.35453700000005</v>
      </c>
      <c r="G184" s="98">
        <v>127.2170429</v>
      </c>
      <c r="H184" s="98">
        <v>606.13749410000003</v>
      </c>
      <c r="I184" s="98">
        <v>1.6191443E-2</v>
      </c>
      <c r="J184" s="98">
        <v>0.100077253</v>
      </c>
      <c r="K184" s="98">
        <v>6.6945894580000003</v>
      </c>
    </row>
    <row r="185" spans="1:12" s="98" customFormat="1" x14ac:dyDescent="0.3">
      <c r="A185" s="98">
        <v>183</v>
      </c>
      <c r="B185" s="98">
        <v>1167.6367680000001</v>
      </c>
      <c r="C185" s="98">
        <v>1E-3</v>
      </c>
      <c r="D185" s="98">
        <v>0.29122826899999998</v>
      </c>
      <c r="E185" s="98">
        <v>0.821335343</v>
      </c>
      <c r="F185" s="98">
        <v>733.35453700000005</v>
      </c>
      <c r="G185" s="98">
        <v>127.2170429</v>
      </c>
      <c r="H185" s="98">
        <v>606.13749410000003</v>
      </c>
      <c r="I185" s="98">
        <v>1.6290347E-2</v>
      </c>
      <c r="J185" s="98">
        <v>9.9499223999999997E-2</v>
      </c>
      <c r="K185" s="98">
        <v>6.6945894580000003</v>
      </c>
    </row>
    <row r="186" spans="1:12" s="98" customFormat="1" x14ac:dyDescent="0.3">
      <c r="A186" s="98">
        <v>184</v>
      </c>
      <c r="B186" s="98">
        <v>1163.062447</v>
      </c>
      <c r="C186" s="98">
        <v>1E-3</v>
      </c>
      <c r="D186" s="98">
        <v>0.28845178900000001</v>
      </c>
      <c r="E186" s="98">
        <v>0.821335343</v>
      </c>
      <c r="F186" s="98">
        <v>733.35453700000005</v>
      </c>
      <c r="G186" s="98">
        <v>127.2170429</v>
      </c>
      <c r="H186" s="98">
        <v>606.13749410000003</v>
      </c>
      <c r="I186" s="98">
        <v>1.6389721999999999E-2</v>
      </c>
      <c r="J186" s="98">
        <v>9.8925359000000004E-2</v>
      </c>
      <c r="K186" s="98">
        <v>6.6945894580000003</v>
      </c>
    </row>
    <row r="187" spans="1:12" s="98" customFormat="1" x14ac:dyDescent="0.3">
      <c r="A187" s="98">
        <v>185</v>
      </c>
      <c r="B187" s="98">
        <v>1158.4881250000001</v>
      </c>
      <c r="C187" s="98">
        <v>1E-3</v>
      </c>
      <c r="D187" s="98">
        <v>0.28570232600000001</v>
      </c>
      <c r="E187" s="98">
        <v>0.821335343</v>
      </c>
      <c r="F187" s="98">
        <v>733.35453700000005</v>
      </c>
      <c r="G187" s="98">
        <v>127.2170429</v>
      </c>
      <c r="H187" s="98">
        <v>606.13749410000003</v>
      </c>
      <c r="I187" s="98">
        <v>1.6489566000000001E-2</v>
      </c>
      <c r="J187" s="98">
        <v>9.8355640999999994E-2</v>
      </c>
      <c r="K187" s="98">
        <v>6.6945894580000003</v>
      </c>
    </row>
    <row r="188" spans="1:12" s="98" customFormat="1" x14ac:dyDescent="0.3">
      <c r="A188" s="98">
        <v>186</v>
      </c>
      <c r="B188" s="98">
        <v>1153.9138029999999</v>
      </c>
      <c r="C188" s="98">
        <v>1E-3</v>
      </c>
      <c r="D188" s="98">
        <v>0.28297963399999998</v>
      </c>
      <c r="E188" s="98">
        <v>0.821335343</v>
      </c>
      <c r="F188" s="98">
        <v>733.35453700000005</v>
      </c>
      <c r="G188" s="98">
        <v>127.2170429</v>
      </c>
      <c r="H188" s="98">
        <v>606.13749410000003</v>
      </c>
      <c r="I188" s="98">
        <v>1.6589878999999998E-2</v>
      </c>
      <c r="J188" s="98">
        <v>9.7790053000000002E-2</v>
      </c>
      <c r="K188" s="98">
        <v>6.6945894580000003</v>
      </c>
    </row>
    <row r="189" spans="1:12" s="98" customFormat="1" x14ac:dyDescent="0.3">
      <c r="A189" s="98">
        <v>187</v>
      </c>
      <c r="B189" s="98">
        <v>1149.3394820000001</v>
      </c>
      <c r="C189" s="98">
        <v>1E-3</v>
      </c>
      <c r="D189" s="98">
        <v>0.28028346700000001</v>
      </c>
      <c r="E189" s="98">
        <v>0.821335343</v>
      </c>
      <c r="F189" s="98">
        <v>733.35453700000005</v>
      </c>
      <c r="G189" s="98">
        <v>127.2170429</v>
      </c>
      <c r="H189" s="98">
        <v>606.13749410000003</v>
      </c>
      <c r="I189" s="98">
        <v>1.6690659E-2</v>
      </c>
      <c r="J189" s="98">
        <v>9.7228577999999996E-2</v>
      </c>
      <c r="K189" s="98">
        <v>6.6945894580000003</v>
      </c>
    </row>
    <row r="190" spans="1:12" s="98" customFormat="1" x14ac:dyDescent="0.3">
      <c r="A190" s="98">
        <v>188</v>
      </c>
      <c r="B190" s="98">
        <v>1144.7651599999999</v>
      </c>
      <c r="C190" s="98">
        <v>1E-3</v>
      </c>
      <c r="D190" s="98">
        <v>0.277613581</v>
      </c>
      <c r="E190" s="98">
        <v>0.821335343</v>
      </c>
      <c r="F190" s="98">
        <v>733.35453700000005</v>
      </c>
      <c r="G190" s="98">
        <v>127.2170429</v>
      </c>
      <c r="H190" s="98">
        <v>606.13749410000003</v>
      </c>
      <c r="I190" s="98">
        <v>1.6791903E-2</v>
      </c>
      <c r="J190" s="98">
        <v>9.6671198999999999E-2</v>
      </c>
      <c r="K190" s="98">
        <v>6.6945894580000003</v>
      </c>
    </row>
    <row r="191" spans="1:12" s="98" customFormat="1" x14ac:dyDescent="0.3">
      <c r="A191" s="98">
        <v>189</v>
      </c>
      <c r="B191" s="98">
        <v>1140.1908390000001</v>
      </c>
      <c r="C191" s="98">
        <v>1E-3</v>
      </c>
      <c r="D191" s="98">
        <v>0.27496973000000002</v>
      </c>
      <c r="E191" s="98">
        <v>0.821335343</v>
      </c>
      <c r="F191" s="98">
        <v>733.35453700000005</v>
      </c>
      <c r="G191" s="98">
        <v>127.2170429</v>
      </c>
      <c r="H191" s="98">
        <v>606.13749410000003</v>
      </c>
      <c r="I191" s="98">
        <v>1.6893610999999999E-2</v>
      </c>
      <c r="J191" s="98">
        <v>9.6117894999999995E-2</v>
      </c>
      <c r="K191" s="98">
        <v>6.6945894580000003</v>
      </c>
    </row>
    <row r="192" spans="1:12" s="98" customFormat="1" x14ac:dyDescent="0.3">
      <c r="A192" s="98">
        <v>190</v>
      </c>
      <c r="B192" s="98">
        <v>1135.6165169999999</v>
      </c>
      <c r="C192" s="98">
        <v>1E-3</v>
      </c>
      <c r="D192" s="98">
        <v>0.27235167100000002</v>
      </c>
      <c r="E192" s="98">
        <v>0.821335343</v>
      </c>
      <c r="F192" s="98">
        <v>733.35453700000005</v>
      </c>
      <c r="G192" s="98">
        <v>127.2170429</v>
      </c>
      <c r="H192" s="98">
        <v>606.13749410000003</v>
      </c>
      <c r="I192" s="98">
        <v>1.6995779999999999E-2</v>
      </c>
      <c r="J192" s="98">
        <v>9.5568650000000005E-2</v>
      </c>
      <c r="K192" s="98">
        <v>6.6945894580000003</v>
      </c>
    </row>
    <row r="193" spans="1:11" s="98" customFormat="1" x14ac:dyDescent="0.3">
      <c r="A193" s="98">
        <v>191</v>
      </c>
      <c r="B193" s="98">
        <v>1131.0421960000001</v>
      </c>
      <c r="C193" s="98">
        <v>1E-3</v>
      </c>
      <c r="D193" s="98">
        <v>0.26975916</v>
      </c>
      <c r="E193" s="98">
        <v>0.821335343</v>
      </c>
      <c r="F193" s="98">
        <v>733.35453700000005</v>
      </c>
      <c r="G193" s="98">
        <v>127.2170429</v>
      </c>
      <c r="H193" s="98">
        <v>606.13749410000003</v>
      </c>
      <c r="I193" s="98">
        <v>1.7098410000000001E-2</v>
      </c>
      <c r="J193" s="98">
        <v>9.5023442999999999E-2</v>
      </c>
      <c r="K193" s="98">
        <v>6.6945894580000003</v>
      </c>
    </row>
    <row r="194" spans="1:11" s="98" customFormat="1" x14ac:dyDescent="0.3">
      <c r="A194" s="98">
        <v>192</v>
      </c>
      <c r="B194" s="98">
        <v>1126.4678739999999</v>
      </c>
      <c r="C194" s="98">
        <v>1E-3</v>
      </c>
      <c r="D194" s="98">
        <v>0.26719195299999998</v>
      </c>
      <c r="E194" s="98">
        <v>0.821335343</v>
      </c>
      <c r="F194" s="98">
        <v>733.35453700000005</v>
      </c>
      <c r="G194" s="98">
        <v>127.2170429</v>
      </c>
      <c r="H194" s="98">
        <v>606.13749410000003</v>
      </c>
      <c r="I194" s="98">
        <v>1.7201497E-2</v>
      </c>
      <c r="J194" s="98">
        <v>9.4482255000000001E-2</v>
      </c>
      <c r="K194" s="98">
        <v>6.6945894580000003</v>
      </c>
    </row>
    <row r="195" spans="1:11" s="98" customFormat="1" x14ac:dyDescent="0.3">
      <c r="A195" s="98">
        <v>193</v>
      </c>
      <c r="B195" s="98">
        <v>1121.8935530000001</v>
      </c>
      <c r="C195" s="98">
        <v>1E-3</v>
      </c>
      <c r="D195" s="98">
        <v>0.26464980900000001</v>
      </c>
      <c r="E195" s="98">
        <v>0.821335343</v>
      </c>
      <c r="F195" s="98">
        <v>733.35453700000005</v>
      </c>
      <c r="G195" s="98">
        <v>127.2170429</v>
      </c>
      <c r="H195" s="98">
        <v>606.13749410000003</v>
      </c>
      <c r="I195" s="98">
        <v>1.7305042E-2</v>
      </c>
      <c r="J195" s="98">
        <v>9.3945065999999994E-2</v>
      </c>
      <c r="K195" s="98">
        <v>6.6945894580000003</v>
      </c>
    </row>
    <row r="196" spans="1:11" s="98" customFormat="1" x14ac:dyDescent="0.3">
      <c r="A196" s="98">
        <v>194</v>
      </c>
      <c r="B196" s="98">
        <v>1117.3192309999999</v>
      </c>
      <c r="C196" s="98">
        <v>1E-3</v>
      </c>
      <c r="D196" s="98">
        <v>0.262132486</v>
      </c>
      <c r="E196" s="98">
        <v>0.821335343</v>
      </c>
      <c r="F196" s="98">
        <v>733.35453700000005</v>
      </c>
      <c r="G196" s="98">
        <v>127.2170429</v>
      </c>
      <c r="H196" s="98">
        <v>606.13749410000003</v>
      </c>
      <c r="I196" s="98">
        <v>1.7409041E-2</v>
      </c>
      <c r="J196" s="98">
        <v>9.3411855000000002E-2</v>
      </c>
      <c r="K196" s="98">
        <v>6.6945894580000003</v>
      </c>
    </row>
    <row r="197" spans="1:11" s="98" customFormat="1" x14ac:dyDescent="0.3">
      <c r="A197" s="98">
        <v>195</v>
      </c>
      <c r="B197" s="98">
        <v>1112.7449099999999</v>
      </c>
      <c r="C197" s="98">
        <v>1E-3</v>
      </c>
      <c r="D197" s="98">
        <v>0.25963974299999998</v>
      </c>
      <c r="E197" s="98">
        <v>0.821335343</v>
      </c>
      <c r="F197" s="98">
        <v>733.35453700000005</v>
      </c>
      <c r="G197" s="98">
        <v>127.2170429</v>
      </c>
      <c r="H197" s="98">
        <v>606.13749410000003</v>
      </c>
      <c r="I197" s="98">
        <v>1.7513494000000001E-2</v>
      </c>
      <c r="J197" s="98">
        <v>9.2882600999999995E-2</v>
      </c>
      <c r="K197" s="98">
        <v>6.6945894580000003</v>
      </c>
    </row>
    <row r="198" spans="1:11" s="98" customFormat="1" x14ac:dyDescent="0.3">
      <c r="A198" s="98">
        <v>196</v>
      </c>
      <c r="B198" s="98">
        <v>1108.170588</v>
      </c>
      <c r="C198" s="98">
        <v>1E-3</v>
      </c>
      <c r="D198" s="98">
        <v>0.257171341</v>
      </c>
      <c r="E198" s="98">
        <v>0.821335343</v>
      </c>
      <c r="F198" s="98">
        <v>733.35453700000005</v>
      </c>
      <c r="G198" s="98">
        <v>127.2170429</v>
      </c>
      <c r="H198" s="98">
        <v>606.13749410000003</v>
      </c>
      <c r="I198" s="98">
        <v>1.7618399E-2</v>
      </c>
      <c r="J198" s="98">
        <v>9.2357282999999998E-2</v>
      </c>
      <c r="K198" s="98">
        <v>6.6945894580000003</v>
      </c>
    </row>
    <row r="199" spans="1:11" s="98" customFormat="1" x14ac:dyDescent="0.3">
      <c r="A199" s="98">
        <v>197</v>
      </c>
      <c r="B199" s="98">
        <v>1103.5962669999999</v>
      </c>
      <c r="C199" s="98">
        <v>1E-3</v>
      </c>
      <c r="D199" s="98">
        <v>0.25472704200000001</v>
      </c>
      <c r="E199" s="98">
        <v>0.821335343</v>
      </c>
      <c r="F199" s="98">
        <v>733.35453700000005</v>
      </c>
      <c r="G199" s="98">
        <v>127.2170429</v>
      </c>
      <c r="H199" s="98">
        <v>606.13749410000003</v>
      </c>
      <c r="I199" s="98">
        <v>1.7723754000000001E-2</v>
      </c>
      <c r="J199" s="98">
        <v>9.1835879999999995E-2</v>
      </c>
      <c r="K199" s="98">
        <v>6.6945894580000003</v>
      </c>
    </row>
    <row r="200" spans="1:11" s="98" customFormat="1" x14ac:dyDescent="0.3">
      <c r="A200" s="98">
        <v>198</v>
      </c>
      <c r="B200" s="98">
        <v>1099.021945</v>
      </c>
      <c r="C200" s="98">
        <v>1E-3</v>
      </c>
      <c r="D200" s="98">
        <v>0.25230660599999999</v>
      </c>
      <c r="E200" s="98">
        <v>0.821335343</v>
      </c>
      <c r="F200" s="98">
        <v>733.35453700000005</v>
      </c>
      <c r="G200" s="98">
        <v>127.2170429</v>
      </c>
      <c r="H200" s="98">
        <v>606.13749410000003</v>
      </c>
      <c r="I200" s="98">
        <v>1.7829557999999999E-2</v>
      </c>
      <c r="J200" s="98">
        <v>9.1318369999999996E-2</v>
      </c>
      <c r="K200" s="98">
        <v>6.6945894580000003</v>
      </c>
    </row>
    <row r="201" spans="1:11" s="98" customFormat="1" x14ac:dyDescent="0.3">
      <c r="A201" s="98">
        <v>199</v>
      </c>
      <c r="B201" s="98">
        <v>1094.4476239999999</v>
      </c>
      <c r="C201" s="98">
        <v>1E-3</v>
      </c>
      <c r="D201" s="98">
        <v>0.24990979799999999</v>
      </c>
      <c r="E201" s="98">
        <v>0.821335343</v>
      </c>
      <c r="F201" s="98">
        <v>733.35453700000005</v>
      </c>
      <c r="G201" s="98">
        <v>127.2170429</v>
      </c>
      <c r="H201" s="98">
        <v>606.13749410000003</v>
      </c>
      <c r="I201" s="98">
        <v>1.7935809E-2</v>
      </c>
      <c r="J201" s="98">
        <v>9.080473E-2</v>
      </c>
      <c r="K201" s="98">
        <v>6.6945894580000003</v>
      </c>
    </row>
    <row r="202" spans="1:11" s="98" customFormat="1" x14ac:dyDescent="0.3">
      <c r="A202" s="98">
        <v>200</v>
      </c>
      <c r="B202" s="98">
        <v>1089.873302</v>
      </c>
      <c r="C202" s="98">
        <v>1E-3</v>
      </c>
      <c r="D202" s="98">
        <v>0.247536383</v>
      </c>
      <c r="E202" s="98">
        <v>0.821335343</v>
      </c>
      <c r="F202" s="98">
        <v>733.35453700000005</v>
      </c>
      <c r="G202" s="98">
        <v>127.2170429</v>
      </c>
      <c r="H202" s="98">
        <v>606.13749410000003</v>
      </c>
      <c r="I202" s="98">
        <v>1.8042506E-2</v>
      </c>
      <c r="J202" s="98">
        <v>9.0294939000000005E-2</v>
      </c>
      <c r="K202" s="98">
        <v>6.6945894580000003</v>
      </c>
    </row>
    <row r="203" spans="1:11" s="98" customFormat="1" x14ac:dyDescent="0.3">
      <c r="A203" s="98">
        <v>201</v>
      </c>
      <c r="B203" s="98">
        <v>1085.2989809999999</v>
      </c>
      <c r="C203" s="98">
        <v>1E-3</v>
      </c>
      <c r="D203" s="98">
        <v>0.245186126</v>
      </c>
      <c r="E203" s="98">
        <v>0.821335343</v>
      </c>
      <c r="F203" s="98">
        <v>733.35453700000005</v>
      </c>
      <c r="G203" s="98">
        <v>127.2170429</v>
      </c>
      <c r="H203" s="98">
        <v>606.13749410000003</v>
      </c>
      <c r="I203" s="98">
        <v>1.8149645999999998E-2</v>
      </c>
      <c r="J203" s="98">
        <v>8.9788972999999994E-2</v>
      </c>
      <c r="K203" s="98">
        <v>6.6945894580000003</v>
      </c>
    </row>
    <row r="204" spans="1:11" s="98" customFormat="1" x14ac:dyDescent="0.3">
      <c r="A204" s="98">
        <v>202</v>
      </c>
      <c r="B204" s="98">
        <v>1080.724659</v>
      </c>
      <c r="C204" s="98">
        <v>1E-3</v>
      </c>
      <c r="D204" s="98">
        <v>0.24285879399999999</v>
      </c>
      <c r="E204" s="98">
        <v>0.821335343</v>
      </c>
      <c r="F204" s="98">
        <v>733.35453700000005</v>
      </c>
      <c r="G204" s="98">
        <v>127.2170429</v>
      </c>
      <c r="H204" s="98">
        <v>606.13749410000003</v>
      </c>
      <c r="I204" s="98">
        <v>1.8257229999999999E-2</v>
      </c>
      <c r="J204" s="98">
        <v>8.9286808999999995E-2</v>
      </c>
      <c r="K204" s="98">
        <v>6.6945894580000003</v>
      </c>
    </row>
    <row r="205" spans="1:11" s="98" customFormat="1" x14ac:dyDescent="0.3">
      <c r="A205" s="98">
        <v>203</v>
      </c>
      <c r="B205" s="98">
        <v>1076.1503379999999</v>
      </c>
      <c r="C205" s="98">
        <v>1E-3</v>
      </c>
      <c r="D205" s="98">
        <v>0.24055415599999999</v>
      </c>
      <c r="E205" s="98">
        <v>0.821335343</v>
      </c>
      <c r="F205" s="98">
        <v>733.35453700000005</v>
      </c>
      <c r="G205" s="98">
        <v>127.2170429</v>
      </c>
      <c r="H205" s="98">
        <v>606.13749410000003</v>
      </c>
      <c r="I205" s="98">
        <v>1.8365254000000001E-2</v>
      </c>
      <c r="J205" s="98">
        <v>8.8788425000000004E-2</v>
      </c>
      <c r="K205" s="98">
        <v>6.6945894580000003</v>
      </c>
    </row>
    <row r="206" spans="1:11" s="98" customFormat="1" x14ac:dyDescent="0.3">
      <c r="A206" s="98">
        <v>204</v>
      </c>
      <c r="B206" s="98">
        <v>1071.576016</v>
      </c>
      <c r="C206" s="98">
        <v>1E-3</v>
      </c>
      <c r="D206" s="98">
        <v>0.23827197999999999</v>
      </c>
      <c r="E206" s="98">
        <v>0.821335343</v>
      </c>
      <c r="F206" s="98">
        <v>733.35453700000005</v>
      </c>
      <c r="G206" s="98">
        <v>127.2170429</v>
      </c>
      <c r="H206" s="98">
        <v>606.13749410000003</v>
      </c>
      <c r="I206" s="98">
        <v>1.8473717000000001E-2</v>
      </c>
      <c r="J206" s="98">
        <v>8.8293795999999994E-2</v>
      </c>
      <c r="K206" s="98">
        <v>6.6945894580000003</v>
      </c>
    </row>
    <row r="207" spans="1:11" s="98" customFormat="1" x14ac:dyDescent="0.3">
      <c r="A207" s="98">
        <v>205</v>
      </c>
      <c r="B207" s="98">
        <v>1067.0016949999999</v>
      </c>
      <c r="C207" s="98">
        <v>1E-3</v>
      </c>
      <c r="D207" s="98">
        <v>0.23601203900000001</v>
      </c>
      <c r="E207" s="98">
        <v>0.821335343</v>
      </c>
      <c r="F207" s="98">
        <v>733.35453700000005</v>
      </c>
      <c r="G207" s="98">
        <v>127.2170429</v>
      </c>
      <c r="H207" s="98">
        <v>606.13749410000003</v>
      </c>
      <c r="I207" s="98">
        <v>1.8582619000000002E-2</v>
      </c>
      <c r="J207" s="98">
        <v>8.7802900000000003E-2</v>
      </c>
      <c r="K207" s="98">
        <v>6.6945894580000003</v>
      </c>
    </row>
    <row r="208" spans="1:11" s="98" customFormat="1" x14ac:dyDescent="0.3">
      <c r="A208" s="98">
        <v>206</v>
      </c>
      <c r="B208" s="98">
        <v>1062.427373</v>
      </c>
      <c r="C208" s="98">
        <v>1E-3</v>
      </c>
      <c r="D208" s="98">
        <v>0.23377410400000001</v>
      </c>
      <c r="E208" s="98">
        <v>0.821335343</v>
      </c>
      <c r="F208" s="98">
        <v>733.35453700000005</v>
      </c>
      <c r="G208" s="98">
        <v>127.2170429</v>
      </c>
      <c r="H208" s="98">
        <v>606.13749410000003</v>
      </c>
      <c r="I208" s="98">
        <v>1.8691956999999999E-2</v>
      </c>
      <c r="J208" s="98">
        <v>8.7315712000000004E-2</v>
      </c>
      <c r="K208" s="98">
        <v>6.6945894580000003</v>
      </c>
    </row>
    <row r="209" spans="1:11" s="98" customFormat="1" x14ac:dyDescent="0.3">
      <c r="A209" s="98">
        <v>207</v>
      </c>
      <c r="B209" s="98">
        <v>1057.8530519999999</v>
      </c>
      <c r="C209" s="98">
        <v>1E-3</v>
      </c>
      <c r="D209" s="98">
        <v>0.23155794900000001</v>
      </c>
      <c r="E209" s="98">
        <v>0.821335343</v>
      </c>
      <c r="F209" s="98">
        <v>733.35453700000005</v>
      </c>
      <c r="G209" s="98">
        <v>127.2170429</v>
      </c>
      <c r="H209" s="98">
        <v>606.13749410000003</v>
      </c>
      <c r="I209" s="98">
        <v>1.8801729999999999E-2</v>
      </c>
      <c r="J209" s="98">
        <v>8.6832208999999994E-2</v>
      </c>
      <c r="K209" s="98">
        <v>6.6945894580000003</v>
      </c>
    </row>
    <row r="210" spans="1:11" s="98" customFormat="1" x14ac:dyDescent="0.3">
      <c r="A210" s="98">
        <v>208</v>
      </c>
      <c r="B210" s="98">
        <v>1053.27873</v>
      </c>
      <c r="C210" s="98">
        <v>1E-3</v>
      </c>
      <c r="D210" s="98">
        <v>0.22936334999999999</v>
      </c>
      <c r="E210" s="98">
        <v>0.821335343</v>
      </c>
      <c r="F210" s="98">
        <v>733.35453700000005</v>
      </c>
      <c r="G210" s="98">
        <v>127.2170429</v>
      </c>
      <c r="H210" s="98">
        <v>606.13749410000003</v>
      </c>
      <c r="I210" s="98">
        <v>1.8911936000000001E-2</v>
      </c>
      <c r="J210" s="98">
        <v>8.6352366999999999E-2</v>
      </c>
      <c r="K210" s="98">
        <v>6.6945894580000003</v>
      </c>
    </row>
    <row r="211" spans="1:11" s="98" customFormat="1" x14ac:dyDescent="0.3">
      <c r="A211" s="98">
        <v>209</v>
      </c>
      <c r="B211" s="98">
        <v>1048.7044089999999</v>
      </c>
      <c r="C211" s="98">
        <v>1E-3</v>
      </c>
      <c r="D211" s="98">
        <v>0.22719008299999999</v>
      </c>
      <c r="E211" s="98">
        <v>0.821335343</v>
      </c>
      <c r="F211" s="98">
        <v>733.35453700000005</v>
      </c>
      <c r="G211" s="98">
        <v>127.2170429</v>
      </c>
      <c r="H211" s="98">
        <v>606.13749410000003</v>
      </c>
      <c r="I211" s="98">
        <v>1.9022574E-2</v>
      </c>
      <c r="J211" s="98">
        <v>8.5876160000000007E-2</v>
      </c>
      <c r="K211" s="98">
        <v>6.6945894580000003</v>
      </c>
    </row>
    <row r="212" spans="1:11" s="98" customFormat="1" x14ac:dyDescent="0.3">
      <c r="A212" s="98">
        <v>210</v>
      </c>
      <c r="B212" s="98">
        <v>1044.130087</v>
      </c>
      <c r="C212" s="98">
        <v>1E-3</v>
      </c>
      <c r="D212" s="98">
        <v>0.225037927</v>
      </c>
      <c r="E212" s="98">
        <v>0.821335343</v>
      </c>
      <c r="F212" s="98">
        <v>733.35453700000005</v>
      </c>
      <c r="G212" s="98">
        <v>127.2170429</v>
      </c>
      <c r="H212" s="98">
        <v>606.13749410000003</v>
      </c>
      <c r="I212" s="98">
        <v>1.9133642999999999E-2</v>
      </c>
      <c r="J212" s="98">
        <v>8.5403565000000001E-2</v>
      </c>
      <c r="K212" s="98">
        <v>6.6945894580000003</v>
      </c>
    </row>
    <row r="213" spans="1:11" s="98" customFormat="1" x14ac:dyDescent="0.3">
      <c r="A213" s="98">
        <v>211</v>
      </c>
      <c r="B213" s="98">
        <v>1039.5557659999999</v>
      </c>
      <c r="C213" s="98">
        <v>1E-3</v>
      </c>
      <c r="D213" s="98">
        <v>0.22290666200000001</v>
      </c>
      <c r="E213" s="98">
        <v>0.821335343</v>
      </c>
      <c r="F213" s="98">
        <v>733.35453700000005</v>
      </c>
      <c r="G213" s="98">
        <v>127.2170429</v>
      </c>
      <c r="H213" s="98">
        <v>606.13749410000003</v>
      </c>
      <c r="I213" s="98">
        <v>1.9245141E-2</v>
      </c>
      <c r="J213" s="98">
        <v>8.4934557999999993E-2</v>
      </c>
      <c r="K213" s="98">
        <v>6.6945894580000003</v>
      </c>
    </row>
    <row r="214" spans="1:11" s="98" customFormat="1" x14ac:dyDescent="0.3">
      <c r="A214" s="98">
        <v>212</v>
      </c>
      <c r="B214" s="98">
        <v>1034.981444</v>
      </c>
      <c r="C214" s="98">
        <v>1E-3</v>
      </c>
      <c r="D214" s="98">
        <v>0.22079606900000001</v>
      </c>
      <c r="E214" s="98">
        <v>0.821335343</v>
      </c>
      <c r="F214" s="98">
        <v>733.35453700000005</v>
      </c>
      <c r="G214" s="98">
        <v>127.2170429</v>
      </c>
      <c r="H214" s="98">
        <v>606.13749410000003</v>
      </c>
      <c r="I214" s="98">
        <v>1.9357065999999999E-2</v>
      </c>
      <c r="J214" s="98">
        <v>8.4469112999999998E-2</v>
      </c>
      <c r="K214" s="98">
        <v>6.6945894580000003</v>
      </c>
    </row>
    <row r="215" spans="1:11" s="98" customFormat="1" x14ac:dyDescent="0.3">
      <c r="A215" s="98">
        <v>213</v>
      </c>
      <c r="B215" s="98">
        <v>1030.407123</v>
      </c>
      <c r="C215" s="98">
        <v>1E-3</v>
      </c>
      <c r="D215" s="98">
        <v>0.21870593099999999</v>
      </c>
      <c r="E215" s="98">
        <v>0.821335343</v>
      </c>
      <c r="F215" s="98">
        <v>733.35453700000005</v>
      </c>
      <c r="G215" s="98">
        <v>127.2170429</v>
      </c>
      <c r="H215" s="98">
        <v>606.13749410000003</v>
      </c>
      <c r="I215" s="98">
        <v>1.9469417999999999E-2</v>
      </c>
      <c r="J215" s="98">
        <v>8.4007206000000001E-2</v>
      </c>
      <c r="K215" s="98">
        <v>6.6945894580000003</v>
      </c>
    </row>
    <row r="216" spans="1:11" s="98" customFormat="1" x14ac:dyDescent="0.3">
      <c r="A216" s="98">
        <v>214</v>
      </c>
      <c r="B216" s="98">
        <v>1025.832801</v>
      </c>
      <c r="C216" s="98">
        <v>1E-3</v>
      </c>
      <c r="D216" s="98">
        <v>0.21663603300000001</v>
      </c>
      <c r="E216" s="98">
        <v>0.821335343</v>
      </c>
      <c r="F216" s="98">
        <v>733.35453700000005</v>
      </c>
      <c r="G216" s="98">
        <v>127.2170429</v>
      </c>
      <c r="H216" s="98">
        <v>606.13749410000003</v>
      </c>
      <c r="I216" s="98">
        <v>1.9582195E-2</v>
      </c>
      <c r="J216" s="98">
        <v>8.3548812E-2</v>
      </c>
      <c r="K216" s="98">
        <v>6.6945894580000003</v>
      </c>
    </row>
    <row r="217" spans="1:11" s="98" customFormat="1" x14ac:dyDescent="0.3">
      <c r="A217" s="98">
        <v>215</v>
      </c>
      <c r="B217" s="98">
        <v>1021.25848</v>
      </c>
      <c r="C217" s="98">
        <v>1E-3</v>
      </c>
      <c r="D217" s="98">
        <v>0.214586162</v>
      </c>
      <c r="E217" s="98">
        <v>0.821335343</v>
      </c>
      <c r="F217" s="98">
        <v>733.35453700000005</v>
      </c>
      <c r="G217" s="98">
        <v>127.2170429</v>
      </c>
      <c r="H217" s="98">
        <v>606.13749410000003</v>
      </c>
      <c r="I217" s="98">
        <v>1.9695394000000001E-2</v>
      </c>
      <c r="J217" s="98">
        <v>8.3093905999999995E-2</v>
      </c>
      <c r="K217" s="98">
        <v>6.6945894580000003</v>
      </c>
    </row>
    <row r="218" spans="1:11" s="98" customFormat="1" x14ac:dyDescent="0.3">
      <c r="A218" s="98">
        <v>216</v>
      </c>
      <c r="B218" s="98">
        <v>1016.684158</v>
      </c>
      <c r="C218" s="98">
        <v>1E-3</v>
      </c>
      <c r="D218" s="98">
        <v>0.212556105</v>
      </c>
      <c r="E218" s="98">
        <v>0.821335343</v>
      </c>
      <c r="F218" s="98">
        <v>733.35453700000005</v>
      </c>
      <c r="G218" s="98">
        <v>127.2170429</v>
      </c>
      <c r="H218" s="98">
        <v>606.13749410000003</v>
      </c>
      <c r="I218" s="98">
        <v>1.9809017000000002E-2</v>
      </c>
      <c r="J218" s="98">
        <v>8.2642462999999999E-2</v>
      </c>
      <c r="K218" s="98">
        <v>6.6945894580000003</v>
      </c>
    </row>
    <row r="219" spans="1:11" s="98" customFormat="1" x14ac:dyDescent="0.3">
      <c r="A219" s="98">
        <v>217</v>
      </c>
      <c r="B219" s="98">
        <v>1012.109837</v>
      </c>
      <c r="C219" s="98">
        <v>1E-3</v>
      </c>
      <c r="D219" s="98">
        <v>0.210545653</v>
      </c>
      <c r="E219" s="98">
        <v>0.821335343</v>
      </c>
      <c r="F219" s="98">
        <v>733.35453700000005</v>
      </c>
      <c r="G219" s="98">
        <v>127.2170429</v>
      </c>
      <c r="H219" s="98">
        <v>606.13749410000003</v>
      </c>
      <c r="I219" s="98">
        <v>1.9923059E-2</v>
      </c>
      <c r="J219" s="98">
        <v>8.2194457999999998E-2</v>
      </c>
      <c r="K219" s="98">
        <v>6.6945894580000003</v>
      </c>
    </row>
    <row r="220" spans="1:11" s="98" customFormat="1" x14ac:dyDescent="0.3">
      <c r="A220" s="98">
        <v>218</v>
      </c>
      <c r="B220" s="98">
        <v>1007.535515</v>
      </c>
      <c r="C220" s="98">
        <v>1E-3</v>
      </c>
      <c r="D220" s="98">
        <v>0.20855459600000001</v>
      </c>
      <c r="E220" s="98">
        <v>0.821335343</v>
      </c>
      <c r="F220" s="98">
        <v>733.35453700000005</v>
      </c>
      <c r="G220" s="98">
        <v>127.2170429</v>
      </c>
      <c r="H220" s="98">
        <v>606.13749410000003</v>
      </c>
      <c r="I220" s="98">
        <v>2.0037520999999999E-2</v>
      </c>
      <c r="J220" s="98">
        <v>8.1749866000000004E-2</v>
      </c>
      <c r="K220" s="98">
        <v>6.6945894580000003</v>
      </c>
    </row>
    <row r="221" spans="1:11" s="98" customFormat="1" x14ac:dyDescent="0.3">
      <c r="A221" s="98">
        <v>219</v>
      </c>
      <c r="B221" s="98">
        <v>1002.961194</v>
      </c>
      <c r="C221" s="98">
        <v>1E-3</v>
      </c>
      <c r="D221" s="98">
        <v>0.20658272899999999</v>
      </c>
      <c r="E221" s="98">
        <v>0.821335343</v>
      </c>
      <c r="F221" s="98">
        <v>733.35453700000005</v>
      </c>
      <c r="G221" s="98">
        <v>127.2170429</v>
      </c>
      <c r="H221" s="98">
        <v>606.13749410000003</v>
      </c>
      <c r="I221" s="98">
        <v>2.0152402E-2</v>
      </c>
      <c r="J221" s="98">
        <v>8.1308663000000003E-2</v>
      </c>
      <c r="K221" s="98">
        <v>6.6945894580000003</v>
      </c>
    </row>
    <row r="222" spans="1:11" s="98" customFormat="1" x14ac:dyDescent="0.3">
      <c r="A222" s="98">
        <v>220</v>
      </c>
      <c r="B222" s="98">
        <v>998.38687219999997</v>
      </c>
      <c r="C222" s="98">
        <v>1E-3</v>
      </c>
      <c r="D222" s="98">
        <v>0.204629846</v>
      </c>
      <c r="E222" s="98">
        <v>0.821335343</v>
      </c>
      <c r="F222" s="98">
        <v>733.35453700000005</v>
      </c>
      <c r="G222" s="98">
        <v>127.2170429</v>
      </c>
      <c r="H222" s="98">
        <v>606.13749410000003</v>
      </c>
      <c r="I222" s="98">
        <v>2.0267698000000001E-2</v>
      </c>
      <c r="J222" s="98">
        <v>8.0870821999999995E-2</v>
      </c>
      <c r="K222" s="98">
        <v>6.6945894580000003</v>
      </c>
    </row>
    <row r="223" spans="1:11" s="98" customFormat="1" x14ac:dyDescent="0.3">
      <c r="A223" s="98">
        <v>221</v>
      </c>
      <c r="B223" s="98">
        <v>993.81255069999997</v>
      </c>
      <c r="C223" s="98">
        <v>1E-3</v>
      </c>
      <c r="D223" s="98">
        <v>0.20269574400000001</v>
      </c>
      <c r="E223" s="98">
        <v>0.821335343</v>
      </c>
      <c r="F223" s="98">
        <v>733.35453700000005</v>
      </c>
      <c r="G223" s="98">
        <v>127.2170429</v>
      </c>
      <c r="H223" s="98">
        <v>606.13749410000003</v>
      </c>
      <c r="I223" s="98">
        <v>2.0383411000000001E-2</v>
      </c>
      <c r="J223" s="98">
        <v>8.0436319000000006E-2</v>
      </c>
      <c r="K223" s="98">
        <v>6.6945894580000003</v>
      </c>
    </row>
    <row r="224" spans="1:11" s="98" customFormat="1" x14ac:dyDescent="0.3">
      <c r="A224" s="98">
        <v>222</v>
      </c>
      <c r="B224" s="98">
        <v>989.23822919999998</v>
      </c>
      <c r="C224" s="98">
        <v>1E-3</v>
      </c>
      <c r="D224" s="98">
        <v>0.20078022100000001</v>
      </c>
      <c r="E224" s="98">
        <v>0.821335343</v>
      </c>
      <c r="F224" s="98">
        <v>733.35453700000005</v>
      </c>
      <c r="G224" s="98">
        <v>127.2170429</v>
      </c>
      <c r="H224" s="98">
        <v>606.13749410000003</v>
      </c>
      <c r="I224" s="98">
        <v>2.0499537000000002E-2</v>
      </c>
      <c r="J224" s="98">
        <v>8.0005128999999994E-2</v>
      </c>
      <c r="K224" s="98">
        <v>6.6945894580000003</v>
      </c>
    </row>
    <row r="225" spans="1:11" s="98" customFormat="1" x14ac:dyDescent="0.3">
      <c r="A225" s="98">
        <v>223</v>
      </c>
      <c r="B225" s="98">
        <v>984.66390769999998</v>
      </c>
      <c r="C225" s="98">
        <v>1E-3</v>
      </c>
      <c r="D225" s="98">
        <v>0.19888307799999999</v>
      </c>
      <c r="E225" s="98">
        <v>0.821335343</v>
      </c>
      <c r="F225" s="98">
        <v>733.35453700000005</v>
      </c>
      <c r="G225" s="98">
        <v>127.2170429</v>
      </c>
      <c r="H225" s="98">
        <v>606.13749410000003</v>
      </c>
      <c r="I225" s="98">
        <v>2.0616076000000001E-2</v>
      </c>
      <c r="J225" s="98">
        <v>7.9577226000000001E-2</v>
      </c>
      <c r="K225" s="98">
        <v>6.6945894580000003</v>
      </c>
    </row>
    <row r="226" spans="1:11" s="98" customFormat="1" x14ac:dyDescent="0.3">
      <c r="A226" s="98">
        <v>224</v>
      </c>
      <c r="B226" s="98">
        <v>980.08958619999999</v>
      </c>
      <c r="C226" s="98">
        <v>1E-3</v>
      </c>
      <c r="D226" s="98">
        <v>0.19700411600000001</v>
      </c>
      <c r="E226" s="98">
        <v>0.821335343</v>
      </c>
      <c r="F226" s="98">
        <v>733.35453700000005</v>
      </c>
      <c r="G226" s="98">
        <v>127.2170429</v>
      </c>
      <c r="H226" s="98">
        <v>606.13749410000003</v>
      </c>
      <c r="I226" s="98">
        <v>2.0733027000000001E-2</v>
      </c>
      <c r="J226" s="98">
        <v>7.9152584999999998E-2</v>
      </c>
      <c r="K226" s="98">
        <v>6.6945894580000003</v>
      </c>
    </row>
    <row r="227" spans="1:11" s="98" customFormat="1" x14ac:dyDescent="0.3">
      <c r="A227" s="98">
        <v>225</v>
      </c>
      <c r="B227" s="98">
        <v>975.51526469999999</v>
      </c>
      <c r="C227" s="98">
        <v>1E-3</v>
      </c>
      <c r="D227" s="98">
        <v>0.19514313999999999</v>
      </c>
      <c r="E227" s="98">
        <v>0.821335343</v>
      </c>
      <c r="F227" s="98">
        <v>733.35453700000005</v>
      </c>
      <c r="G227" s="98">
        <v>127.2170429</v>
      </c>
      <c r="H227" s="98">
        <v>606.13749410000003</v>
      </c>
      <c r="I227" s="98">
        <v>2.0850388000000001E-2</v>
      </c>
      <c r="J227" s="98">
        <v>7.8731181999999997E-2</v>
      </c>
      <c r="K227" s="98">
        <v>6.6945894580000003</v>
      </c>
    </row>
    <row r="228" spans="1:11" s="98" customFormat="1" x14ac:dyDescent="0.3">
      <c r="A228" s="98">
        <v>226</v>
      </c>
      <c r="B228" s="98">
        <v>970.94094319999999</v>
      </c>
      <c r="C228" s="98">
        <v>1E-3</v>
      </c>
      <c r="D228" s="98">
        <v>0.193299955</v>
      </c>
      <c r="E228" s="98">
        <v>0.821335343</v>
      </c>
      <c r="F228" s="98">
        <v>733.35453700000005</v>
      </c>
      <c r="G228" s="98">
        <v>127.2170429</v>
      </c>
      <c r="H228" s="98">
        <v>606.13749410000003</v>
      </c>
      <c r="I228" s="98">
        <v>2.0968158000000001E-2</v>
      </c>
      <c r="J228" s="98">
        <v>7.8312990999999998E-2</v>
      </c>
      <c r="K228" s="98">
        <v>6.6945894580000003</v>
      </c>
    </row>
    <row r="229" spans="1:11" s="98" customFormat="1" x14ac:dyDescent="0.3">
      <c r="A229" s="98">
        <v>227</v>
      </c>
      <c r="B229" s="98">
        <v>966.3666217</v>
      </c>
      <c r="C229" s="98">
        <v>1E-3</v>
      </c>
      <c r="D229" s="98">
        <v>0.19147436800000001</v>
      </c>
      <c r="E229" s="98">
        <v>0.821335343</v>
      </c>
      <c r="F229" s="98">
        <v>733.35453700000005</v>
      </c>
      <c r="G229" s="98">
        <v>127.2170429</v>
      </c>
      <c r="H229" s="98">
        <v>606.13749410000003</v>
      </c>
      <c r="I229" s="98">
        <v>2.1086337E-2</v>
      </c>
      <c r="J229" s="98">
        <v>7.7897987000000002E-2</v>
      </c>
      <c r="K229" s="98">
        <v>6.6945894580000003</v>
      </c>
    </row>
    <row r="230" spans="1:11" s="98" customFormat="1" x14ac:dyDescent="0.3">
      <c r="A230" s="98">
        <v>228</v>
      </c>
      <c r="B230" s="98">
        <v>961.7923002</v>
      </c>
      <c r="C230" s="98">
        <v>1E-3</v>
      </c>
      <c r="D230" s="98">
        <v>0.18966618900000001</v>
      </c>
      <c r="E230" s="98">
        <v>0.821335343</v>
      </c>
      <c r="F230" s="98">
        <v>733.35453700000005</v>
      </c>
      <c r="G230" s="98">
        <v>127.2170429</v>
      </c>
      <c r="H230" s="98">
        <v>606.13749410000003</v>
      </c>
      <c r="I230" s="98">
        <v>2.1204921000000002E-2</v>
      </c>
      <c r="J230" s="98">
        <v>7.7486145000000006E-2</v>
      </c>
      <c r="K230" s="98">
        <v>6.6945894580000003</v>
      </c>
    </row>
    <row r="231" spans="1:11" s="98" customFormat="1" x14ac:dyDescent="0.3">
      <c r="A231" s="98">
        <v>229</v>
      </c>
      <c r="B231" s="98">
        <v>957.2179787</v>
      </c>
      <c r="C231" s="98">
        <v>1E-3</v>
      </c>
      <c r="D231" s="98">
        <v>0.187875229</v>
      </c>
      <c r="E231" s="98">
        <v>0.821335343</v>
      </c>
      <c r="F231" s="98">
        <v>733.35453700000005</v>
      </c>
      <c r="G231" s="98">
        <v>127.2170429</v>
      </c>
      <c r="H231" s="98">
        <v>606.13749410000003</v>
      </c>
      <c r="I231" s="98">
        <v>2.1323912E-2</v>
      </c>
      <c r="J231" s="98">
        <v>7.7077439999999997E-2</v>
      </c>
      <c r="K231" s="98">
        <v>6.6945894580000003</v>
      </c>
    </row>
    <row r="232" spans="1:11" s="98" customFormat="1" x14ac:dyDescent="0.3">
      <c r="A232" s="98">
        <v>230</v>
      </c>
      <c r="B232" s="98">
        <v>952.64365710000004</v>
      </c>
      <c r="C232" s="98">
        <v>1E-3</v>
      </c>
      <c r="D232" s="98">
        <v>0.1861013</v>
      </c>
      <c r="E232" s="98">
        <v>0.821335343</v>
      </c>
      <c r="F232" s="98">
        <v>733.35453700000005</v>
      </c>
      <c r="G232" s="98">
        <v>127.2170429</v>
      </c>
      <c r="H232" s="98">
        <v>606.13749410000003</v>
      </c>
      <c r="I232" s="98">
        <v>2.1443307000000002E-2</v>
      </c>
      <c r="J232" s="98">
        <v>7.6671847000000001E-2</v>
      </c>
      <c r="K232" s="98">
        <v>6.6945894580000003</v>
      </c>
    </row>
    <row r="233" spans="1:11" s="98" customFormat="1" x14ac:dyDescent="0.3">
      <c r="A233" s="98">
        <v>231</v>
      </c>
      <c r="B233" s="98">
        <v>948.06933560000004</v>
      </c>
      <c r="C233" s="98">
        <v>1E-3</v>
      </c>
      <c r="D233" s="98">
        <v>0.184344218</v>
      </c>
      <c r="E233" s="98">
        <v>0.821335343</v>
      </c>
      <c r="F233" s="98">
        <v>733.35453700000005</v>
      </c>
      <c r="G233" s="98">
        <v>127.2170429</v>
      </c>
      <c r="H233" s="98">
        <v>606.13749410000003</v>
      </c>
      <c r="I233" s="98">
        <v>2.1563104E-2</v>
      </c>
      <c r="J233" s="98">
        <v>7.6269341000000004E-2</v>
      </c>
      <c r="K233" s="98">
        <v>6.6945894580000003</v>
      </c>
    </row>
    <row r="234" spans="1:11" s="98" customFormat="1" x14ac:dyDescent="0.3">
      <c r="A234" s="98">
        <v>232</v>
      </c>
      <c r="B234" s="98">
        <v>943.49501410000005</v>
      </c>
      <c r="C234" s="98">
        <v>1E-3</v>
      </c>
      <c r="D234" s="98">
        <v>0.18260379800000001</v>
      </c>
      <c r="E234" s="98">
        <v>0.821335343</v>
      </c>
      <c r="F234" s="98">
        <v>733.35453700000005</v>
      </c>
      <c r="G234" s="98">
        <v>127.2170429</v>
      </c>
      <c r="H234" s="98">
        <v>606.13749410000003</v>
      </c>
      <c r="I234" s="98">
        <v>2.1683304E-2</v>
      </c>
      <c r="J234" s="98">
        <v>7.5869898000000005E-2</v>
      </c>
      <c r="K234" s="98">
        <v>6.6945894580000003</v>
      </c>
    </row>
    <row r="235" spans="1:11" s="98" customFormat="1" x14ac:dyDescent="0.3">
      <c r="A235" s="98">
        <v>233</v>
      </c>
      <c r="B235" s="98">
        <v>938.92069260000005</v>
      </c>
      <c r="C235" s="98">
        <v>1E-3</v>
      </c>
      <c r="D235" s="98">
        <v>0.180879859</v>
      </c>
      <c r="E235" s="98">
        <v>0.821335343</v>
      </c>
      <c r="F235" s="98">
        <v>733.35453700000005</v>
      </c>
      <c r="G235" s="98">
        <v>127.2170429</v>
      </c>
      <c r="H235" s="98">
        <v>606.13749410000003</v>
      </c>
      <c r="I235" s="98">
        <v>2.1803904999999998E-2</v>
      </c>
      <c r="J235" s="98">
        <v>7.5473493000000003E-2</v>
      </c>
      <c r="K235" s="98">
        <v>6.6945894580000003</v>
      </c>
    </row>
    <row r="236" spans="1:11" s="98" customFormat="1" x14ac:dyDescent="0.3">
      <c r="A236" s="98">
        <v>234</v>
      </c>
      <c r="B236" s="98">
        <v>934.34637110000006</v>
      </c>
      <c r="C236" s="98">
        <v>1E-3</v>
      </c>
      <c r="D236" s="98">
        <v>0.17917222099999999</v>
      </c>
      <c r="E236" s="98">
        <v>0.821335343</v>
      </c>
      <c r="F236" s="98">
        <v>733.35453700000005</v>
      </c>
      <c r="G236" s="98">
        <v>127.2170429</v>
      </c>
      <c r="H236" s="98">
        <v>606.13749410000003</v>
      </c>
      <c r="I236" s="98">
        <v>2.1924906000000001E-2</v>
      </c>
      <c r="J236" s="98">
        <v>7.5080100999999996E-2</v>
      </c>
      <c r="K236" s="98">
        <v>6.6945894580000003</v>
      </c>
    </row>
    <row r="237" spans="1:11" s="98" customFormat="1" x14ac:dyDescent="0.3">
      <c r="A237" s="98">
        <v>235</v>
      </c>
      <c r="B237" s="98">
        <v>929.77204959999995</v>
      </c>
      <c r="C237" s="98">
        <v>1E-3</v>
      </c>
      <c r="D237" s="98">
        <v>0.17748070599999999</v>
      </c>
      <c r="E237" s="98">
        <v>0.821335343</v>
      </c>
      <c r="F237" s="98">
        <v>733.35453700000005</v>
      </c>
      <c r="G237" s="98">
        <v>127.2170429</v>
      </c>
      <c r="H237" s="98">
        <v>606.13749410000003</v>
      </c>
      <c r="I237" s="98">
        <v>2.2046306000000002E-2</v>
      </c>
      <c r="J237" s="98">
        <v>7.4689697999999999E-2</v>
      </c>
      <c r="K237" s="98">
        <v>6.6945894580000003</v>
      </c>
    </row>
    <row r="238" spans="1:11" s="98" customFormat="1" x14ac:dyDescent="0.3">
      <c r="A238" s="98">
        <v>236</v>
      </c>
      <c r="B238" s="98">
        <v>925.19772809999995</v>
      </c>
      <c r="C238" s="98">
        <v>1E-3</v>
      </c>
      <c r="D238" s="98">
        <v>0.175805137</v>
      </c>
      <c r="E238" s="98">
        <v>0.821335343</v>
      </c>
      <c r="F238" s="98">
        <v>733.35453700000005</v>
      </c>
      <c r="G238" s="98">
        <v>127.2170429</v>
      </c>
      <c r="H238" s="98">
        <v>606.13749410000003</v>
      </c>
      <c r="I238" s="98">
        <v>2.2168103000000002E-2</v>
      </c>
      <c r="J238" s="98">
        <v>7.4302258999999996E-2</v>
      </c>
      <c r="K238" s="98">
        <v>6.6945894580000003</v>
      </c>
    </row>
    <row r="239" spans="1:11" s="98" customFormat="1" x14ac:dyDescent="0.3">
      <c r="A239" s="98">
        <v>237</v>
      </c>
      <c r="B239" s="98">
        <v>920.62340659999995</v>
      </c>
      <c r="C239" s="98">
        <v>1E-3</v>
      </c>
      <c r="D239" s="98">
        <v>0.17414534000000001</v>
      </c>
      <c r="E239" s="98">
        <v>0.821335343</v>
      </c>
      <c r="F239" s="98">
        <v>733.35453700000005</v>
      </c>
      <c r="G239" s="98">
        <v>127.2170429</v>
      </c>
      <c r="H239" s="98">
        <v>606.13749410000003</v>
      </c>
      <c r="I239" s="98">
        <v>2.2290296000000001E-2</v>
      </c>
      <c r="J239" s="98">
        <v>7.3917759E-2</v>
      </c>
      <c r="K239" s="98">
        <v>6.6945894580000003</v>
      </c>
    </row>
    <row r="240" spans="1:11" s="98" customFormat="1" x14ac:dyDescent="0.3">
      <c r="A240" s="98">
        <v>238</v>
      </c>
      <c r="B240" s="98">
        <v>916.04908509999996</v>
      </c>
      <c r="C240" s="98">
        <v>1E-3</v>
      </c>
      <c r="D240" s="98">
        <v>0.172501142</v>
      </c>
      <c r="E240" s="98">
        <v>0.821335343</v>
      </c>
      <c r="F240" s="98">
        <v>733.35453700000005</v>
      </c>
      <c r="G240" s="98">
        <v>127.2170429</v>
      </c>
      <c r="H240" s="98">
        <v>606.13749410000003</v>
      </c>
      <c r="I240" s="98">
        <v>2.2412886E-2</v>
      </c>
      <c r="J240" s="98">
        <v>7.3536174999999995E-2</v>
      </c>
      <c r="K240" s="98">
        <v>6.6945894580000003</v>
      </c>
    </row>
    <row r="241" spans="1:11" s="98" customFormat="1" x14ac:dyDescent="0.3">
      <c r="A241" s="98">
        <v>239</v>
      </c>
      <c r="B241" s="98">
        <v>911.47476359999996</v>
      </c>
      <c r="C241" s="98">
        <v>1E-3</v>
      </c>
      <c r="D241" s="98">
        <v>0.170872371</v>
      </c>
      <c r="E241" s="98">
        <v>0.821335343</v>
      </c>
      <c r="F241" s="98">
        <v>733.35453700000005</v>
      </c>
      <c r="G241" s="98">
        <v>127.2170429</v>
      </c>
      <c r="H241" s="98">
        <v>606.13749410000003</v>
      </c>
      <c r="I241" s="98">
        <v>2.253587E-2</v>
      </c>
      <c r="J241" s="98">
        <v>7.3157480999999996E-2</v>
      </c>
      <c r="K241" s="98">
        <v>6.6945894580000003</v>
      </c>
    </row>
    <row r="242" spans="1:11" s="98" customFormat="1" x14ac:dyDescent="0.3">
      <c r="A242" s="98">
        <v>240</v>
      </c>
      <c r="B242" s="98">
        <v>906.90044209999996</v>
      </c>
      <c r="C242" s="98">
        <v>1E-3</v>
      </c>
      <c r="D242" s="98">
        <v>0.16925886000000001</v>
      </c>
      <c r="E242" s="98">
        <v>0.821335343</v>
      </c>
      <c r="F242" s="98">
        <v>733.35453700000005</v>
      </c>
      <c r="G242" s="98">
        <v>127.2170429</v>
      </c>
      <c r="H242" s="98">
        <v>606.13749410000003</v>
      </c>
      <c r="I242" s="98">
        <v>2.2659247E-2</v>
      </c>
      <c r="J242" s="98">
        <v>7.2781655000000001E-2</v>
      </c>
      <c r="K242" s="98">
        <v>6.6945894580000003</v>
      </c>
    </row>
    <row r="243" spans="1:11" s="98" customFormat="1" x14ac:dyDescent="0.3">
      <c r="A243" s="98">
        <v>241</v>
      </c>
      <c r="B243" s="98">
        <v>902.32612059999997</v>
      </c>
      <c r="C243" s="98">
        <v>1E-3</v>
      </c>
      <c r="D243" s="98">
        <v>0.16766043999999999</v>
      </c>
      <c r="E243" s="98">
        <v>0.821335343</v>
      </c>
      <c r="F243" s="98">
        <v>733.35453700000005</v>
      </c>
      <c r="G243" s="98">
        <v>127.2170429</v>
      </c>
      <c r="H243" s="98">
        <v>606.13749410000003</v>
      </c>
      <c r="I243" s="98">
        <v>2.2783016999999999E-2</v>
      </c>
      <c r="J243" s="98">
        <v>7.2408671999999993E-2</v>
      </c>
      <c r="K243" s="98">
        <v>6.6945894580000003</v>
      </c>
    </row>
    <row r="244" spans="1:11" s="98" customFormat="1" x14ac:dyDescent="0.3">
      <c r="A244" s="98">
        <v>242</v>
      </c>
      <c r="B244" s="98">
        <v>897.75179909999997</v>
      </c>
      <c r="C244" s="98">
        <v>1E-3</v>
      </c>
      <c r="D244" s="98">
        <v>0.166076946</v>
      </c>
      <c r="E244" s="98">
        <v>0.821335343</v>
      </c>
      <c r="F244" s="98">
        <v>733.35453700000005</v>
      </c>
      <c r="G244" s="98">
        <v>127.2170429</v>
      </c>
      <c r="H244" s="98">
        <v>606.13749410000003</v>
      </c>
      <c r="I244" s="98">
        <v>2.2907179E-2</v>
      </c>
      <c r="J244" s="98">
        <v>7.2038509000000001E-2</v>
      </c>
      <c r="K244" s="98">
        <v>6.6945894580000003</v>
      </c>
    </row>
    <row r="245" spans="1:11" s="98" customFormat="1" x14ac:dyDescent="0.3">
      <c r="A245" s="98">
        <v>243</v>
      </c>
      <c r="B245" s="98">
        <v>893.17747750000001</v>
      </c>
      <c r="C245" s="98">
        <v>1E-3</v>
      </c>
      <c r="D245" s="98">
        <v>0.16450821299999999</v>
      </c>
      <c r="E245" s="98">
        <v>0.821335343</v>
      </c>
      <c r="F245" s="98">
        <v>733.35453700000005</v>
      </c>
      <c r="G245" s="98">
        <v>127.2170429</v>
      </c>
      <c r="H245" s="98">
        <v>606.13749410000003</v>
      </c>
      <c r="I245" s="98">
        <v>2.3031731E-2</v>
      </c>
      <c r="J245" s="98">
        <v>7.1671139999999994E-2</v>
      </c>
      <c r="K245" s="98">
        <v>6.6945894580000003</v>
      </c>
    </row>
    <row r="246" spans="1:11" s="98" customFormat="1" x14ac:dyDescent="0.3">
      <c r="A246" s="98">
        <v>244</v>
      </c>
      <c r="B246" s="98">
        <v>888.60315600000001</v>
      </c>
      <c r="C246" s="98">
        <v>1E-3</v>
      </c>
      <c r="D246" s="98">
        <v>0.16295408</v>
      </c>
      <c r="E246" s="98">
        <v>0.821335343</v>
      </c>
      <c r="F246" s="98">
        <v>733.35453700000005</v>
      </c>
      <c r="G246" s="98">
        <v>127.2170429</v>
      </c>
      <c r="H246" s="98">
        <v>606.13749410000003</v>
      </c>
      <c r="I246" s="98">
        <v>2.3156672999999999E-2</v>
      </c>
      <c r="J246" s="98">
        <v>7.1306543999999999E-2</v>
      </c>
      <c r="K246" s="98">
        <v>6.6945894580000003</v>
      </c>
    </row>
    <row r="247" spans="1:11" s="98" customFormat="1" x14ac:dyDescent="0.3">
      <c r="A247" s="98">
        <v>245</v>
      </c>
      <c r="B247" s="98">
        <v>884.02883450000002</v>
      </c>
      <c r="C247" s="98">
        <v>1E-3</v>
      </c>
      <c r="D247" s="98">
        <v>0.16141438599999999</v>
      </c>
      <c r="E247" s="98">
        <v>0.821335343</v>
      </c>
      <c r="F247" s="98">
        <v>733.35453700000005</v>
      </c>
      <c r="G247" s="98">
        <v>127.2170429</v>
      </c>
      <c r="H247" s="98">
        <v>606.13749410000003</v>
      </c>
      <c r="I247" s="98">
        <v>2.3282003999999999E-2</v>
      </c>
      <c r="J247" s="98">
        <v>7.0944695000000002E-2</v>
      </c>
      <c r="K247" s="98">
        <v>6.6945894580000003</v>
      </c>
    </row>
    <row r="248" spans="1:11" s="98" customFormat="1" x14ac:dyDescent="0.3">
      <c r="A248" s="98">
        <v>246</v>
      </c>
      <c r="B248" s="98">
        <v>879.45451300000002</v>
      </c>
      <c r="C248" s="98">
        <v>1E-3</v>
      </c>
      <c r="D248" s="98">
        <v>0.15988897199999999</v>
      </c>
      <c r="E248" s="98">
        <v>0.821335343</v>
      </c>
      <c r="F248" s="98">
        <v>733.35453700000005</v>
      </c>
      <c r="G248" s="98">
        <v>127.2170429</v>
      </c>
      <c r="H248" s="98">
        <v>606.13749410000003</v>
      </c>
      <c r="I248" s="98">
        <v>2.3407721999999999E-2</v>
      </c>
      <c r="J248" s="98">
        <v>7.0585571999999999E-2</v>
      </c>
      <c r="K248" s="98">
        <v>6.6945894580000003</v>
      </c>
    </row>
    <row r="249" spans="1:11" s="98" customFormat="1" x14ac:dyDescent="0.3">
      <c r="A249" s="98">
        <v>247</v>
      </c>
      <c r="B249" s="98">
        <v>874.88019150000002</v>
      </c>
      <c r="C249" s="98">
        <v>1E-3</v>
      </c>
      <c r="D249" s="98">
        <v>0.15837768099999999</v>
      </c>
      <c r="E249" s="98">
        <v>0.821335343</v>
      </c>
      <c r="F249" s="98">
        <v>733.35453700000005</v>
      </c>
      <c r="G249" s="98">
        <v>127.2170429</v>
      </c>
      <c r="H249" s="98">
        <v>606.13749410000003</v>
      </c>
      <c r="I249" s="98">
        <v>2.3533827E-2</v>
      </c>
      <c r="J249" s="98">
        <v>7.0229150000000004E-2</v>
      </c>
      <c r="K249" s="98">
        <v>6.6945894580000003</v>
      </c>
    </row>
    <row r="250" spans="1:11" s="98" customFormat="1" x14ac:dyDescent="0.3">
      <c r="A250" s="98">
        <v>248</v>
      </c>
      <c r="B250" s="98">
        <v>870.30587000000003</v>
      </c>
      <c r="C250" s="98">
        <v>1E-3</v>
      </c>
      <c r="D250" s="98">
        <v>0.156880359</v>
      </c>
      <c r="E250" s="98">
        <v>0.821335343</v>
      </c>
      <c r="F250" s="98">
        <v>733.35453700000005</v>
      </c>
      <c r="G250" s="98">
        <v>127.2170429</v>
      </c>
      <c r="H250" s="98">
        <v>606.13749410000003</v>
      </c>
      <c r="I250" s="98">
        <v>2.3660318999999999E-2</v>
      </c>
      <c r="J250" s="98">
        <v>6.9875406000000001E-2</v>
      </c>
      <c r="K250" s="98">
        <v>6.6945894580000003</v>
      </c>
    </row>
    <row r="251" spans="1:11" s="98" customFormat="1" x14ac:dyDescent="0.3">
      <c r="A251" s="98">
        <v>249</v>
      </c>
      <c r="B251" s="98">
        <v>865.73154850000003</v>
      </c>
      <c r="C251" s="98">
        <v>1E-3</v>
      </c>
      <c r="D251" s="98">
        <v>0.15539685</v>
      </c>
      <c r="E251" s="98">
        <v>0.821335343</v>
      </c>
      <c r="F251" s="98">
        <v>733.35453700000005</v>
      </c>
      <c r="G251" s="98">
        <v>127.2170429</v>
      </c>
      <c r="H251" s="98">
        <v>606.13749410000003</v>
      </c>
      <c r="I251" s="98">
        <v>2.3787196E-2</v>
      </c>
      <c r="J251" s="98">
        <v>6.9524318000000002E-2</v>
      </c>
      <c r="K251" s="98">
        <v>6.6945894580000003</v>
      </c>
    </row>
    <row r="252" spans="1:11" s="98" customFormat="1" x14ac:dyDescent="0.3">
      <c r="A252" s="98">
        <v>250</v>
      </c>
      <c r="B252" s="98">
        <v>861.15722700000003</v>
      </c>
      <c r="C252" s="98">
        <v>1E-3</v>
      </c>
      <c r="D252" s="98">
        <v>0.15392700500000001</v>
      </c>
      <c r="E252" s="98">
        <v>0.821335343</v>
      </c>
      <c r="F252" s="98">
        <v>733.35453700000005</v>
      </c>
      <c r="G252" s="98">
        <v>127.2170429</v>
      </c>
      <c r="H252" s="98">
        <v>606.13749410000003</v>
      </c>
      <c r="I252" s="98">
        <v>2.3914457E-2</v>
      </c>
      <c r="J252" s="98">
        <v>6.9175862000000005E-2</v>
      </c>
      <c r="K252" s="98">
        <v>6.6945894580000003</v>
      </c>
    </row>
    <row r="253" spans="1:11" s="98" customFormat="1" x14ac:dyDescent="0.3">
      <c r="A253" s="98">
        <v>251</v>
      </c>
      <c r="B253" s="98">
        <v>856.58290550000004</v>
      </c>
      <c r="C253" s="98">
        <v>1E-3</v>
      </c>
      <c r="D253" s="98">
        <v>0.152470671</v>
      </c>
      <c r="E253" s="98">
        <v>0.821335343</v>
      </c>
      <c r="F253" s="98">
        <v>733.35453700000005</v>
      </c>
      <c r="G253" s="98">
        <v>127.2170429</v>
      </c>
      <c r="H253" s="98">
        <v>606.13749410000003</v>
      </c>
      <c r="I253" s="98">
        <v>2.4042101E-2</v>
      </c>
      <c r="J253" s="98">
        <v>6.8830015999999994E-2</v>
      </c>
      <c r="K253" s="98">
        <v>6.6945894580000003</v>
      </c>
    </row>
    <row r="254" spans="1:11" s="98" customFormat="1" x14ac:dyDescent="0.3">
      <c r="A254" s="98">
        <v>252</v>
      </c>
      <c r="B254" s="98">
        <v>852.00858400000004</v>
      </c>
      <c r="C254" s="98">
        <v>1E-3</v>
      </c>
      <c r="D254" s="98">
        <v>0.15102770099999999</v>
      </c>
      <c r="E254" s="98">
        <v>0.821335343</v>
      </c>
      <c r="F254" s="98">
        <v>733.35453700000005</v>
      </c>
      <c r="G254" s="98">
        <v>127.2170429</v>
      </c>
      <c r="H254" s="98">
        <v>606.13749410000003</v>
      </c>
      <c r="I254" s="98">
        <v>2.4170127999999999E-2</v>
      </c>
      <c r="J254" s="98">
        <v>6.8486756999999995E-2</v>
      </c>
      <c r="K254" s="98">
        <v>6.6945894580000003</v>
      </c>
    </row>
    <row r="255" spans="1:11" s="98" customFormat="1" x14ac:dyDescent="0.3">
      <c r="A255" s="98">
        <v>253</v>
      </c>
      <c r="B255" s="98">
        <v>847.43426250000005</v>
      </c>
      <c r="C255" s="98">
        <v>1E-3</v>
      </c>
      <c r="D255" s="98">
        <v>0.14959794700000001</v>
      </c>
      <c r="E255" s="98">
        <v>0.821335343</v>
      </c>
      <c r="F255" s="98">
        <v>733.35453700000005</v>
      </c>
      <c r="G255" s="98">
        <v>127.2170429</v>
      </c>
      <c r="H255" s="98">
        <v>606.13749410000003</v>
      </c>
      <c r="I255" s="98">
        <v>2.4298538000000001E-2</v>
      </c>
      <c r="J255" s="98">
        <v>6.8146063000000007E-2</v>
      </c>
      <c r="K255" s="98">
        <v>6.6945894580000003</v>
      </c>
    </row>
    <row r="256" spans="1:11" s="98" customFormat="1" x14ac:dyDescent="0.3">
      <c r="A256" s="98">
        <v>254</v>
      </c>
      <c r="B256" s="98">
        <v>842.85994100000005</v>
      </c>
      <c r="C256" s="98">
        <v>1E-3</v>
      </c>
      <c r="D256" s="98">
        <v>0.14818126500000001</v>
      </c>
      <c r="E256" s="98">
        <v>0.821335343</v>
      </c>
      <c r="F256" s="98">
        <v>733.35453700000005</v>
      </c>
      <c r="G256" s="98">
        <v>127.2170429</v>
      </c>
      <c r="H256" s="98">
        <v>606.13749410000003</v>
      </c>
      <c r="I256" s="98">
        <v>2.4427328000000002E-2</v>
      </c>
      <c r="J256" s="98">
        <v>6.7807910999999998E-2</v>
      </c>
      <c r="K256" s="98">
        <v>6.6945894580000003</v>
      </c>
    </row>
    <row r="257" spans="1:11" s="98" customFormat="1" x14ac:dyDescent="0.3">
      <c r="A257" s="98">
        <v>255</v>
      </c>
      <c r="B257" s="98">
        <v>838.28561950000005</v>
      </c>
      <c r="C257" s="98">
        <v>1E-3</v>
      </c>
      <c r="D257" s="98">
        <v>0.146777511</v>
      </c>
      <c r="E257" s="98">
        <v>0.821335343</v>
      </c>
      <c r="F257" s="98">
        <v>733.35453700000005</v>
      </c>
      <c r="G257" s="98">
        <v>127.2170429</v>
      </c>
      <c r="H257" s="98">
        <v>606.13749410000003</v>
      </c>
      <c r="I257" s="98">
        <v>2.4556498E-2</v>
      </c>
      <c r="J257" s="98">
        <v>6.7472278999999996E-2</v>
      </c>
      <c r="K257" s="98">
        <v>6.6945894580000003</v>
      </c>
    </row>
    <row r="258" spans="1:11" s="98" customFormat="1" x14ac:dyDescent="0.3">
      <c r="A258" s="98">
        <v>256</v>
      </c>
      <c r="B258" s="98">
        <v>833.71129789999998</v>
      </c>
      <c r="C258" s="98">
        <v>1E-3</v>
      </c>
      <c r="D258" s="98">
        <v>0.14538654300000001</v>
      </c>
      <c r="E258" s="98">
        <v>0.821335343</v>
      </c>
      <c r="F258" s="98">
        <v>733.35453700000005</v>
      </c>
      <c r="G258" s="98">
        <v>127.2170429</v>
      </c>
      <c r="H258" s="98">
        <v>606.13749410000003</v>
      </c>
      <c r="I258" s="98">
        <v>2.4686049000000002E-2</v>
      </c>
      <c r="J258" s="98">
        <v>6.7139145999999997E-2</v>
      </c>
      <c r="K258" s="98">
        <v>6.6945894580000003</v>
      </c>
    </row>
    <row r="259" spans="1:11" s="98" customFormat="1" x14ac:dyDescent="0.3">
      <c r="A259" s="98">
        <v>257</v>
      </c>
      <c r="B259" s="98">
        <v>829.13697639999998</v>
      </c>
      <c r="C259" s="98">
        <v>1E-3</v>
      </c>
      <c r="D259" s="98">
        <v>0.14400821899999999</v>
      </c>
      <c r="E259" s="98">
        <v>0.821335343</v>
      </c>
      <c r="F259" s="98">
        <v>733.35453700000005</v>
      </c>
      <c r="G259" s="98">
        <v>127.2170429</v>
      </c>
      <c r="H259" s="98">
        <v>606.13749410000003</v>
      </c>
      <c r="I259" s="98">
        <v>2.4815977999999999E-2</v>
      </c>
      <c r="J259" s="98">
        <v>6.6808487999999999E-2</v>
      </c>
      <c r="K259" s="98">
        <v>6.6945894580000003</v>
      </c>
    </row>
    <row r="260" spans="1:11" s="98" customFormat="1" x14ac:dyDescent="0.3">
      <c r="A260" s="98">
        <v>258</v>
      </c>
      <c r="B260" s="98">
        <v>824.56265489999998</v>
      </c>
      <c r="C260" s="98">
        <v>1E-3</v>
      </c>
      <c r="D260" s="98">
        <v>0.142642403</v>
      </c>
      <c r="E260" s="98">
        <v>0.821335343</v>
      </c>
      <c r="F260" s="98">
        <v>733.35453700000005</v>
      </c>
      <c r="G260" s="98">
        <v>127.2170429</v>
      </c>
      <c r="H260" s="98">
        <v>606.13749410000003</v>
      </c>
      <c r="I260" s="98">
        <v>2.4946284999999999E-2</v>
      </c>
      <c r="J260" s="98">
        <v>6.6480285E-2</v>
      </c>
      <c r="K260" s="98">
        <v>6.6945894580000003</v>
      </c>
    </row>
    <row r="261" spans="1:11" s="98" customFormat="1" x14ac:dyDescent="0.3">
      <c r="A261" s="98">
        <v>259</v>
      </c>
      <c r="B261" s="98">
        <v>819.98833339999999</v>
      </c>
      <c r="C261" s="98">
        <v>1E-3</v>
      </c>
      <c r="D261" s="98">
        <v>0.14128895499999999</v>
      </c>
      <c r="E261" s="98">
        <v>0.821335343</v>
      </c>
      <c r="F261" s="98">
        <v>733.35453700000005</v>
      </c>
      <c r="G261" s="98">
        <v>127.2170429</v>
      </c>
      <c r="H261" s="98">
        <v>606.13749410000003</v>
      </c>
      <c r="I261" s="98">
        <v>2.5076970000000001E-2</v>
      </c>
      <c r="J261" s="98">
        <v>6.6154513999999998E-2</v>
      </c>
      <c r="K261" s="98">
        <v>6.6945894580000003</v>
      </c>
    </row>
    <row r="262" spans="1:11" s="98" customFormat="1" x14ac:dyDescent="0.3">
      <c r="A262" s="98">
        <v>260</v>
      </c>
      <c r="B262" s="98">
        <v>815.41401189999999</v>
      </c>
      <c r="C262" s="98">
        <v>1E-3</v>
      </c>
      <c r="D262" s="98">
        <v>0.13994774099999999</v>
      </c>
      <c r="E262" s="98">
        <v>0.821335343</v>
      </c>
      <c r="F262" s="98">
        <v>733.35453700000005</v>
      </c>
      <c r="G262" s="98">
        <v>127.2170429</v>
      </c>
      <c r="H262" s="98">
        <v>606.13749410000003</v>
      </c>
      <c r="I262" s="98">
        <v>2.5208031999999998E-2</v>
      </c>
      <c r="J262" s="98">
        <v>6.5831156000000002E-2</v>
      </c>
      <c r="K262" s="98">
        <v>6.6945894580000003</v>
      </c>
    </row>
    <row r="263" spans="1:11" s="98" customFormat="1" x14ac:dyDescent="0.3">
      <c r="A263" s="98">
        <v>261</v>
      </c>
      <c r="B263" s="98">
        <v>810.83969039999999</v>
      </c>
      <c r="C263" s="98">
        <v>1E-3</v>
      </c>
      <c r="D263" s="98">
        <v>0.13861862599999999</v>
      </c>
      <c r="E263" s="98">
        <v>0.821335343</v>
      </c>
      <c r="F263" s="98">
        <v>733.35453700000005</v>
      </c>
      <c r="G263" s="98">
        <v>127.2170429</v>
      </c>
      <c r="H263" s="98">
        <v>606.13749410000003</v>
      </c>
      <c r="I263" s="98">
        <v>2.5339469E-2</v>
      </c>
      <c r="J263" s="98">
        <v>6.5510186999999998E-2</v>
      </c>
      <c r="K263" s="98">
        <v>6.6945894580000003</v>
      </c>
    </row>
    <row r="264" spans="1:11" s="98" customFormat="1" x14ac:dyDescent="0.3">
      <c r="A264" s="98">
        <v>262</v>
      </c>
      <c r="B264" s="98">
        <v>806.2653689</v>
      </c>
      <c r="C264" s="98">
        <v>1E-3</v>
      </c>
      <c r="D264" s="98">
        <v>0.13730147700000001</v>
      </c>
      <c r="E264" s="98">
        <v>0.821335343</v>
      </c>
      <c r="F264" s="98">
        <v>733.35453700000005</v>
      </c>
      <c r="G264" s="98">
        <v>127.2170429</v>
      </c>
      <c r="H264" s="98">
        <v>606.13749410000003</v>
      </c>
      <c r="I264" s="98">
        <v>2.5471282000000001E-2</v>
      </c>
      <c r="J264" s="98">
        <v>6.5191586999999995E-2</v>
      </c>
      <c r="K264" s="98">
        <v>6.6945894580000003</v>
      </c>
    </row>
    <row r="265" spans="1:11" s="98" customFormat="1" x14ac:dyDescent="0.3">
      <c r="A265" s="98">
        <v>263</v>
      </c>
      <c r="B265" s="98">
        <v>801.6910474</v>
      </c>
      <c r="C265" s="98">
        <v>1E-3</v>
      </c>
      <c r="D265" s="98">
        <v>0.135996165</v>
      </c>
      <c r="E265" s="98">
        <v>0.821335343</v>
      </c>
      <c r="F265" s="98">
        <v>733.35453700000005</v>
      </c>
      <c r="G265" s="98">
        <v>127.2170429</v>
      </c>
      <c r="H265" s="98">
        <v>606.13749410000003</v>
      </c>
      <c r="I265" s="98">
        <v>2.5603470999999999E-2</v>
      </c>
      <c r="J265" s="98">
        <v>6.4875335000000006E-2</v>
      </c>
      <c r="K265" s="98">
        <v>6.6945894580000003</v>
      </c>
    </row>
    <row r="266" spans="1:11" s="98" customFormat="1" x14ac:dyDescent="0.3">
      <c r="A266" s="98">
        <v>264</v>
      </c>
      <c r="B266" s="98">
        <v>797.11672590000001</v>
      </c>
      <c r="C266" s="98">
        <v>1E-3</v>
      </c>
      <c r="D266" s="98">
        <v>0.134702558</v>
      </c>
      <c r="E266" s="98">
        <v>0.821335343</v>
      </c>
      <c r="F266" s="98">
        <v>733.35453700000005</v>
      </c>
      <c r="G266" s="98">
        <v>127.2170429</v>
      </c>
      <c r="H266" s="98">
        <v>606.13749410000003</v>
      </c>
      <c r="I266" s="98">
        <v>2.5736032999999998E-2</v>
      </c>
      <c r="J266" s="98">
        <v>6.456141E-2</v>
      </c>
      <c r="K266" s="98">
        <v>6.6945894580000003</v>
      </c>
    </row>
    <row r="267" spans="1:11" s="98" customFormat="1" x14ac:dyDescent="0.3">
      <c r="A267" s="98">
        <v>265</v>
      </c>
      <c r="B267" s="98">
        <v>792.54240440000001</v>
      </c>
      <c r="C267" s="98">
        <v>1E-3</v>
      </c>
      <c r="D267" s="98">
        <v>0.13342053000000001</v>
      </c>
      <c r="E267" s="98">
        <v>0.821335343</v>
      </c>
      <c r="F267" s="98">
        <v>733.35453700000005</v>
      </c>
      <c r="G267" s="98">
        <v>127.2170429</v>
      </c>
      <c r="H267" s="98">
        <v>606.13749410000003</v>
      </c>
      <c r="I267" s="98">
        <v>2.5868968999999999E-2</v>
      </c>
      <c r="J267" s="98">
        <v>6.4249791000000001E-2</v>
      </c>
      <c r="K267" s="98">
        <v>6.6945894580000003</v>
      </c>
    </row>
    <row r="268" spans="1:11" s="98" customFormat="1" x14ac:dyDescent="0.3">
      <c r="A268" s="98">
        <v>266</v>
      </c>
      <c r="B268" s="98">
        <v>787.96808290000001</v>
      </c>
      <c r="C268" s="98">
        <v>1E-3</v>
      </c>
      <c r="D268" s="98">
        <v>0.13214995299999999</v>
      </c>
      <c r="E268" s="98">
        <v>0.821335343</v>
      </c>
      <c r="F268" s="98">
        <v>733.35453700000005</v>
      </c>
      <c r="G268" s="98">
        <v>127.2170429</v>
      </c>
      <c r="H268" s="98">
        <v>606.13749410000003</v>
      </c>
      <c r="I268" s="98">
        <v>2.6002278E-2</v>
      </c>
      <c r="J268" s="98">
        <v>6.3940458000000006E-2</v>
      </c>
      <c r="K268" s="98">
        <v>6.6945894580000003</v>
      </c>
    </row>
    <row r="269" spans="1:11" s="98" customFormat="1" x14ac:dyDescent="0.3">
      <c r="A269" s="98">
        <v>267</v>
      </c>
      <c r="B269" s="98">
        <v>783.39376140000002</v>
      </c>
      <c r="C269" s="98">
        <v>1E-3</v>
      </c>
      <c r="D269" s="98">
        <v>0.130890702</v>
      </c>
      <c r="E269" s="98">
        <v>0.821335343</v>
      </c>
      <c r="F269" s="98">
        <v>733.35453700000005</v>
      </c>
      <c r="G269" s="98">
        <v>127.2170429</v>
      </c>
      <c r="H269" s="98">
        <v>606.13749410000003</v>
      </c>
      <c r="I269" s="98">
        <v>2.6135959E-2</v>
      </c>
      <c r="J269" s="98">
        <v>6.3633390999999997E-2</v>
      </c>
      <c r="K269" s="98">
        <v>6.6945894580000003</v>
      </c>
    </row>
    <row r="270" spans="1:11" s="98" customFormat="1" x14ac:dyDescent="0.3">
      <c r="A270" s="98">
        <v>268</v>
      </c>
      <c r="B270" s="98">
        <v>778.81943990000002</v>
      </c>
      <c r="C270" s="98">
        <v>1E-3</v>
      </c>
      <c r="D270" s="98">
        <v>0.129642654</v>
      </c>
      <c r="E270" s="98">
        <v>0.821335343</v>
      </c>
      <c r="F270" s="98">
        <v>733.35453700000005</v>
      </c>
      <c r="G270" s="98">
        <v>127.2170429</v>
      </c>
      <c r="H270" s="98">
        <v>606.13749410000003</v>
      </c>
      <c r="I270" s="98">
        <v>2.6270011999999999E-2</v>
      </c>
      <c r="J270" s="98">
        <v>6.3328569000000001E-2</v>
      </c>
      <c r="K270" s="98">
        <v>6.6945894580000003</v>
      </c>
    </row>
    <row r="271" spans="1:11" s="98" customFormat="1" x14ac:dyDescent="0.3">
      <c r="A271" s="98">
        <v>269</v>
      </c>
      <c r="B271" s="98">
        <v>774.24511829999994</v>
      </c>
      <c r="C271" s="98">
        <v>1E-3</v>
      </c>
      <c r="D271" s="98">
        <v>0.12840568599999999</v>
      </c>
      <c r="E271" s="98">
        <v>0.821335343</v>
      </c>
      <c r="F271" s="98">
        <v>733.35453700000005</v>
      </c>
      <c r="G271" s="98">
        <v>127.2170429</v>
      </c>
      <c r="H271" s="98">
        <v>606.13749410000003</v>
      </c>
      <c r="I271" s="98">
        <v>2.6404436999999999E-2</v>
      </c>
      <c r="J271" s="98">
        <v>6.3025972E-2</v>
      </c>
      <c r="K271" s="98">
        <v>6.6945894580000003</v>
      </c>
    </row>
    <row r="272" spans="1:11" s="98" customFormat="1" x14ac:dyDescent="0.3">
      <c r="A272" s="98">
        <v>270</v>
      </c>
      <c r="B272" s="98">
        <v>769.67079679999995</v>
      </c>
      <c r="C272" s="98">
        <v>1E-3</v>
      </c>
      <c r="D272" s="98">
        <v>0.12717967799999999</v>
      </c>
      <c r="E272" s="98">
        <v>0.821335343</v>
      </c>
      <c r="F272" s="98">
        <v>733.35453700000005</v>
      </c>
      <c r="G272" s="98">
        <v>127.2170429</v>
      </c>
      <c r="H272" s="98">
        <v>606.13749410000003</v>
      </c>
      <c r="I272" s="98">
        <v>2.6539232999999999E-2</v>
      </c>
      <c r="J272" s="98">
        <v>6.2725581000000002E-2</v>
      </c>
      <c r="K272" s="98">
        <v>6.6945894580000003</v>
      </c>
    </row>
    <row r="273" spans="1:11" s="98" customFormat="1" x14ac:dyDescent="0.3">
      <c r="A273" s="98">
        <v>271</v>
      </c>
      <c r="B273" s="98">
        <v>765.09647529999995</v>
      </c>
      <c r="C273" s="98">
        <v>1E-3</v>
      </c>
      <c r="D273" s="98">
        <v>0.12596451</v>
      </c>
      <c r="E273" s="98">
        <v>0.821335343</v>
      </c>
      <c r="F273" s="98">
        <v>733.35453700000005</v>
      </c>
      <c r="G273" s="98">
        <v>127.2170429</v>
      </c>
      <c r="H273" s="98">
        <v>606.13749410000003</v>
      </c>
      <c r="I273" s="98">
        <v>2.6674399000000001E-2</v>
      </c>
      <c r="J273" s="98">
        <v>6.2427375E-2</v>
      </c>
      <c r="K273" s="98">
        <v>6.6945894580000003</v>
      </c>
    </row>
    <row r="274" spans="1:11" s="98" customFormat="1" x14ac:dyDescent="0.3">
      <c r="A274" s="98">
        <v>272</v>
      </c>
      <c r="B274" s="98">
        <v>760.52215379999996</v>
      </c>
      <c r="C274" s="98">
        <v>1E-3</v>
      </c>
      <c r="D274" s="98">
        <v>0.124760064</v>
      </c>
      <c r="E274" s="98">
        <v>0.821335343</v>
      </c>
      <c r="F274" s="98">
        <v>733.35453700000005</v>
      </c>
      <c r="G274" s="98">
        <v>127.2170429</v>
      </c>
      <c r="H274" s="98">
        <v>606.13749410000003</v>
      </c>
      <c r="I274" s="98">
        <v>2.6809934000000001E-2</v>
      </c>
      <c r="J274" s="98">
        <v>6.2131335000000003E-2</v>
      </c>
      <c r="K274" s="98">
        <v>6.6945894580000003</v>
      </c>
    </row>
    <row r="275" spans="1:11" s="98" customFormat="1" x14ac:dyDescent="0.3">
      <c r="A275" s="98">
        <v>273</v>
      </c>
      <c r="B275" s="98">
        <v>755.94783229999996</v>
      </c>
      <c r="C275" s="98">
        <v>1E-3</v>
      </c>
      <c r="D275" s="98">
        <v>0.123566224</v>
      </c>
      <c r="E275" s="98">
        <v>0.821335343</v>
      </c>
      <c r="F275" s="98">
        <v>733.35453700000005</v>
      </c>
      <c r="G275" s="98">
        <v>127.2170429</v>
      </c>
      <c r="H275" s="98">
        <v>606.13749410000003</v>
      </c>
      <c r="I275" s="98">
        <v>2.6945839999999999E-2</v>
      </c>
      <c r="J275" s="98">
        <v>6.1837441E-2</v>
      </c>
      <c r="K275" s="98">
        <v>6.6945894580000003</v>
      </c>
    </row>
    <row r="276" spans="1:11" s="98" customFormat="1" x14ac:dyDescent="0.3">
      <c r="A276" s="98">
        <v>274</v>
      </c>
      <c r="B276" s="98">
        <v>751.37351079999996</v>
      </c>
      <c r="C276" s="98">
        <v>1E-3</v>
      </c>
      <c r="D276" s="98">
        <v>0.122382874</v>
      </c>
      <c r="E276" s="98">
        <v>0.821335343</v>
      </c>
      <c r="F276" s="98">
        <v>733.35453700000005</v>
      </c>
      <c r="G276" s="98">
        <v>127.2170429</v>
      </c>
      <c r="H276" s="98">
        <v>606.13749410000003</v>
      </c>
      <c r="I276" s="98">
        <v>2.7082114000000001E-2</v>
      </c>
      <c r="J276" s="98">
        <v>6.1545674000000002E-2</v>
      </c>
      <c r="K276" s="98">
        <v>6.6945894580000003</v>
      </c>
    </row>
    <row r="277" spans="1:11" s="98" customFormat="1" x14ac:dyDescent="0.3">
      <c r="A277" s="98">
        <v>275</v>
      </c>
      <c r="B277" s="98">
        <v>746.79918929999997</v>
      </c>
      <c r="C277" s="98">
        <v>1E-3</v>
      </c>
      <c r="D277" s="98">
        <v>0.12120990099999999</v>
      </c>
      <c r="E277" s="98">
        <v>0.821335343</v>
      </c>
      <c r="F277" s="98">
        <v>733.35453700000005</v>
      </c>
      <c r="G277" s="98">
        <v>127.2170429</v>
      </c>
      <c r="H277" s="98">
        <v>606.13749410000003</v>
      </c>
      <c r="I277" s="98">
        <v>2.7218757E-2</v>
      </c>
      <c r="J277" s="98">
        <v>6.1256016000000003E-2</v>
      </c>
      <c r="K277" s="98">
        <v>6.6945894580000003</v>
      </c>
    </row>
    <row r="278" spans="1:11" s="98" customFormat="1" x14ac:dyDescent="0.3">
      <c r="A278" s="98">
        <v>276</v>
      </c>
      <c r="B278" s="98">
        <v>742.22486779999997</v>
      </c>
      <c r="C278" s="98">
        <v>1E-3</v>
      </c>
      <c r="D278" s="98">
        <v>0.120047193</v>
      </c>
      <c r="E278" s="98">
        <v>0.821335343</v>
      </c>
      <c r="F278" s="98">
        <v>733.35453700000005</v>
      </c>
      <c r="G278" s="98">
        <v>127.2170429</v>
      </c>
      <c r="H278" s="98">
        <v>606.13749410000003</v>
      </c>
      <c r="I278" s="98">
        <v>2.7355767999999999E-2</v>
      </c>
      <c r="J278" s="98">
        <v>6.0968446000000003E-2</v>
      </c>
      <c r="K278" s="98">
        <v>6.6945894580000003</v>
      </c>
    </row>
    <row r="279" spans="1:11" s="98" customFormat="1" x14ac:dyDescent="0.3">
      <c r="A279" s="98">
        <v>277</v>
      </c>
      <c r="B279" s="98">
        <v>737.65054629999997</v>
      </c>
      <c r="C279" s="98">
        <v>1E-3</v>
      </c>
      <c r="D279" s="98">
        <v>0.118894637</v>
      </c>
      <c r="E279" s="98">
        <v>0.821335343</v>
      </c>
      <c r="F279" s="98">
        <v>733.35453700000005</v>
      </c>
      <c r="G279" s="98">
        <v>127.2170429</v>
      </c>
      <c r="H279" s="98">
        <v>606.13749410000003</v>
      </c>
      <c r="I279" s="98">
        <v>2.7493146E-2</v>
      </c>
      <c r="J279" s="98">
        <v>6.0682947000000001E-2</v>
      </c>
      <c r="K279" s="98">
        <v>6.6945894580000003</v>
      </c>
    </row>
    <row r="280" spans="1:11" s="98" customFormat="1" x14ac:dyDescent="0.3">
      <c r="A280" s="98">
        <v>278</v>
      </c>
      <c r="B280" s="98">
        <v>733.07622479999998</v>
      </c>
      <c r="C280" s="98">
        <v>1E-3</v>
      </c>
      <c r="D280" s="98">
        <v>0.117752124</v>
      </c>
      <c r="E280" s="98">
        <v>0.821335343</v>
      </c>
      <c r="F280" s="98">
        <v>733.35453700000005</v>
      </c>
      <c r="G280" s="98">
        <v>127.2170429</v>
      </c>
      <c r="H280" s="98">
        <v>606.13749410000003</v>
      </c>
      <c r="I280" s="98">
        <v>2.7630892000000001E-2</v>
      </c>
      <c r="J280" s="98">
        <v>6.0399500000000002E-2</v>
      </c>
      <c r="K280" s="98">
        <v>6.6945894580000003</v>
      </c>
    </row>
    <row r="281" spans="1:11" s="98" customFormat="1" x14ac:dyDescent="0.3">
      <c r="A281" s="98">
        <v>279</v>
      </c>
      <c r="B281" s="98">
        <v>728.50190329999998</v>
      </c>
      <c r="C281" s="98">
        <v>1E-3</v>
      </c>
      <c r="D281" s="98">
        <v>0.11661954500000001</v>
      </c>
      <c r="E281" s="98">
        <v>0.821335343</v>
      </c>
      <c r="F281" s="98">
        <v>733.35453700000005</v>
      </c>
      <c r="G281" s="98">
        <v>127.2170429</v>
      </c>
      <c r="H281" s="98">
        <v>606.13749410000003</v>
      </c>
      <c r="I281" s="98">
        <v>2.7769005999999999E-2</v>
      </c>
      <c r="J281" s="98">
        <v>6.0118085000000002E-2</v>
      </c>
      <c r="K281" s="98">
        <v>6.6945894580000003</v>
      </c>
    </row>
    <row r="282" spans="1:11" s="98" customFormat="1" x14ac:dyDescent="0.3">
      <c r="A282" s="98">
        <v>280</v>
      </c>
      <c r="B282" s="98">
        <v>723.92758179999998</v>
      </c>
      <c r="C282" s="98">
        <v>1E-3</v>
      </c>
      <c r="D282" s="98">
        <v>0.115496794</v>
      </c>
      <c r="E282" s="98">
        <v>0.821335343</v>
      </c>
      <c r="F282" s="98">
        <v>733.35453700000005</v>
      </c>
      <c r="G282" s="98">
        <v>127.2170429</v>
      </c>
      <c r="H282" s="98">
        <v>606.13749410000003</v>
      </c>
      <c r="I282" s="98">
        <v>2.7907484999999999E-2</v>
      </c>
      <c r="J282" s="98">
        <v>5.9838685000000003E-2</v>
      </c>
      <c r="K282" s="98">
        <v>6.6945894580000003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54D9-0EA8-4302-B3B6-C9272CB10FF0}">
  <dimension ref="A1:T143"/>
  <sheetViews>
    <sheetView topLeftCell="E1" workbookViewId="0">
      <pane ySplit="1" topLeftCell="A2" activePane="bottomLeft" state="frozen"/>
      <selection pane="bottomLeft" activeCell="O4" sqref="O4:T7"/>
    </sheetView>
  </sheetViews>
  <sheetFormatPr defaultRowHeight="14.4" x14ac:dyDescent="0.3"/>
  <cols>
    <col min="1" max="4" width="8.88671875" style="23"/>
    <col min="5" max="5" width="25.5546875" style="23" customWidth="1"/>
    <col min="6" max="6" width="26.5546875" style="23" customWidth="1"/>
    <col min="7" max="7" width="23.77734375" style="23" customWidth="1"/>
    <col min="8" max="8" width="21.109375" style="23" customWidth="1"/>
    <col min="9" max="11" width="8.88671875" style="23"/>
    <col min="12" max="12" width="9.6640625" style="23" bestFit="1" customWidth="1"/>
    <col min="13" max="16384" width="8.88671875" style="23"/>
  </cols>
  <sheetData>
    <row r="1" spans="1:20" s="5" customFormat="1" ht="62.4" customHeight="1" x14ac:dyDescent="0.3">
      <c r="B1" s="5" t="s">
        <v>551</v>
      </c>
      <c r="C1" s="5" t="s">
        <v>552</v>
      </c>
      <c r="D1" s="5" t="s">
        <v>553</v>
      </c>
      <c r="E1" s="5" t="s">
        <v>554</v>
      </c>
      <c r="F1" s="5" t="s">
        <v>555</v>
      </c>
      <c r="G1" s="5" t="s">
        <v>556</v>
      </c>
      <c r="H1" s="5" t="s">
        <v>557</v>
      </c>
      <c r="I1" s="5" t="s">
        <v>558</v>
      </c>
      <c r="J1" s="5" t="s">
        <v>570</v>
      </c>
      <c r="K1" s="5" t="s">
        <v>560</v>
      </c>
      <c r="N1" s="88" t="s">
        <v>561</v>
      </c>
      <c r="O1" s="89" t="s">
        <v>562</v>
      </c>
      <c r="P1" s="90" t="s">
        <v>563</v>
      </c>
    </row>
    <row r="2" spans="1:20" s="97" customFormat="1" x14ac:dyDescent="0.3">
      <c r="A2" s="97">
        <v>1</v>
      </c>
      <c r="B2" s="97">
        <v>1181.6375860000001</v>
      </c>
      <c r="C2" s="97">
        <v>0.8014</v>
      </c>
      <c r="D2" s="97">
        <v>0.79501659300000005</v>
      </c>
      <c r="E2" s="97">
        <v>0.99876200500000001</v>
      </c>
      <c r="F2" s="97">
        <v>380.47102109999997</v>
      </c>
      <c r="G2" s="97">
        <v>375.72490879999998</v>
      </c>
      <c r="H2" s="97">
        <v>4.7461122979999999</v>
      </c>
      <c r="I2" s="99">
        <v>5.3100000000000003E-5</v>
      </c>
      <c r="J2" s="97">
        <v>0.23953166200000001</v>
      </c>
      <c r="K2" s="97">
        <v>6.7909416629999999</v>
      </c>
    </row>
    <row r="3" spans="1:20" s="97" customFormat="1" x14ac:dyDescent="0.3">
      <c r="A3" s="97">
        <v>2</v>
      </c>
      <c r="B3" s="97">
        <v>1180.6375860000001</v>
      </c>
      <c r="C3" s="97">
        <v>0.8014</v>
      </c>
      <c r="D3" s="97">
        <v>0.78872580999999997</v>
      </c>
      <c r="E3" s="97">
        <v>0.99752312700000001</v>
      </c>
      <c r="F3" s="97">
        <v>380.94354879999997</v>
      </c>
      <c r="G3" s="97">
        <v>371.44463109999998</v>
      </c>
      <c r="H3" s="97">
        <v>9.4989176890000007</v>
      </c>
      <c r="I3" s="97">
        <v>1.06852E-4</v>
      </c>
      <c r="J3" s="97">
        <v>0.23811321599999999</v>
      </c>
      <c r="K3" s="97">
        <v>6.7468875519999996</v>
      </c>
    </row>
    <row r="4" spans="1:20" s="97" customFormat="1" x14ac:dyDescent="0.3">
      <c r="A4" s="97">
        <v>3</v>
      </c>
      <c r="B4" s="97">
        <v>1180.587264</v>
      </c>
      <c r="C4" s="97">
        <v>0.78139000000000003</v>
      </c>
      <c r="D4" s="97">
        <v>0.78531249000000003</v>
      </c>
      <c r="E4" s="97">
        <v>0.99748263599999998</v>
      </c>
      <c r="F4" s="97">
        <v>380.95901240000001</v>
      </c>
      <c r="G4" s="97">
        <v>369.56857880000001</v>
      </c>
      <c r="H4" s="97">
        <v>11.390433529999999</v>
      </c>
      <c r="I4" s="97">
        <v>1.2858300000000001E-4</v>
      </c>
      <c r="J4" s="97">
        <v>0.23726791899999999</v>
      </c>
      <c r="K4" s="97">
        <v>6.745448391</v>
      </c>
      <c r="O4" s="92" t="s">
        <v>564</v>
      </c>
      <c r="P4" s="93"/>
      <c r="Q4" s="93"/>
      <c r="R4" s="93"/>
      <c r="S4" s="93"/>
      <c r="T4" s="94">
        <f>100*I43/I143</f>
        <v>9.7985893336320231</v>
      </c>
    </row>
    <row r="5" spans="1:20" s="97" customFormat="1" x14ac:dyDescent="0.3">
      <c r="A5" s="97">
        <v>4</v>
      </c>
      <c r="B5" s="97">
        <v>1180.5369430000001</v>
      </c>
      <c r="C5" s="97">
        <v>0.76137999999999995</v>
      </c>
      <c r="D5" s="97">
        <v>0.78190921199999996</v>
      </c>
      <c r="E5" s="97">
        <v>0.99744207699999998</v>
      </c>
      <c r="F5" s="97">
        <v>380.97450350000003</v>
      </c>
      <c r="G5" s="97">
        <v>367.69939579999999</v>
      </c>
      <c r="H5" s="97">
        <v>13.275107670000001</v>
      </c>
      <c r="I5" s="97">
        <v>1.5039E-4</v>
      </c>
      <c r="J5" s="97">
        <v>0.23642381000000001</v>
      </c>
      <c r="K5" s="97">
        <v>6.7440068230000003</v>
      </c>
      <c r="O5" s="52" t="s">
        <v>565</v>
      </c>
      <c r="P5" s="35"/>
      <c r="Q5" s="35"/>
      <c r="R5" s="35"/>
      <c r="S5" s="35"/>
      <c r="T5" s="61">
        <f>100-T4</f>
        <v>90.201410666367977</v>
      </c>
    </row>
    <row r="6" spans="1:20" s="97" customFormat="1" x14ac:dyDescent="0.3">
      <c r="A6" s="97">
        <v>5</v>
      </c>
      <c r="B6" s="97">
        <v>1180.4866239999999</v>
      </c>
      <c r="C6" s="97">
        <v>0.74136999999999997</v>
      </c>
      <c r="D6" s="97">
        <v>0.77851601699999995</v>
      </c>
      <c r="E6" s="97">
        <v>0.99740144799999997</v>
      </c>
      <c r="F6" s="97">
        <v>380.99002230000002</v>
      </c>
      <c r="G6" s="97">
        <v>365.83709720000002</v>
      </c>
      <c r="H6" s="97">
        <v>15.15292515</v>
      </c>
      <c r="I6" s="97">
        <v>1.7227400000000001E-4</v>
      </c>
      <c r="J6" s="97">
        <v>0.23558090600000001</v>
      </c>
      <c r="K6" s="97">
        <v>6.7425628379999996</v>
      </c>
      <c r="O6" s="52" t="s">
        <v>566</v>
      </c>
      <c r="P6" s="35"/>
      <c r="Q6" s="35"/>
      <c r="R6" s="35"/>
      <c r="S6" s="35"/>
      <c r="T6" s="36">
        <f>J44</f>
        <v>0.20540935099999999</v>
      </c>
    </row>
    <row r="7" spans="1:20" s="97" customFormat="1" x14ac:dyDescent="0.3">
      <c r="A7" s="97">
        <v>6</v>
      </c>
      <c r="B7" s="97">
        <v>1180.4363069999999</v>
      </c>
      <c r="C7" s="97">
        <v>0.72136</v>
      </c>
      <c r="D7" s="97">
        <v>0.77513294600000004</v>
      </c>
      <c r="E7" s="97">
        <v>0.99736075000000002</v>
      </c>
      <c r="F7" s="97">
        <v>381.00556899999998</v>
      </c>
      <c r="G7" s="97">
        <v>363.98169769999998</v>
      </c>
      <c r="H7" s="97">
        <v>17.02387122</v>
      </c>
      <c r="I7" s="97">
        <v>1.9423500000000001E-4</v>
      </c>
      <c r="J7" s="97">
        <v>0.23473922699999999</v>
      </c>
      <c r="K7" s="97">
        <v>6.7411164250000004</v>
      </c>
      <c r="O7" s="53" t="s">
        <v>567</v>
      </c>
      <c r="P7" s="95"/>
      <c r="Q7" s="95"/>
      <c r="R7" s="95"/>
      <c r="S7" s="95"/>
      <c r="T7" s="96">
        <f>J143</f>
        <v>2.0730914999999999E-2</v>
      </c>
    </row>
    <row r="8" spans="1:20" s="97" customFormat="1" x14ac:dyDescent="0.3">
      <c r="A8" s="97">
        <v>7</v>
      </c>
      <c r="B8" s="97">
        <v>1180.385992</v>
      </c>
      <c r="C8" s="97">
        <v>0.70135000000000003</v>
      </c>
      <c r="D8" s="97">
        <v>0.77176003900000001</v>
      </c>
      <c r="E8" s="97">
        <v>0.99731998200000005</v>
      </c>
      <c r="F8" s="97">
        <v>381.02114349999999</v>
      </c>
      <c r="G8" s="97">
        <v>362.13321209999998</v>
      </c>
      <c r="H8" s="97">
        <v>18.887931420000001</v>
      </c>
      <c r="I8" s="97">
        <v>2.1627199999999999E-4</v>
      </c>
      <c r="J8" s="97">
        <v>0.23389879099999999</v>
      </c>
      <c r="K8" s="97">
        <v>6.7396675750000004</v>
      </c>
    </row>
    <row r="9" spans="1:20" s="97" customFormat="1" x14ac:dyDescent="0.3">
      <c r="A9" s="97">
        <v>8</v>
      </c>
      <c r="B9" s="97">
        <v>1180.3356779999999</v>
      </c>
      <c r="C9" s="97">
        <v>0.68133999999999995</v>
      </c>
      <c r="D9" s="97">
        <v>0.76839733799999999</v>
      </c>
      <c r="E9" s="97">
        <v>0.99727914399999995</v>
      </c>
      <c r="F9" s="97">
        <v>381.03674619999998</v>
      </c>
      <c r="G9" s="97">
        <v>360.29165469999998</v>
      </c>
      <c r="H9" s="97">
        <v>20.745091469999998</v>
      </c>
      <c r="I9" s="97">
        <v>2.3838700000000001E-4</v>
      </c>
      <c r="J9" s="97">
        <v>0.233059616</v>
      </c>
      <c r="K9" s="97">
        <v>6.7382162780000003</v>
      </c>
    </row>
    <row r="10" spans="1:20" s="97" customFormat="1" x14ac:dyDescent="0.3">
      <c r="A10" s="97">
        <v>9</v>
      </c>
      <c r="B10" s="97">
        <v>1180.2853660000001</v>
      </c>
      <c r="C10" s="97">
        <v>0.66132999999999997</v>
      </c>
      <c r="D10" s="97">
        <v>0.76504488100000001</v>
      </c>
      <c r="E10" s="97">
        <v>0.99723823499999997</v>
      </c>
      <c r="F10" s="97">
        <v>381.05237699999998</v>
      </c>
      <c r="G10" s="97">
        <v>358.45703959999997</v>
      </c>
      <c r="H10" s="97">
        <v>22.595337399999998</v>
      </c>
      <c r="I10" s="97">
        <v>2.6058E-4</v>
      </c>
      <c r="J10" s="97">
        <v>0.23222172099999999</v>
      </c>
      <c r="K10" s="97">
        <v>6.7367625230000003</v>
      </c>
    </row>
    <row r="11" spans="1:20" s="97" customFormat="1" x14ac:dyDescent="0.3">
      <c r="A11" s="97">
        <v>10</v>
      </c>
      <c r="B11" s="97">
        <v>1180.235056</v>
      </c>
      <c r="C11" s="97">
        <v>0.64132</v>
      </c>
      <c r="D11" s="97">
        <v>0.76170270900000003</v>
      </c>
      <c r="E11" s="97">
        <v>0.99719725599999998</v>
      </c>
      <c r="F11" s="97">
        <v>381.06803609999997</v>
      </c>
      <c r="G11" s="97">
        <v>356.62938070000001</v>
      </c>
      <c r="H11" s="97">
        <v>24.438655440000002</v>
      </c>
      <c r="I11" s="97">
        <v>2.8285099999999998E-4</v>
      </c>
      <c r="J11" s="97">
        <v>0.231385125</v>
      </c>
      <c r="K11" s="97">
        <v>6.7353063009999996</v>
      </c>
    </row>
    <row r="12" spans="1:20" s="97" customFormat="1" x14ac:dyDescent="0.3">
      <c r="A12" s="97">
        <v>11</v>
      </c>
      <c r="B12" s="97">
        <v>1180.1847479999999</v>
      </c>
      <c r="C12" s="97">
        <v>0.62131000000000003</v>
      </c>
      <c r="D12" s="97">
        <v>0.75837086099999995</v>
      </c>
      <c r="E12" s="97">
        <v>0.99715620599999999</v>
      </c>
      <c r="F12" s="97">
        <v>381.08372359999998</v>
      </c>
      <c r="G12" s="97">
        <v>354.80869150000001</v>
      </c>
      <c r="H12" s="97">
        <v>26.275032119999999</v>
      </c>
      <c r="I12" s="97">
        <v>3.0520100000000001E-4</v>
      </c>
      <c r="J12" s="97">
        <v>0.230549846</v>
      </c>
      <c r="K12" s="97">
        <v>6.7338476030000001</v>
      </c>
    </row>
    <row r="13" spans="1:20" s="97" customFormat="1" x14ac:dyDescent="0.3">
      <c r="A13" s="97">
        <v>12</v>
      </c>
      <c r="B13" s="97">
        <v>1180.1344409999999</v>
      </c>
      <c r="C13" s="97">
        <v>0.60129999999999995</v>
      </c>
      <c r="D13" s="97">
        <v>0.75504937599999999</v>
      </c>
      <c r="E13" s="97">
        <v>0.99711508500000001</v>
      </c>
      <c r="F13" s="97">
        <v>381.09943959999998</v>
      </c>
      <c r="G13" s="97">
        <v>352.99498540000002</v>
      </c>
      <c r="H13" s="97">
        <v>28.104454189999998</v>
      </c>
      <c r="I13" s="97">
        <v>3.2762900000000002E-4</v>
      </c>
      <c r="J13" s="97">
        <v>0.229715903</v>
      </c>
      <c r="K13" s="97">
        <v>6.7323864179999999</v>
      </c>
    </row>
    <row r="14" spans="1:20" s="97" customFormat="1" x14ac:dyDescent="0.3">
      <c r="A14" s="97">
        <v>13</v>
      </c>
      <c r="B14" s="97">
        <v>1180.0841359999999</v>
      </c>
      <c r="C14" s="97">
        <v>0.58128999999999997</v>
      </c>
      <c r="D14" s="97">
        <v>0.75173829299999995</v>
      </c>
      <c r="E14" s="97">
        <v>0.99707389199999996</v>
      </c>
      <c r="F14" s="97">
        <v>381.11518419999999</v>
      </c>
      <c r="G14" s="97">
        <v>351.18827549999997</v>
      </c>
      <c r="H14" s="97">
        <v>29.926908699999998</v>
      </c>
      <c r="I14" s="97">
        <v>3.5013500000000001E-4</v>
      </c>
      <c r="J14" s="97">
        <v>0.228883315</v>
      </c>
      <c r="K14" s="97">
        <v>6.7309227380000003</v>
      </c>
    </row>
    <row r="15" spans="1:20" s="97" customFormat="1" x14ac:dyDescent="0.3">
      <c r="A15" s="97">
        <v>14</v>
      </c>
      <c r="B15" s="97">
        <v>1180.033833</v>
      </c>
      <c r="C15" s="97">
        <v>0.56128</v>
      </c>
      <c r="D15" s="97">
        <v>0.74843764899999998</v>
      </c>
      <c r="E15" s="97">
        <v>0.99703262699999995</v>
      </c>
      <c r="F15" s="97">
        <v>381.13095759999999</v>
      </c>
      <c r="G15" s="97">
        <v>349.38857469999999</v>
      </c>
      <c r="H15" s="97">
        <v>31.742382939999999</v>
      </c>
      <c r="I15" s="97">
        <v>3.7272199999999997E-4</v>
      </c>
      <c r="J15" s="97">
        <v>0.22805210000000001</v>
      </c>
      <c r="K15" s="97">
        <v>6.7294565520000003</v>
      </c>
    </row>
    <row r="16" spans="1:20" s="97" customFormat="1" x14ac:dyDescent="0.3">
      <c r="A16" s="97">
        <v>15</v>
      </c>
      <c r="B16" s="97">
        <v>1179.983532</v>
      </c>
      <c r="C16" s="97">
        <v>0.54127000000000003</v>
      </c>
      <c r="D16" s="97">
        <v>0.74514748200000003</v>
      </c>
      <c r="E16" s="97">
        <v>0.99699129099999995</v>
      </c>
      <c r="F16" s="97">
        <v>381.14675979999998</v>
      </c>
      <c r="G16" s="97">
        <v>347.5958953</v>
      </c>
      <c r="H16" s="97">
        <v>33.550864500000003</v>
      </c>
      <c r="I16" s="97">
        <v>3.9538699999999997E-4</v>
      </c>
      <c r="J16" s="97">
        <v>0.227222276</v>
      </c>
      <c r="K16" s="97">
        <v>6.727987852</v>
      </c>
    </row>
    <row r="17" spans="1:11" s="97" customFormat="1" x14ac:dyDescent="0.3">
      <c r="A17" s="97">
        <v>16</v>
      </c>
      <c r="B17" s="97">
        <v>1179.9332320000001</v>
      </c>
      <c r="C17" s="97">
        <v>0.52125999999999995</v>
      </c>
      <c r="D17" s="97">
        <v>0.74186783099999998</v>
      </c>
      <c r="E17" s="97">
        <v>0.99694988200000001</v>
      </c>
      <c r="F17" s="97">
        <v>381.16259100000002</v>
      </c>
      <c r="G17" s="97">
        <v>345.81024980000001</v>
      </c>
      <c r="H17" s="97">
        <v>35.35234122</v>
      </c>
      <c r="I17" s="97">
        <v>4.18133E-4</v>
      </c>
      <c r="J17" s="97">
        <v>0.226393862</v>
      </c>
      <c r="K17" s="97">
        <v>6.7265166279999997</v>
      </c>
    </row>
    <row r="18" spans="1:11" s="97" customFormat="1" x14ac:dyDescent="0.3">
      <c r="A18" s="97">
        <v>17</v>
      </c>
      <c r="B18" s="97">
        <v>1179.882934</v>
      </c>
      <c r="C18" s="97">
        <v>0.50124999999999997</v>
      </c>
      <c r="D18" s="97">
        <v>0.73859873200000004</v>
      </c>
      <c r="E18" s="97">
        <v>0.99690840000000003</v>
      </c>
      <c r="F18" s="97">
        <v>381.17845119999998</v>
      </c>
      <c r="G18" s="97">
        <v>344.03165000000001</v>
      </c>
      <c r="H18" s="97">
        <v>37.146801240000002</v>
      </c>
      <c r="I18" s="97">
        <v>4.4095799999999997E-4</v>
      </c>
      <c r="J18" s="97">
        <v>0.225566877</v>
      </c>
      <c r="K18" s="97">
        <v>6.7250428710000003</v>
      </c>
    </row>
    <row r="19" spans="1:11" s="97" customFormat="1" x14ac:dyDescent="0.3">
      <c r="A19" s="97">
        <v>18</v>
      </c>
      <c r="B19" s="97">
        <v>1179.8326380000001</v>
      </c>
      <c r="C19" s="97">
        <v>0.48124</v>
      </c>
      <c r="D19" s="97">
        <v>0.73534022099999996</v>
      </c>
      <c r="E19" s="97">
        <v>0.99686684599999997</v>
      </c>
      <c r="F19" s="97">
        <v>381.1943407</v>
      </c>
      <c r="G19" s="97">
        <v>342.26010769999999</v>
      </c>
      <c r="H19" s="97">
        <v>38.934232979999997</v>
      </c>
      <c r="I19" s="97">
        <v>4.6386399999999998E-4</v>
      </c>
      <c r="J19" s="97">
        <v>0.22474133800000001</v>
      </c>
      <c r="K19" s="97">
        <v>6.7235665720000002</v>
      </c>
    </row>
    <row r="20" spans="1:11" s="97" customFormat="1" x14ac:dyDescent="0.3">
      <c r="A20" s="97">
        <v>19</v>
      </c>
      <c r="B20" s="97">
        <v>1179.782344</v>
      </c>
      <c r="C20" s="97">
        <v>0.46122999999999997</v>
      </c>
      <c r="D20" s="97">
        <v>0.73209233600000001</v>
      </c>
      <c r="E20" s="97">
        <v>0.99682521800000001</v>
      </c>
      <c r="F20" s="97">
        <v>381.21025930000002</v>
      </c>
      <c r="G20" s="97">
        <v>340.49563419999998</v>
      </c>
      <c r="H20" s="97">
        <v>40.714625150000003</v>
      </c>
      <c r="I20" s="97">
        <v>4.86851E-4</v>
      </c>
      <c r="J20" s="97">
        <v>0.223917265</v>
      </c>
      <c r="K20" s="97">
        <v>6.7220877229999996</v>
      </c>
    </row>
    <row r="21" spans="1:11" s="97" customFormat="1" x14ac:dyDescent="0.3">
      <c r="A21" s="97">
        <v>20</v>
      </c>
      <c r="B21" s="97">
        <v>1179.732051</v>
      </c>
      <c r="C21" s="97">
        <v>0.44122</v>
      </c>
      <c r="D21" s="97">
        <v>0.728855111</v>
      </c>
      <c r="E21" s="97">
        <v>0.99678351799999998</v>
      </c>
      <c r="F21" s="97">
        <v>381.22620740000002</v>
      </c>
      <c r="G21" s="97">
        <v>338.73824070000001</v>
      </c>
      <c r="H21" s="97">
        <v>42.487966739999997</v>
      </c>
      <c r="I21" s="97">
        <v>5.0991800000000005E-4</v>
      </c>
      <c r="J21" s="97">
        <v>0.22309467499999999</v>
      </c>
      <c r="K21" s="97">
        <v>6.7206063140000003</v>
      </c>
    </row>
    <row r="22" spans="1:11" s="97" customFormat="1" x14ac:dyDescent="0.3">
      <c r="A22" s="97">
        <v>21</v>
      </c>
      <c r="B22" s="97">
        <v>1179.6817599999999</v>
      </c>
      <c r="C22" s="97">
        <v>0.42120999999999997</v>
      </c>
      <c r="D22" s="97">
        <v>0.72562858299999999</v>
      </c>
      <c r="E22" s="97">
        <v>0.99674174299999996</v>
      </c>
      <c r="F22" s="97">
        <v>381.24218500000001</v>
      </c>
      <c r="G22" s="97">
        <v>336.98793790000002</v>
      </c>
      <c r="H22" s="97">
        <v>44.254247059999997</v>
      </c>
      <c r="I22" s="97">
        <v>5.3306700000000002E-4</v>
      </c>
      <c r="J22" s="97">
        <v>0.22227358799999999</v>
      </c>
      <c r="K22" s="97">
        <v>6.7191223359999999</v>
      </c>
    </row>
    <row r="23" spans="1:11" s="97" customFormat="1" x14ac:dyDescent="0.3">
      <c r="A23" s="97">
        <v>22</v>
      </c>
      <c r="B23" s="97">
        <v>1179.6314709999999</v>
      </c>
      <c r="C23" s="97">
        <v>0.4012</v>
      </c>
      <c r="D23" s="97">
        <v>0.72241278600000003</v>
      </c>
      <c r="E23" s="97">
        <v>0.996699895</v>
      </c>
      <c r="F23" s="97">
        <v>381.25819209999997</v>
      </c>
      <c r="G23" s="97">
        <v>335.24473640000002</v>
      </c>
      <c r="H23" s="97">
        <v>46.013455700000002</v>
      </c>
      <c r="I23" s="97">
        <v>5.5629699999999998E-4</v>
      </c>
      <c r="J23" s="97">
        <v>0.22145402</v>
      </c>
      <c r="K23" s="97">
        <v>6.7176357820000003</v>
      </c>
    </row>
    <row r="24" spans="1:11" s="97" customFormat="1" x14ac:dyDescent="0.3">
      <c r="A24" s="97">
        <v>23</v>
      </c>
      <c r="B24" s="97">
        <v>1179.581183</v>
      </c>
      <c r="C24" s="97">
        <v>0.38118999999999997</v>
      </c>
      <c r="D24" s="97">
        <v>0.719207755</v>
      </c>
      <c r="E24" s="97">
        <v>0.99665797300000003</v>
      </c>
      <c r="F24" s="97">
        <v>381.27422899999999</v>
      </c>
      <c r="G24" s="97">
        <v>333.50864639999998</v>
      </c>
      <c r="H24" s="97">
        <v>47.765582559999999</v>
      </c>
      <c r="I24" s="97">
        <v>5.7960900000000003E-4</v>
      </c>
      <c r="J24" s="97">
        <v>0.22063599</v>
      </c>
      <c r="K24" s="97">
        <v>6.716146642</v>
      </c>
    </row>
    <row r="25" spans="1:11" s="97" customFormat="1" x14ac:dyDescent="0.3">
      <c r="A25" s="97">
        <v>24</v>
      </c>
      <c r="B25" s="97">
        <v>1179.530898</v>
      </c>
      <c r="C25" s="97">
        <v>0.36118</v>
      </c>
      <c r="D25" s="97">
        <v>0.71601352299999999</v>
      </c>
      <c r="E25" s="97">
        <v>0.99661597599999996</v>
      </c>
      <c r="F25" s="97">
        <v>381.29029559999998</v>
      </c>
      <c r="G25" s="97">
        <v>331.77967769999998</v>
      </c>
      <c r="H25" s="97">
        <v>49.510617860000004</v>
      </c>
      <c r="I25" s="97">
        <v>6.0300299999999996E-4</v>
      </c>
      <c r="J25" s="97">
        <v>0.21981951699999999</v>
      </c>
      <c r="K25" s="97">
        <v>6.714654908</v>
      </c>
    </row>
    <row r="26" spans="1:11" s="97" customFormat="1" x14ac:dyDescent="0.3">
      <c r="A26" s="97">
        <v>25</v>
      </c>
      <c r="B26" s="97">
        <v>1179.4806140000001</v>
      </c>
      <c r="C26" s="97">
        <v>0.34116999999999997</v>
      </c>
      <c r="D26" s="97">
        <v>0.71283012499999998</v>
      </c>
      <c r="E26" s="97">
        <v>0.99657390499999998</v>
      </c>
      <c r="F26" s="97">
        <v>381.30639209999998</v>
      </c>
      <c r="G26" s="97">
        <v>330.05784</v>
      </c>
      <c r="H26" s="97">
        <v>51.248552119999999</v>
      </c>
      <c r="I26" s="97">
        <v>6.2648000000000001E-4</v>
      </c>
      <c r="J26" s="97">
        <v>0.21900461800000001</v>
      </c>
      <c r="K26" s="97">
        <v>6.7131605729999997</v>
      </c>
    </row>
    <row r="27" spans="1:11" s="97" customFormat="1" x14ac:dyDescent="0.3">
      <c r="A27" s="97">
        <v>26</v>
      </c>
      <c r="B27" s="97">
        <v>1179.4303319999999</v>
      </c>
      <c r="C27" s="97">
        <v>0.32116</v>
      </c>
      <c r="D27" s="97">
        <v>0.70965759399999995</v>
      </c>
      <c r="E27" s="97">
        <v>0.99653175800000005</v>
      </c>
      <c r="F27" s="97">
        <v>381.32251860000002</v>
      </c>
      <c r="G27" s="97">
        <v>328.34314239999998</v>
      </c>
      <c r="H27" s="97">
        <v>52.979376170000002</v>
      </c>
      <c r="I27" s="97">
        <v>6.5003800000000003E-4</v>
      </c>
      <c r="J27" s="97">
        <v>0.218191311</v>
      </c>
      <c r="K27" s="97">
        <v>6.7116636270000001</v>
      </c>
    </row>
    <row r="28" spans="1:11" s="97" customFormat="1" x14ac:dyDescent="0.3">
      <c r="A28" s="97">
        <v>27</v>
      </c>
      <c r="B28" s="97">
        <v>1179.3800510000001</v>
      </c>
      <c r="C28" s="97">
        <v>0.30114999999999997</v>
      </c>
      <c r="D28" s="97">
        <v>0.70649596100000001</v>
      </c>
      <c r="E28" s="97">
        <v>0.99648953699999998</v>
      </c>
      <c r="F28" s="97">
        <v>381.33867520000001</v>
      </c>
      <c r="G28" s="97">
        <v>326.63559400000003</v>
      </c>
      <c r="H28" s="97">
        <v>54.703081179999998</v>
      </c>
      <c r="I28" s="97">
        <v>6.7367999999999996E-4</v>
      </c>
      <c r="J28" s="97">
        <v>0.217379615</v>
      </c>
      <c r="K28" s="97">
        <v>6.7101640629999997</v>
      </c>
    </row>
    <row r="29" spans="1:11" s="97" customFormat="1" x14ac:dyDescent="0.3">
      <c r="A29" s="97">
        <v>28</v>
      </c>
      <c r="B29" s="97">
        <v>1179.329772</v>
      </c>
      <c r="C29" s="97">
        <v>0.28114</v>
      </c>
      <c r="D29" s="97">
        <v>0.70334525999999997</v>
      </c>
      <c r="E29" s="97">
        <v>0.99644724100000004</v>
      </c>
      <c r="F29" s="97">
        <v>381.35486200000003</v>
      </c>
      <c r="G29" s="97">
        <v>324.93520339999998</v>
      </c>
      <c r="H29" s="97">
        <v>56.41965862</v>
      </c>
      <c r="I29" s="97">
        <v>6.9740399999999999E-4</v>
      </c>
      <c r="J29" s="97">
        <v>0.216569547</v>
      </c>
      <c r="K29" s="97">
        <v>6.7086618739999997</v>
      </c>
    </row>
    <row r="30" spans="1:11" s="97" customFormat="1" x14ac:dyDescent="0.3">
      <c r="A30" s="97">
        <v>29</v>
      </c>
      <c r="B30" s="97">
        <v>1179.279495</v>
      </c>
      <c r="C30" s="97">
        <v>0.26112999999999997</v>
      </c>
      <c r="D30" s="97">
        <v>0.70020552199999997</v>
      </c>
      <c r="E30" s="97">
        <v>0.99640486900000003</v>
      </c>
      <c r="F30" s="97">
        <v>381.37107909999997</v>
      </c>
      <c r="G30" s="97">
        <v>323.24197880000003</v>
      </c>
      <c r="H30" s="97">
        <v>58.129100299999998</v>
      </c>
      <c r="I30" s="97">
        <v>7.2121200000000005E-4</v>
      </c>
      <c r="J30" s="97">
        <v>0.215761125</v>
      </c>
      <c r="K30" s="97">
        <v>6.7071570500000002</v>
      </c>
    </row>
    <row r="31" spans="1:11" s="97" customFormat="1" x14ac:dyDescent="0.3">
      <c r="A31" s="97">
        <v>30</v>
      </c>
      <c r="B31" s="97">
        <v>1179.2292199999999</v>
      </c>
      <c r="C31" s="97">
        <v>0.24112</v>
      </c>
      <c r="D31" s="97">
        <v>0.69707677700000004</v>
      </c>
      <c r="E31" s="97">
        <v>0.99636242100000005</v>
      </c>
      <c r="F31" s="97">
        <v>381.38732649999997</v>
      </c>
      <c r="G31" s="97">
        <v>321.55592810000002</v>
      </c>
      <c r="H31" s="97">
        <v>59.831398350000001</v>
      </c>
      <c r="I31" s="97">
        <v>7.4510400000000001E-4</v>
      </c>
      <c r="J31" s="97">
        <v>0.21495436600000001</v>
      </c>
      <c r="K31" s="97">
        <v>6.7056495849999997</v>
      </c>
    </row>
    <row r="32" spans="1:11" s="97" customFormat="1" x14ac:dyDescent="0.3">
      <c r="A32" s="97">
        <v>31</v>
      </c>
      <c r="B32" s="97">
        <v>1179.1789470000001</v>
      </c>
      <c r="C32" s="97">
        <v>0.22111</v>
      </c>
      <c r="D32" s="97">
        <v>0.69395905800000002</v>
      </c>
      <c r="E32" s="97">
        <v>0.99631989700000001</v>
      </c>
      <c r="F32" s="97">
        <v>381.40360440000001</v>
      </c>
      <c r="G32" s="97">
        <v>319.8770591</v>
      </c>
      <c r="H32" s="97">
        <v>61.526545239999997</v>
      </c>
      <c r="I32" s="97">
        <v>7.6907899999999999E-4</v>
      </c>
      <c r="J32" s="97">
        <v>0.21414928899999999</v>
      </c>
      <c r="K32" s="97">
        <v>6.7041394719999996</v>
      </c>
    </row>
    <row r="33" spans="1:11" s="97" customFormat="1" x14ac:dyDescent="0.3">
      <c r="A33" s="97">
        <v>32</v>
      </c>
      <c r="B33" s="97">
        <v>1179.1286749999999</v>
      </c>
      <c r="C33" s="97">
        <v>0.2011</v>
      </c>
      <c r="D33" s="97">
        <v>0.69085239300000001</v>
      </c>
      <c r="E33" s="97">
        <v>0.99627729799999998</v>
      </c>
      <c r="F33" s="97">
        <v>381.41991280000002</v>
      </c>
      <c r="G33" s="97">
        <v>318.20537899999999</v>
      </c>
      <c r="H33" s="97">
        <v>63.214533779999996</v>
      </c>
      <c r="I33" s="97">
        <v>7.9313799999999998E-4</v>
      </c>
      <c r="J33" s="97">
        <v>0.213345911</v>
      </c>
      <c r="K33" s="97">
        <v>6.7026267019999999</v>
      </c>
    </row>
    <row r="34" spans="1:11" s="97" customFormat="1" x14ac:dyDescent="0.3">
      <c r="A34" s="97">
        <v>33</v>
      </c>
      <c r="B34" s="97">
        <v>1179.078405</v>
      </c>
      <c r="C34" s="97">
        <v>0.18109</v>
      </c>
      <c r="D34" s="97">
        <v>0.68775681300000002</v>
      </c>
      <c r="E34" s="97">
        <v>0.99623462100000004</v>
      </c>
      <c r="F34" s="97">
        <v>381.4362519</v>
      </c>
      <c r="G34" s="97">
        <v>316.54089479999999</v>
      </c>
      <c r="H34" s="97">
        <v>64.895357110000006</v>
      </c>
      <c r="I34" s="97">
        <v>8.17281E-4</v>
      </c>
      <c r="J34" s="97">
        <v>0.21254424799999999</v>
      </c>
      <c r="K34" s="97">
        <v>6.701111268</v>
      </c>
    </row>
    <row r="35" spans="1:11" s="97" customFormat="1" x14ac:dyDescent="0.3">
      <c r="A35" s="97">
        <v>34</v>
      </c>
      <c r="B35" s="97">
        <v>1179.028137</v>
      </c>
      <c r="C35" s="97">
        <v>0.16108</v>
      </c>
      <c r="D35" s="97">
        <v>0.68467234600000004</v>
      </c>
      <c r="E35" s="97">
        <v>0.99619186900000001</v>
      </c>
      <c r="F35" s="97">
        <v>381.45262170000001</v>
      </c>
      <c r="G35" s="97">
        <v>314.88361300000003</v>
      </c>
      <c r="H35" s="97">
        <v>66.569008710000006</v>
      </c>
      <c r="I35" s="97">
        <v>8.4150900000000005E-4</v>
      </c>
      <c r="J35" s="97">
        <v>0.21174432000000001</v>
      </c>
      <c r="K35" s="97">
        <v>6.6995931649999996</v>
      </c>
    </row>
    <row r="36" spans="1:11" s="97" customFormat="1" x14ac:dyDescent="0.3">
      <c r="A36" s="97">
        <v>35</v>
      </c>
      <c r="B36" s="97">
        <v>1178.9778699999999</v>
      </c>
      <c r="C36" s="97">
        <v>0.14107</v>
      </c>
      <c r="D36" s="97">
        <v>0.68159902100000003</v>
      </c>
      <c r="E36" s="97">
        <v>0.99614903899999996</v>
      </c>
      <c r="F36" s="97">
        <v>381.46902230000001</v>
      </c>
      <c r="G36" s="97">
        <v>313.23353989999998</v>
      </c>
      <c r="H36" s="97">
        <v>68.235482410000003</v>
      </c>
      <c r="I36" s="97">
        <v>8.6582100000000002E-4</v>
      </c>
      <c r="J36" s="97">
        <v>0.210946142</v>
      </c>
      <c r="K36" s="97">
        <v>6.6980723830000004</v>
      </c>
    </row>
    <row r="37" spans="1:11" s="97" customFormat="1" x14ac:dyDescent="0.3">
      <c r="A37" s="97">
        <v>36</v>
      </c>
      <c r="B37" s="97">
        <v>1178.9276050000001</v>
      </c>
      <c r="C37" s="97">
        <v>0.12106</v>
      </c>
      <c r="D37" s="97">
        <v>0.67853686599999996</v>
      </c>
      <c r="E37" s="97">
        <v>0.99610613199999998</v>
      </c>
      <c r="F37" s="97">
        <v>381.48545389999998</v>
      </c>
      <c r="G37" s="97">
        <v>311.59068150000002</v>
      </c>
      <c r="H37" s="97">
        <v>69.894772399999994</v>
      </c>
      <c r="I37" s="97">
        <v>8.9021800000000002E-4</v>
      </c>
      <c r="J37" s="97">
        <v>0.21014973300000001</v>
      </c>
      <c r="K37" s="97">
        <v>6.6965489180000004</v>
      </c>
    </row>
    <row r="38" spans="1:11" s="97" customFormat="1" x14ac:dyDescent="0.3">
      <c r="A38" s="97">
        <v>37</v>
      </c>
      <c r="B38" s="97">
        <v>1178.877342</v>
      </c>
      <c r="C38" s="97">
        <v>0.10105</v>
      </c>
      <c r="D38" s="97">
        <v>0.67548590799999997</v>
      </c>
      <c r="E38" s="97">
        <v>0.99606314900000004</v>
      </c>
      <c r="F38" s="97">
        <v>381.50191640000003</v>
      </c>
      <c r="G38" s="97">
        <v>309.95504319999998</v>
      </c>
      <c r="H38" s="97">
        <v>71.546873199999993</v>
      </c>
      <c r="I38" s="97">
        <v>9.1470099999999997E-4</v>
      </c>
      <c r="J38" s="97">
        <v>0.20935510800000001</v>
      </c>
      <c r="K38" s="97">
        <v>6.6950227609999997</v>
      </c>
    </row>
    <row r="39" spans="1:11" s="97" customFormat="1" x14ac:dyDescent="0.3">
      <c r="A39" s="97">
        <v>38</v>
      </c>
      <c r="B39" s="97">
        <v>1178.8270809999999</v>
      </c>
      <c r="C39" s="97">
        <v>8.1040000000000001E-2</v>
      </c>
      <c r="D39" s="97">
        <v>0.67244617399999995</v>
      </c>
      <c r="E39" s="97">
        <v>0.996020087</v>
      </c>
      <c r="F39" s="97">
        <v>381.51840989999999</v>
      </c>
      <c r="G39" s="97">
        <v>308.32663020000001</v>
      </c>
      <c r="H39" s="97">
        <v>73.191779699999998</v>
      </c>
      <c r="I39" s="97">
        <v>9.3926800000000005E-4</v>
      </c>
      <c r="J39" s="97">
        <v>0.20856228600000001</v>
      </c>
      <c r="K39" s="97">
        <v>6.6934939069999997</v>
      </c>
    </row>
    <row r="40" spans="1:11" s="97" customFormat="1" x14ac:dyDescent="0.3">
      <c r="A40" s="97">
        <v>39</v>
      </c>
      <c r="B40" s="97">
        <v>1178.7768209999999</v>
      </c>
      <c r="C40" s="97">
        <v>6.1030000000000001E-2</v>
      </c>
      <c r="D40" s="97">
        <v>0.66941768999999995</v>
      </c>
      <c r="E40" s="97">
        <v>0.995976949</v>
      </c>
      <c r="F40" s="97">
        <v>381.53493470000001</v>
      </c>
      <c r="G40" s="97">
        <v>306.70544749999999</v>
      </c>
      <c r="H40" s="97">
        <v>74.829487139999998</v>
      </c>
      <c r="I40" s="97">
        <v>9.6392199999999998E-4</v>
      </c>
      <c r="J40" s="97">
        <v>0.207771282</v>
      </c>
      <c r="K40" s="97">
        <v>6.6919623499999998</v>
      </c>
    </row>
    <row r="41" spans="1:11" s="97" customFormat="1" x14ac:dyDescent="0.3">
      <c r="A41" s="97">
        <v>40</v>
      </c>
      <c r="B41" s="97">
        <v>1178.7265629999999</v>
      </c>
      <c r="C41" s="97">
        <v>4.1020000000000001E-2</v>
      </c>
      <c r="D41" s="97">
        <v>0.66640048299999999</v>
      </c>
      <c r="E41" s="97">
        <v>0.99593373200000002</v>
      </c>
      <c r="F41" s="97">
        <v>381.55149060000002</v>
      </c>
      <c r="G41" s="97">
        <v>305.0914995</v>
      </c>
      <c r="H41" s="97">
        <v>76.459991119999998</v>
      </c>
      <c r="I41" s="97">
        <v>9.8865999999999993E-4</v>
      </c>
      <c r="J41" s="97">
        <v>0.20698211399999999</v>
      </c>
      <c r="K41" s="97">
        <v>6.6904280820000004</v>
      </c>
    </row>
    <row r="42" spans="1:11" s="97" customFormat="1" x14ac:dyDescent="0.3">
      <c r="A42" s="97">
        <v>41</v>
      </c>
      <c r="B42" s="97">
        <v>1178.676307</v>
      </c>
      <c r="C42" s="97">
        <v>2.1010000000000001E-2</v>
      </c>
      <c r="D42" s="97">
        <v>0.66339457599999996</v>
      </c>
      <c r="E42" s="97">
        <v>0.99589043799999999</v>
      </c>
      <c r="F42" s="97">
        <v>381.56807780000003</v>
      </c>
      <c r="G42" s="97">
        <v>303.48479020000002</v>
      </c>
      <c r="H42" s="97">
        <v>78.083287600000006</v>
      </c>
      <c r="I42" s="97">
        <v>1.013485E-3</v>
      </c>
      <c r="J42" s="97">
        <v>0.20619479800000001</v>
      </c>
      <c r="K42" s="97">
        <v>6.688891098</v>
      </c>
    </row>
    <row r="43" spans="1:11" s="100" customFormat="1" x14ac:dyDescent="0.3">
      <c r="A43" s="100">
        <v>42</v>
      </c>
      <c r="B43" s="100">
        <v>1178.626053</v>
      </c>
      <c r="C43" s="100">
        <v>1E-3</v>
      </c>
      <c r="D43" s="100">
        <v>0.66039999400000005</v>
      </c>
      <c r="E43" s="100">
        <v>0.99584706499999998</v>
      </c>
      <c r="F43" s="100">
        <v>381.58469639999998</v>
      </c>
      <c r="G43" s="100">
        <v>301.88532350000003</v>
      </c>
      <c r="H43" s="100">
        <v>79.6993729</v>
      </c>
      <c r="I43" s="100">
        <v>1.038396E-3</v>
      </c>
      <c r="J43" s="100">
        <v>0.20540935099999999</v>
      </c>
      <c r="K43" s="100">
        <v>6.6873513920000001</v>
      </c>
    </row>
    <row r="44" spans="1:11" s="98" customFormat="1" x14ac:dyDescent="0.3">
      <c r="A44" s="98">
        <v>43</v>
      </c>
      <c r="B44" s="98">
        <v>1178.626053</v>
      </c>
      <c r="C44" s="98">
        <v>1E-3</v>
      </c>
      <c r="D44" s="98">
        <v>0.66039999400000005</v>
      </c>
      <c r="E44" s="98">
        <v>0.99584706499999998</v>
      </c>
      <c r="F44" s="98">
        <v>381.58469639999998</v>
      </c>
      <c r="G44" s="98">
        <v>301.88532350000003</v>
      </c>
      <c r="H44" s="98">
        <v>79.6993729</v>
      </c>
      <c r="I44" s="98">
        <v>1.038396E-3</v>
      </c>
      <c r="J44" s="98">
        <v>0.20540935099999999</v>
      </c>
      <c r="K44" s="98">
        <v>6.6873513920000001</v>
      </c>
    </row>
    <row r="45" spans="1:11" s="98" customFormat="1" x14ac:dyDescent="0.3">
      <c r="A45" s="98">
        <v>44</v>
      </c>
      <c r="B45" s="98">
        <v>1173.8070620000001</v>
      </c>
      <c r="C45" s="98">
        <v>1E-3</v>
      </c>
      <c r="D45" s="98">
        <v>0.644822275</v>
      </c>
      <c r="E45" s="98">
        <v>0.99584706499999998</v>
      </c>
      <c r="F45" s="98">
        <v>381.58469639999998</v>
      </c>
      <c r="G45" s="98">
        <v>301.88532350000003</v>
      </c>
      <c r="H45" s="98">
        <v>79.6993729</v>
      </c>
      <c r="I45" s="98">
        <v>1.056717E-3</v>
      </c>
      <c r="J45" s="98">
        <v>0.20189657799999999</v>
      </c>
      <c r="K45" s="98">
        <v>6.6873513920000001</v>
      </c>
    </row>
    <row r="46" spans="1:11" s="98" customFormat="1" x14ac:dyDescent="0.3">
      <c r="A46" s="98">
        <v>45</v>
      </c>
      <c r="B46" s="98">
        <v>1168.9880700000001</v>
      </c>
      <c r="C46" s="98">
        <v>1E-3</v>
      </c>
      <c r="D46" s="98">
        <v>0.62932445000000004</v>
      </c>
      <c r="E46" s="98">
        <v>0.99584706499999998</v>
      </c>
      <c r="F46" s="98">
        <v>381.58469639999998</v>
      </c>
      <c r="G46" s="98">
        <v>301.88532350000003</v>
      </c>
      <c r="H46" s="98">
        <v>79.6993729</v>
      </c>
      <c r="I46" s="98">
        <v>1.0758320000000001E-3</v>
      </c>
      <c r="J46" s="98">
        <v>0.198357175</v>
      </c>
      <c r="K46" s="98">
        <v>6.6873513920000001</v>
      </c>
    </row>
    <row r="47" spans="1:11" s="98" customFormat="1" x14ac:dyDescent="0.3">
      <c r="A47" s="98">
        <v>46</v>
      </c>
      <c r="B47" s="98">
        <v>1164.169079</v>
      </c>
      <c r="C47" s="98">
        <v>1E-3</v>
      </c>
      <c r="D47" s="98">
        <v>0.61391273300000004</v>
      </c>
      <c r="E47" s="98">
        <v>0.99584706499999998</v>
      </c>
      <c r="F47" s="98">
        <v>381.58469639999998</v>
      </c>
      <c r="G47" s="98">
        <v>301.88532350000003</v>
      </c>
      <c r="H47" s="98">
        <v>79.6993729</v>
      </c>
      <c r="I47" s="98">
        <v>1.095784E-3</v>
      </c>
      <c r="J47" s="98">
        <v>0.194792505</v>
      </c>
      <c r="K47" s="98">
        <v>6.6873513920000001</v>
      </c>
    </row>
    <row r="48" spans="1:11" s="98" customFormat="1" x14ac:dyDescent="0.3">
      <c r="A48" s="98">
        <v>47</v>
      </c>
      <c r="B48" s="98">
        <v>1159.3500879999999</v>
      </c>
      <c r="C48" s="98">
        <v>1E-3</v>
      </c>
      <c r="D48" s="98">
        <v>0.59859367799999996</v>
      </c>
      <c r="E48" s="98">
        <v>0.99584706499999998</v>
      </c>
      <c r="F48" s="98">
        <v>381.58469639999998</v>
      </c>
      <c r="G48" s="98">
        <v>301.88532350000003</v>
      </c>
      <c r="H48" s="98">
        <v>79.6993729</v>
      </c>
      <c r="I48" s="98">
        <v>1.1166189999999999E-3</v>
      </c>
      <c r="J48" s="98">
        <v>0.19120408699999999</v>
      </c>
      <c r="K48" s="98">
        <v>6.6873513920000001</v>
      </c>
    </row>
    <row r="49" spans="1:11" s="98" customFormat="1" x14ac:dyDescent="0.3">
      <c r="A49" s="98">
        <v>48</v>
      </c>
      <c r="B49" s="98">
        <v>1154.531097</v>
      </c>
      <c r="C49" s="98">
        <v>1E-3</v>
      </c>
      <c r="D49" s="98">
        <v>0.58337418799999996</v>
      </c>
      <c r="E49" s="98">
        <v>0.99584706499999998</v>
      </c>
      <c r="F49" s="98">
        <v>381.58469639999998</v>
      </c>
      <c r="G49" s="98">
        <v>301.88532350000003</v>
      </c>
      <c r="H49" s="98">
        <v>79.6993729</v>
      </c>
      <c r="I49" s="98">
        <v>1.1383859999999999E-3</v>
      </c>
      <c r="J49" s="98">
        <v>0.18759361199999999</v>
      </c>
      <c r="K49" s="98">
        <v>6.6873513920000001</v>
      </c>
    </row>
    <row r="50" spans="1:11" s="98" customFormat="1" x14ac:dyDescent="0.3">
      <c r="A50" s="98">
        <v>49</v>
      </c>
      <c r="B50" s="98">
        <v>1149.7121059999999</v>
      </c>
      <c r="C50" s="98">
        <v>1E-3</v>
      </c>
      <c r="D50" s="98">
        <v>0.56826152799999996</v>
      </c>
      <c r="E50" s="98">
        <v>0.99584706499999998</v>
      </c>
      <c r="F50" s="98">
        <v>381.58469639999998</v>
      </c>
      <c r="G50" s="98">
        <v>301.88532350000003</v>
      </c>
      <c r="H50" s="98">
        <v>79.6993729</v>
      </c>
      <c r="I50" s="98">
        <v>1.1611359999999999E-3</v>
      </c>
      <c r="J50" s="98">
        <v>0.18396294699999999</v>
      </c>
      <c r="K50" s="98">
        <v>6.6873513920000001</v>
      </c>
    </row>
    <row r="51" spans="1:11" s="98" customFormat="1" x14ac:dyDescent="0.3">
      <c r="A51" s="98">
        <v>50</v>
      </c>
      <c r="B51" s="98">
        <v>1144.893114</v>
      </c>
      <c r="C51" s="98">
        <v>1E-3</v>
      </c>
      <c r="D51" s="98">
        <v>0.55326332199999995</v>
      </c>
      <c r="E51" s="98">
        <v>0.99584706499999998</v>
      </c>
      <c r="F51" s="98">
        <v>381.58469639999998</v>
      </c>
      <c r="G51" s="98">
        <v>301.88532350000003</v>
      </c>
      <c r="H51" s="98">
        <v>79.6993729</v>
      </c>
      <c r="I51" s="98">
        <v>1.1849219999999999E-3</v>
      </c>
      <c r="J51" s="98">
        <v>0.18031414600000001</v>
      </c>
      <c r="K51" s="98">
        <v>6.6873513920000001</v>
      </c>
    </row>
    <row r="52" spans="1:11" s="98" customFormat="1" x14ac:dyDescent="0.3">
      <c r="A52" s="98">
        <v>51</v>
      </c>
      <c r="B52" s="98">
        <v>1140.0741230000001</v>
      </c>
      <c r="C52" s="98">
        <v>1E-3</v>
      </c>
      <c r="D52" s="98">
        <v>0.53838756700000001</v>
      </c>
      <c r="E52" s="98">
        <v>0.99584706499999998</v>
      </c>
      <c r="F52" s="98">
        <v>381.58469639999998</v>
      </c>
      <c r="G52" s="98">
        <v>301.88532350000003</v>
      </c>
      <c r="H52" s="98">
        <v>79.6993729</v>
      </c>
      <c r="I52" s="98">
        <v>1.2098E-3</v>
      </c>
      <c r="J52" s="98">
        <v>0.17664946200000001</v>
      </c>
      <c r="K52" s="98">
        <v>6.6873513920000001</v>
      </c>
    </row>
    <row r="53" spans="1:11" s="98" customFormat="1" x14ac:dyDescent="0.3">
      <c r="A53" s="98">
        <v>52</v>
      </c>
      <c r="B53" s="98">
        <v>1135.255132</v>
      </c>
      <c r="C53" s="98">
        <v>1E-3</v>
      </c>
      <c r="D53" s="98">
        <v>0.52364262399999995</v>
      </c>
      <c r="E53" s="98">
        <v>0.99584706499999998</v>
      </c>
      <c r="F53" s="98">
        <v>381.58469639999998</v>
      </c>
      <c r="G53" s="98">
        <v>301.88532350000003</v>
      </c>
      <c r="H53" s="98">
        <v>79.6993729</v>
      </c>
      <c r="I53" s="98">
        <v>1.2358289999999999E-3</v>
      </c>
      <c r="J53" s="98">
        <v>0.172971351</v>
      </c>
      <c r="K53" s="98">
        <v>6.6873513920000001</v>
      </c>
    </row>
    <row r="54" spans="1:11" s="98" customFormat="1" x14ac:dyDescent="0.3">
      <c r="A54" s="98">
        <v>53</v>
      </c>
      <c r="B54" s="98">
        <v>1130.4361409999999</v>
      </c>
      <c r="C54" s="98">
        <v>1E-3</v>
      </c>
      <c r="D54" s="98">
        <v>0.50903721599999996</v>
      </c>
      <c r="E54" s="98">
        <v>0.99584706499999998</v>
      </c>
      <c r="F54" s="98">
        <v>381.58469639999998</v>
      </c>
      <c r="G54" s="98">
        <v>301.88532350000003</v>
      </c>
      <c r="H54" s="98">
        <v>79.6993729</v>
      </c>
      <c r="I54" s="98">
        <v>1.26307E-3</v>
      </c>
      <c r="J54" s="98">
        <v>0.16928247900000001</v>
      </c>
      <c r="K54" s="98">
        <v>6.6873513920000001</v>
      </c>
    </row>
    <row r="55" spans="1:11" s="98" customFormat="1" x14ac:dyDescent="0.3">
      <c r="A55" s="98">
        <v>54</v>
      </c>
      <c r="B55" s="98">
        <v>1125.6171489999999</v>
      </c>
      <c r="C55" s="98">
        <v>1E-3</v>
      </c>
      <c r="D55" s="98">
        <v>0.49458042000000002</v>
      </c>
      <c r="E55" s="98">
        <v>0.99584706499999998</v>
      </c>
      <c r="F55" s="98">
        <v>381.58469639999998</v>
      </c>
      <c r="G55" s="98">
        <v>301.88532350000003</v>
      </c>
      <c r="H55" s="98">
        <v>79.6993729</v>
      </c>
      <c r="I55" s="98">
        <v>1.291588E-3</v>
      </c>
      <c r="J55" s="98">
        <v>0.16558573100000001</v>
      </c>
      <c r="K55" s="98">
        <v>6.6873513920000001</v>
      </c>
    </row>
    <row r="56" spans="1:11" s="98" customFormat="1" x14ac:dyDescent="0.3">
      <c r="A56" s="98">
        <v>55</v>
      </c>
      <c r="B56" s="98">
        <v>1120.7981580000001</v>
      </c>
      <c r="C56" s="98">
        <v>1E-3</v>
      </c>
      <c r="D56" s="98">
        <v>0.48028164800000001</v>
      </c>
      <c r="E56" s="98">
        <v>0.99584706499999998</v>
      </c>
      <c r="F56" s="98">
        <v>381.58469639999998</v>
      </c>
      <c r="G56" s="98">
        <v>301.88532350000003</v>
      </c>
      <c r="H56" s="98">
        <v>79.6993729</v>
      </c>
      <c r="I56" s="98">
        <v>1.3214489999999999E-3</v>
      </c>
      <c r="J56" s="98">
        <v>0.161884212</v>
      </c>
      <c r="K56" s="98">
        <v>6.6873513920000001</v>
      </c>
    </row>
    <row r="57" spans="1:11" s="98" customFormat="1" x14ac:dyDescent="0.3">
      <c r="A57" s="98">
        <v>56</v>
      </c>
      <c r="B57" s="98">
        <v>1115.979167</v>
      </c>
      <c r="C57" s="98">
        <v>1E-3</v>
      </c>
      <c r="D57" s="98">
        <v>0.46615062299999999</v>
      </c>
      <c r="E57" s="98">
        <v>0.99584706499999998</v>
      </c>
      <c r="F57" s="98">
        <v>381.58469639999998</v>
      </c>
      <c r="G57" s="98">
        <v>301.88532350000003</v>
      </c>
      <c r="H57" s="98">
        <v>79.6993729</v>
      </c>
      <c r="I57" s="98">
        <v>1.3527210000000001E-3</v>
      </c>
      <c r="J57" s="98">
        <v>0.158181246</v>
      </c>
      <c r="K57" s="98">
        <v>6.6873513920000001</v>
      </c>
    </row>
    <row r="58" spans="1:11" s="98" customFormat="1" x14ac:dyDescent="0.3">
      <c r="A58" s="98">
        <v>57</v>
      </c>
      <c r="B58" s="98">
        <v>1111.1601760000001</v>
      </c>
      <c r="C58" s="98">
        <v>1E-3</v>
      </c>
      <c r="D58" s="98">
        <v>0.452197354</v>
      </c>
      <c r="E58" s="98">
        <v>0.99584706499999998</v>
      </c>
      <c r="F58" s="98">
        <v>381.58469639999998</v>
      </c>
      <c r="G58" s="98">
        <v>301.88532350000003</v>
      </c>
      <c r="H58" s="98">
        <v>79.6993729</v>
      </c>
      <c r="I58" s="98">
        <v>1.3854749999999999E-3</v>
      </c>
      <c r="J58" s="98">
        <v>0.154480378</v>
      </c>
      <c r="K58" s="98">
        <v>6.6873513920000001</v>
      </c>
    </row>
    <row r="59" spans="1:11" s="98" customFormat="1" x14ac:dyDescent="0.3">
      <c r="A59" s="98">
        <v>58</v>
      </c>
      <c r="B59" s="98">
        <v>1106.341185</v>
      </c>
      <c r="C59" s="98">
        <v>1E-3</v>
      </c>
      <c r="D59" s="98">
        <v>0.43843209100000002</v>
      </c>
      <c r="E59" s="98">
        <v>0.99584706499999998</v>
      </c>
      <c r="F59" s="98">
        <v>381.58469639999998</v>
      </c>
      <c r="G59" s="98">
        <v>301.88532350000003</v>
      </c>
      <c r="H59" s="98">
        <v>79.6993729</v>
      </c>
      <c r="I59" s="98">
        <v>1.4197840000000001E-3</v>
      </c>
      <c r="J59" s="98">
        <v>0.150785366</v>
      </c>
      <c r="K59" s="98">
        <v>6.6873513920000001</v>
      </c>
    </row>
    <row r="60" spans="1:11" s="98" customFormat="1" x14ac:dyDescent="0.3">
      <c r="A60" s="98">
        <v>59</v>
      </c>
      <c r="B60" s="98">
        <v>1101.522193</v>
      </c>
      <c r="C60" s="98">
        <v>1E-3</v>
      </c>
      <c r="D60" s="98">
        <v>0.42486527899999998</v>
      </c>
      <c r="E60" s="98">
        <v>0.99584706499999998</v>
      </c>
      <c r="F60" s="98">
        <v>381.58469639999998</v>
      </c>
      <c r="G60" s="98">
        <v>301.88532350000003</v>
      </c>
      <c r="H60" s="98">
        <v>79.6993729</v>
      </c>
      <c r="I60" s="98">
        <v>1.4557210000000001E-3</v>
      </c>
      <c r="J60" s="98">
        <v>0.147100177</v>
      </c>
      <c r="K60" s="98">
        <v>6.6873513920000001</v>
      </c>
    </row>
    <row r="61" spans="1:11" s="98" customFormat="1" x14ac:dyDescent="0.3">
      <c r="A61" s="98">
        <v>60</v>
      </c>
      <c r="B61" s="98">
        <v>1096.7032019999999</v>
      </c>
      <c r="C61" s="98">
        <v>1E-3</v>
      </c>
      <c r="D61" s="98">
        <v>0.411507497</v>
      </c>
      <c r="E61" s="98">
        <v>0.99584706499999998</v>
      </c>
      <c r="F61" s="98">
        <v>381.58469639999998</v>
      </c>
      <c r="G61" s="98">
        <v>301.88532350000003</v>
      </c>
      <c r="H61" s="98">
        <v>79.6993729</v>
      </c>
      <c r="I61" s="98">
        <v>1.4933609999999999E-3</v>
      </c>
      <c r="J61" s="98">
        <v>0.14342896599999999</v>
      </c>
      <c r="K61" s="98">
        <v>6.6873513920000001</v>
      </c>
    </row>
    <row r="62" spans="1:11" s="98" customFormat="1" x14ac:dyDescent="0.3">
      <c r="A62" s="98">
        <v>61</v>
      </c>
      <c r="B62" s="98">
        <v>1091.8842110000001</v>
      </c>
      <c r="C62" s="98">
        <v>1E-3</v>
      </c>
      <c r="D62" s="98">
        <v>0.39836939300000002</v>
      </c>
      <c r="E62" s="98">
        <v>0.99584706499999998</v>
      </c>
      <c r="F62" s="98">
        <v>381.58469639999998</v>
      </c>
      <c r="G62" s="98">
        <v>301.88532350000003</v>
      </c>
      <c r="H62" s="98">
        <v>79.6993729</v>
      </c>
      <c r="I62" s="98">
        <v>1.5327800000000001E-3</v>
      </c>
      <c r="J62" s="98">
        <v>0.139776065</v>
      </c>
      <c r="K62" s="98">
        <v>6.6873513920000001</v>
      </c>
    </row>
    <row r="63" spans="1:11" s="98" customFormat="1" x14ac:dyDescent="0.3">
      <c r="A63" s="98">
        <v>62</v>
      </c>
      <c r="B63" s="98">
        <v>1087.06522</v>
      </c>
      <c r="C63" s="98">
        <v>1E-3</v>
      </c>
      <c r="D63" s="98">
        <v>0.38546160200000001</v>
      </c>
      <c r="E63" s="98">
        <v>0.99584706499999998</v>
      </c>
      <c r="F63" s="98">
        <v>381.58469639999998</v>
      </c>
      <c r="G63" s="98">
        <v>301.88532350000003</v>
      </c>
      <c r="H63" s="98">
        <v>79.6993729</v>
      </c>
      <c r="I63" s="98">
        <v>1.5740540000000001E-3</v>
      </c>
      <c r="J63" s="98">
        <v>0.13614595900000001</v>
      </c>
      <c r="K63" s="98">
        <v>6.6873513920000001</v>
      </c>
    </row>
    <row r="64" spans="1:11" s="98" customFormat="1" x14ac:dyDescent="0.3">
      <c r="A64" s="98">
        <v>63</v>
      </c>
      <c r="B64" s="98">
        <v>1082.246228</v>
      </c>
      <c r="C64" s="98">
        <v>1E-3</v>
      </c>
      <c r="D64" s="98">
        <v>0.37279465899999997</v>
      </c>
      <c r="E64" s="98">
        <v>0.99584706499999998</v>
      </c>
      <c r="F64" s="98">
        <v>381.58469639999998</v>
      </c>
      <c r="G64" s="98">
        <v>301.88532350000003</v>
      </c>
      <c r="H64" s="98">
        <v>79.6993729</v>
      </c>
      <c r="I64" s="98">
        <v>1.617257E-3</v>
      </c>
      <c r="J64" s="98">
        <v>0.132543257</v>
      </c>
      <c r="K64" s="98">
        <v>6.6873513920000001</v>
      </c>
    </row>
    <row r="65" spans="1:11" s="98" customFormat="1" x14ac:dyDescent="0.3">
      <c r="A65" s="98">
        <v>64</v>
      </c>
      <c r="B65" s="98">
        <v>1077.4272370000001</v>
      </c>
      <c r="C65" s="98">
        <v>1E-3</v>
      </c>
      <c r="D65" s="98">
        <v>0.3603789</v>
      </c>
      <c r="E65" s="98">
        <v>0.99584706499999998</v>
      </c>
      <c r="F65" s="98">
        <v>381.58469639999998</v>
      </c>
      <c r="G65" s="98">
        <v>301.88532350000003</v>
      </c>
      <c r="H65" s="98">
        <v>79.6993729</v>
      </c>
      <c r="I65" s="98">
        <v>1.662462E-3</v>
      </c>
      <c r="J65" s="98">
        <v>0.12897265899999999</v>
      </c>
      <c r="K65" s="98">
        <v>6.6873513920000001</v>
      </c>
    </row>
    <row r="66" spans="1:11" s="98" customFormat="1" x14ac:dyDescent="0.3">
      <c r="A66" s="98">
        <v>65</v>
      </c>
      <c r="B66" s="98">
        <v>1072.608246</v>
      </c>
      <c r="C66" s="98">
        <v>1E-3</v>
      </c>
      <c r="D66" s="98">
        <v>0.34822435200000001</v>
      </c>
      <c r="E66" s="98">
        <v>0.99584706499999998</v>
      </c>
      <c r="F66" s="98">
        <v>381.58469639999998</v>
      </c>
      <c r="G66" s="98">
        <v>301.88532350000003</v>
      </c>
      <c r="H66" s="98">
        <v>79.6993729</v>
      </c>
      <c r="I66" s="98">
        <v>1.7097429999999999E-3</v>
      </c>
      <c r="J66" s="98">
        <v>0.12543892200000001</v>
      </c>
      <c r="K66" s="98">
        <v>6.6873513920000001</v>
      </c>
    </row>
    <row r="67" spans="1:11" s="98" customFormat="1" x14ac:dyDescent="0.3">
      <c r="A67" s="98">
        <v>66</v>
      </c>
      <c r="B67" s="98">
        <v>1067.7892549999999</v>
      </c>
      <c r="C67" s="98">
        <v>1E-3</v>
      </c>
      <c r="D67" s="98">
        <v>0.336340627</v>
      </c>
      <c r="E67" s="98">
        <v>0.99584706499999998</v>
      </c>
      <c r="F67" s="98">
        <v>381.58469639999998</v>
      </c>
      <c r="G67" s="98">
        <v>301.88532350000003</v>
      </c>
      <c r="H67" s="98">
        <v>79.6993729</v>
      </c>
      <c r="I67" s="98">
        <v>1.7591659999999999E-3</v>
      </c>
      <c r="J67" s="98">
        <v>0.121946814</v>
      </c>
      <c r="K67" s="98">
        <v>6.6873513920000001</v>
      </c>
    </row>
    <row r="68" spans="1:11" s="98" customFormat="1" x14ac:dyDescent="0.3">
      <c r="A68" s="98">
        <v>67</v>
      </c>
      <c r="B68" s="98">
        <v>1062.9702629999999</v>
      </c>
      <c r="C68" s="98">
        <v>1E-3</v>
      </c>
      <c r="D68" s="98">
        <v>0.32473680100000002</v>
      </c>
      <c r="E68" s="98">
        <v>0.99584706499999998</v>
      </c>
      <c r="F68" s="98">
        <v>381.58469639999998</v>
      </c>
      <c r="G68" s="98">
        <v>301.88532350000003</v>
      </c>
      <c r="H68" s="98">
        <v>79.6993729</v>
      </c>
      <c r="I68" s="98">
        <v>1.8107990000000001E-3</v>
      </c>
      <c r="J68" s="98">
        <v>0.118501069</v>
      </c>
      <c r="K68" s="98">
        <v>6.6873513920000001</v>
      </c>
    </row>
    <row r="69" spans="1:11" s="98" customFormat="1" x14ac:dyDescent="0.3">
      <c r="A69" s="98">
        <v>68</v>
      </c>
      <c r="B69" s="98">
        <v>1058.1512720000001</v>
      </c>
      <c r="C69" s="98">
        <v>1E-3</v>
      </c>
      <c r="D69" s="98">
        <v>0.31342129800000001</v>
      </c>
      <c r="E69" s="98">
        <v>0.99584706499999998</v>
      </c>
      <c r="F69" s="98">
        <v>381.58469639999998</v>
      </c>
      <c r="G69" s="98">
        <v>301.88532350000003</v>
      </c>
      <c r="H69" s="98">
        <v>79.6993729</v>
      </c>
      <c r="I69" s="98">
        <v>1.8647E-3</v>
      </c>
      <c r="J69" s="98">
        <v>0.115106339</v>
      </c>
      <c r="K69" s="98">
        <v>6.6873513920000001</v>
      </c>
    </row>
    <row r="70" spans="1:11" s="98" customFormat="1" x14ac:dyDescent="0.3">
      <c r="A70" s="98">
        <v>69</v>
      </c>
      <c r="B70" s="98">
        <v>1053.332281</v>
      </c>
      <c r="C70" s="98">
        <v>1E-3</v>
      </c>
      <c r="D70" s="98">
        <v>0.30240177299999998</v>
      </c>
      <c r="E70" s="98">
        <v>0.99584706499999998</v>
      </c>
      <c r="F70" s="98">
        <v>381.58469639999998</v>
      </c>
      <c r="G70" s="98">
        <v>301.88532350000003</v>
      </c>
      <c r="H70" s="98">
        <v>79.6993729</v>
      </c>
      <c r="I70" s="98">
        <v>1.9209260000000001E-3</v>
      </c>
      <c r="J70" s="98">
        <v>0.11176714</v>
      </c>
      <c r="K70" s="98">
        <v>6.6873513920000001</v>
      </c>
    </row>
    <row r="71" spans="1:11" s="98" customFormat="1" x14ac:dyDescent="0.3">
      <c r="A71" s="98">
        <v>70</v>
      </c>
      <c r="B71" s="98">
        <v>1048.5132900000001</v>
      </c>
      <c r="C71" s="98">
        <v>1E-3</v>
      </c>
      <c r="D71" s="98">
        <v>0.291685003</v>
      </c>
      <c r="E71" s="98">
        <v>0.99584706499999998</v>
      </c>
      <c r="F71" s="98">
        <v>381.58469639999998</v>
      </c>
      <c r="G71" s="98">
        <v>301.88532350000003</v>
      </c>
      <c r="H71" s="98">
        <v>79.6993729</v>
      </c>
      <c r="I71" s="98">
        <v>1.9795260000000001E-3</v>
      </c>
      <c r="J71" s="98">
        <v>0.10848780500000001</v>
      </c>
      <c r="K71" s="98">
        <v>6.6873513920000001</v>
      </c>
    </row>
    <row r="72" spans="1:11" s="98" customFormat="1" x14ac:dyDescent="0.3">
      <c r="A72" s="98">
        <v>71</v>
      </c>
      <c r="B72" s="98">
        <v>1043.694299</v>
      </c>
      <c r="C72" s="98">
        <v>1E-3</v>
      </c>
      <c r="D72" s="98">
        <v>0.281276786</v>
      </c>
      <c r="E72" s="98">
        <v>0.99584706499999998</v>
      </c>
      <c r="F72" s="98">
        <v>381.58469639999998</v>
      </c>
      <c r="G72" s="98">
        <v>301.88532350000003</v>
      </c>
      <c r="H72" s="98">
        <v>79.6993729</v>
      </c>
      <c r="I72" s="98">
        <v>2.0405430000000001E-3</v>
      </c>
      <c r="J72" s="98">
        <v>0.105272428</v>
      </c>
      <c r="K72" s="98">
        <v>6.6873513920000001</v>
      </c>
    </row>
    <row r="73" spans="1:11" s="98" customFormat="1" x14ac:dyDescent="0.3">
      <c r="A73" s="98">
        <v>72</v>
      </c>
      <c r="B73" s="98">
        <v>1038.875307</v>
      </c>
      <c r="C73" s="98">
        <v>1E-3</v>
      </c>
      <c r="D73" s="98">
        <v>0.271181852</v>
      </c>
      <c r="E73" s="98">
        <v>0.99584706499999998</v>
      </c>
      <c r="F73" s="98">
        <v>381.58469639999998</v>
      </c>
      <c r="G73" s="98">
        <v>301.88532350000003</v>
      </c>
      <c r="H73" s="98">
        <v>79.6993729</v>
      </c>
      <c r="I73" s="98">
        <v>2.1040120000000002E-3</v>
      </c>
      <c r="J73" s="98">
        <v>0.10212481900000001</v>
      </c>
      <c r="K73" s="98">
        <v>6.6873513920000001</v>
      </c>
    </row>
    <row r="74" spans="1:11" s="98" customFormat="1" x14ac:dyDescent="0.3">
      <c r="A74" s="98">
        <v>73</v>
      </c>
      <c r="B74" s="98">
        <v>1034.0563159999999</v>
      </c>
      <c r="C74" s="98">
        <v>1E-3</v>
      </c>
      <c r="D74" s="98">
        <v>0.26140379000000002</v>
      </c>
      <c r="E74" s="98">
        <v>0.99584706499999998</v>
      </c>
      <c r="F74" s="98">
        <v>381.58469639999998</v>
      </c>
      <c r="G74" s="98">
        <v>301.88532350000003</v>
      </c>
      <c r="H74" s="98">
        <v>79.6993729</v>
      </c>
      <c r="I74" s="98">
        <v>2.169959E-3</v>
      </c>
      <c r="J74" s="98">
        <v>9.9048461000000004E-2</v>
      </c>
      <c r="K74" s="98">
        <v>6.6873513920000001</v>
      </c>
    </row>
    <row r="75" spans="1:11" s="98" customFormat="1" x14ac:dyDescent="0.3">
      <c r="A75" s="98">
        <v>74</v>
      </c>
      <c r="B75" s="98">
        <v>1029.2373250000001</v>
      </c>
      <c r="C75" s="98">
        <v>1E-3</v>
      </c>
      <c r="D75" s="98">
        <v>0.25194499799999998</v>
      </c>
      <c r="E75" s="98">
        <v>0.99584706499999998</v>
      </c>
      <c r="F75" s="98">
        <v>381.58469639999998</v>
      </c>
      <c r="G75" s="98">
        <v>301.88532350000003</v>
      </c>
      <c r="H75" s="98">
        <v>79.6993729</v>
      </c>
      <c r="I75" s="98">
        <v>2.2384050000000002E-3</v>
      </c>
      <c r="J75" s="98">
        <v>9.6046462999999999E-2</v>
      </c>
      <c r="K75" s="98">
        <v>6.6873513920000001</v>
      </c>
    </row>
    <row r="76" spans="1:11" s="98" customFormat="1" x14ac:dyDescent="0.3">
      <c r="A76" s="98">
        <v>75</v>
      </c>
      <c r="B76" s="98">
        <v>1024.418334</v>
      </c>
      <c r="C76" s="98">
        <v>1E-3</v>
      </c>
      <c r="D76" s="98">
        <v>0.24280664499999999</v>
      </c>
      <c r="E76" s="98">
        <v>0.99584706499999998</v>
      </c>
      <c r="F76" s="98">
        <v>381.58469639999998</v>
      </c>
      <c r="G76" s="98">
        <v>301.88532350000003</v>
      </c>
      <c r="H76" s="98">
        <v>79.6993729</v>
      </c>
      <c r="I76" s="98">
        <v>2.309359E-3</v>
      </c>
      <c r="J76" s="98">
        <v>9.3121537000000004E-2</v>
      </c>
      <c r="K76" s="98">
        <v>6.6873513920000001</v>
      </c>
    </row>
    <row r="77" spans="1:11" s="98" customFormat="1" x14ac:dyDescent="0.3">
      <c r="A77" s="98">
        <v>76</v>
      </c>
      <c r="B77" s="98">
        <v>1019.599342</v>
      </c>
      <c r="C77" s="98">
        <v>1E-3</v>
      </c>
      <c r="D77" s="98">
        <v>0.23398866500000001</v>
      </c>
      <c r="E77" s="98">
        <v>0.99584706499999998</v>
      </c>
      <c r="F77" s="98">
        <v>381.58469639999998</v>
      </c>
      <c r="G77" s="98">
        <v>301.88532350000003</v>
      </c>
      <c r="H77" s="98">
        <v>79.6993729</v>
      </c>
      <c r="I77" s="98">
        <v>2.3828230000000001E-3</v>
      </c>
      <c r="J77" s="98">
        <v>9.0275967999999998E-2</v>
      </c>
      <c r="K77" s="98">
        <v>6.6873513920000001</v>
      </c>
    </row>
    <row r="78" spans="1:11" s="98" customFormat="1" x14ac:dyDescent="0.3">
      <c r="A78" s="98">
        <v>77</v>
      </c>
      <c r="B78" s="98">
        <v>1014.780351</v>
      </c>
      <c r="C78" s="98">
        <v>1E-3</v>
      </c>
      <c r="D78" s="98">
        <v>0.22548976900000001</v>
      </c>
      <c r="E78" s="98">
        <v>0.99584706499999998</v>
      </c>
      <c r="F78" s="98">
        <v>381.58469639999998</v>
      </c>
      <c r="G78" s="98">
        <v>301.88532350000003</v>
      </c>
      <c r="H78" s="98">
        <v>79.6993729</v>
      </c>
      <c r="I78" s="98">
        <v>2.4587900000000002E-3</v>
      </c>
      <c r="J78" s="98">
        <v>8.7511599999999995E-2</v>
      </c>
      <c r="K78" s="98">
        <v>6.6873513920000001</v>
      </c>
    </row>
    <row r="79" spans="1:11" s="98" customFormat="1" x14ac:dyDescent="0.3">
      <c r="A79" s="98">
        <v>78</v>
      </c>
      <c r="B79" s="98">
        <v>1009.96136</v>
      </c>
      <c r="C79" s="98">
        <v>1E-3</v>
      </c>
      <c r="D79" s="98">
        <v>0.217307475</v>
      </c>
      <c r="E79" s="98">
        <v>0.99584706499999998</v>
      </c>
      <c r="F79" s="98">
        <v>381.58469639999998</v>
      </c>
      <c r="G79" s="98">
        <v>301.88532350000003</v>
      </c>
      <c r="H79" s="98">
        <v>79.6993729</v>
      </c>
      <c r="I79" s="98">
        <v>2.5372459999999999E-3</v>
      </c>
      <c r="J79" s="98">
        <v>8.4829824999999998E-2</v>
      </c>
      <c r="K79" s="98">
        <v>6.6873513920000001</v>
      </c>
    </row>
    <row r="80" spans="1:11" s="98" customFormat="1" x14ac:dyDescent="0.3">
      <c r="A80" s="98">
        <v>79</v>
      </c>
      <c r="B80" s="98">
        <v>1005.142369</v>
      </c>
      <c r="C80" s="98">
        <v>1E-3</v>
      </c>
      <c r="D80" s="98">
        <v>0.20943816800000001</v>
      </c>
      <c r="E80" s="98">
        <v>0.99584706499999998</v>
      </c>
      <c r="F80" s="98">
        <v>381.58469639999998</v>
      </c>
      <c r="G80" s="98">
        <v>301.88532350000003</v>
      </c>
      <c r="H80" s="98">
        <v>79.6993729</v>
      </c>
      <c r="I80" s="98">
        <v>2.6181669999999998E-3</v>
      </c>
      <c r="J80" s="98">
        <v>8.2231589999999993E-2</v>
      </c>
      <c r="K80" s="98">
        <v>6.6873513920000001</v>
      </c>
    </row>
    <row r="81" spans="1:11" s="98" customFormat="1" x14ac:dyDescent="0.3">
      <c r="A81" s="98">
        <v>80</v>
      </c>
      <c r="B81" s="98">
        <v>1000.323378</v>
      </c>
      <c r="C81" s="98">
        <v>1E-3</v>
      </c>
      <c r="D81" s="98">
        <v>0.201877168</v>
      </c>
      <c r="E81" s="98">
        <v>0.99584706499999998</v>
      </c>
      <c r="F81" s="98">
        <v>381.58469639999998</v>
      </c>
      <c r="G81" s="98">
        <v>301.88532350000003</v>
      </c>
      <c r="H81" s="98">
        <v>79.6993729</v>
      </c>
      <c r="I81" s="98">
        <v>2.7015229999999999E-3</v>
      </c>
      <c r="J81" s="98">
        <v>7.9717398999999994E-2</v>
      </c>
      <c r="K81" s="98">
        <v>6.6873513920000001</v>
      </c>
    </row>
    <row r="82" spans="1:11" s="98" customFormat="1" x14ac:dyDescent="0.3">
      <c r="A82" s="98">
        <v>81</v>
      </c>
      <c r="B82" s="98">
        <v>995.50438629999996</v>
      </c>
      <c r="C82" s="98">
        <v>1E-3</v>
      </c>
      <c r="D82" s="98">
        <v>0.19461882</v>
      </c>
      <c r="E82" s="98">
        <v>0.99584706499999998</v>
      </c>
      <c r="F82" s="98">
        <v>381.58469639999998</v>
      </c>
      <c r="G82" s="98">
        <v>301.88532350000003</v>
      </c>
      <c r="H82" s="98">
        <v>79.6993729</v>
      </c>
      <c r="I82" s="98">
        <v>2.787276E-3</v>
      </c>
      <c r="J82" s="98">
        <v>7.7287336999999998E-2</v>
      </c>
      <c r="K82" s="98">
        <v>6.6873513920000001</v>
      </c>
    </row>
    <row r="83" spans="1:11" s="98" customFormat="1" x14ac:dyDescent="0.3">
      <c r="A83" s="98">
        <v>82</v>
      </c>
      <c r="B83" s="98">
        <v>990.68539510000005</v>
      </c>
      <c r="C83" s="98">
        <v>1E-3</v>
      </c>
      <c r="D83" s="98">
        <v>0.18765659400000001</v>
      </c>
      <c r="E83" s="98">
        <v>0.99584706499999998</v>
      </c>
      <c r="F83" s="98">
        <v>381.58469639999998</v>
      </c>
      <c r="G83" s="98">
        <v>301.88532350000003</v>
      </c>
      <c r="H83" s="98">
        <v>79.6993729</v>
      </c>
      <c r="I83" s="98">
        <v>2.875383E-3</v>
      </c>
      <c r="J83" s="98">
        <v>7.4941090000000002E-2</v>
      </c>
      <c r="K83" s="98">
        <v>6.6873513920000001</v>
      </c>
    </row>
    <row r="84" spans="1:11" s="98" customFormat="1" x14ac:dyDescent="0.3">
      <c r="A84" s="98">
        <v>83</v>
      </c>
      <c r="B84" s="98">
        <v>985.86640379999994</v>
      </c>
      <c r="C84" s="98">
        <v>1E-3</v>
      </c>
      <c r="D84" s="98">
        <v>0.18098319099999999</v>
      </c>
      <c r="E84" s="98">
        <v>0.99584706499999998</v>
      </c>
      <c r="F84" s="98">
        <v>381.58469639999998</v>
      </c>
      <c r="G84" s="98">
        <v>301.88532350000003</v>
      </c>
      <c r="H84" s="98">
        <v>79.6993729</v>
      </c>
      <c r="I84" s="98">
        <v>2.9657939999999999E-3</v>
      </c>
      <c r="J84" s="98">
        <v>7.2677971999999993E-2</v>
      </c>
      <c r="K84" s="98">
        <v>6.6873513920000001</v>
      </c>
    </row>
    <row r="85" spans="1:11" s="98" customFormat="1" x14ac:dyDescent="0.3">
      <c r="A85" s="98">
        <v>84</v>
      </c>
      <c r="B85" s="98">
        <v>981.04741260000003</v>
      </c>
      <c r="C85" s="98">
        <v>1E-3</v>
      </c>
      <c r="D85" s="98">
        <v>0.17459065800000001</v>
      </c>
      <c r="E85" s="98">
        <v>0.99584706499999998</v>
      </c>
      <c r="F85" s="98">
        <v>381.58469639999998</v>
      </c>
      <c r="G85" s="98">
        <v>301.88532350000003</v>
      </c>
      <c r="H85" s="98">
        <v>79.6993729</v>
      </c>
      <c r="I85" s="98">
        <v>3.0584549999999999E-3</v>
      </c>
      <c r="J85" s="98">
        <v>7.0496962999999996E-2</v>
      </c>
      <c r="K85" s="98">
        <v>6.6873513920000001</v>
      </c>
    </row>
    <row r="86" spans="1:11" s="98" customFormat="1" x14ac:dyDescent="0.3">
      <c r="A86" s="98">
        <v>85</v>
      </c>
      <c r="B86" s="98">
        <v>976.2284214</v>
      </c>
      <c r="C86" s="98">
        <v>1E-3</v>
      </c>
      <c r="D86" s="98">
        <v>0.16847050099999999</v>
      </c>
      <c r="E86" s="98">
        <v>0.99584706499999998</v>
      </c>
      <c r="F86" s="98">
        <v>381.58469639999998</v>
      </c>
      <c r="G86" s="98">
        <v>301.88532350000003</v>
      </c>
      <c r="H86" s="98">
        <v>79.6993729</v>
      </c>
      <c r="I86" s="98">
        <v>3.1533099999999999E-3</v>
      </c>
      <c r="J86" s="98">
        <v>6.8396740999999997E-2</v>
      </c>
      <c r="K86" s="98">
        <v>6.6873513920000001</v>
      </c>
    </row>
    <row r="87" spans="1:11" s="98" customFormat="1" x14ac:dyDescent="0.3">
      <c r="A87" s="98">
        <v>86</v>
      </c>
      <c r="B87" s="98">
        <v>971.40943019999997</v>
      </c>
      <c r="C87" s="98">
        <v>1E-3</v>
      </c>
      <c r="D87" s="98">
        <v>0.162613799</v>
      </c>
      <c r="E87" s="98">
        <v>0.99584706499999998</v>
      </c>
      <c r="F87" s="98">
        <v>381.58469639999998</v>
      </c>
      <c r="G87" s="98">
        <v>301.88532350000003</v>
      </c>
      <c r="H87" s="98">
        <v>79.6993729</v>
      </c>
      <c r="I87" s="98">
        <v>3.250298E-3</v>
      </c>
      <c r="J87" s="98">
        <v>6.6375719E-2</v>
      </c>
      <c r="K87" s="98">
        <v>6.6873513920000001</v>
      </c>
    </row>
    <row r="88" spans="1:11" s="98" customFormat="1" x14ac:dyDescent="0.3">
      <c r="A88" s="98">
        <v>87</v>
      </c>
      <c r="B88" s="98">
        <v>966.59043889999998</v>
      </c>
      <c r="C88" s="98">
        <v>1E-3</v>
      </c>
      <c r="D88" s="98">
        <v>0.15701130999999999</v>
      </c>
      <c r="E88" s="98">
        <v>0.99584706499999998</v>
      </c>
      <c r="F88" s="98">
        <v>381.58469639999998</v>
      </c>
      <c r="G88" s="98">
        <v>301.88532350000003</v>
      </c>
      <c r="H88" s="98">
        <v>79.6993729</v>
      </c>
      <c r="I88" s="98">
        <v>3.349355E-3</v>
      </c>
      <c r="J88" s="98">
        <v>6.4432086E-2</v>
      </c>
      <c r="K88" s="98">
        <v>6.6873513920000001</v>
      </c>
    </row>
    <row r="89" spans="1:11" s="98" customFormat="1" x14ac:dyDescent="0.3">
      <c r="A89" s="98">
        <v>88</v>
      </c>
      <c r="B89" s="98">
        <v>961.77144769999995</v>
      </c>
      <c r="C89" s="98">
        <v>1E-3</v>
      </c>
      <c r="D89" s="98">
        <v>0.15165357300000001</v>
      </c>
      <c r="E89" s="98">
        <v>0.99584706499999998</v>
      </c>
      <c r="F89" s="98">
        <v>381.58469639999998</v>
      </c>
      <c r="G89" s="98">
        <v>301.88532350000003</v>
      </c>
      <c r="H89" s="98">
        <v>79.6993729</v>
      </c>
      <c r="I89" s="98">
        <v>3.4504169999999999E-3</v>
      </c>
      <c r="J89" s="98">
        <v>6.2563841999999995E-2</v>
      </c>
      <c r="K89" s="98">
        <v>6.6873513920000001</v>
      </c>
    </row>
    <row r="90" spans="1:11" s="98" customFormat="1" x14ac:dyDescent="0.3">
      <c r="A90" s="98">
        <v>89</v>
      </c>
      <c r="B90" s="98">
        <v>956.95245650000004</v>
      </c>
      <c r="C90" s="98">
        <v>1E-3</v>
      </c>
      <c r="D90" s="98">
        <v>0.14653100499999999</v>
      </c>
      <c r="E90" s="98">
        <v>0.99584706499999998</v>
      </c>
      <c r="F90" s="98">
        <v>381.58469639999998</v>
      </c>
      <c r="G90" s="98">
        <v>301.88532350000003</v>
      </c>
      <c r="H90" s="98">
        <v>79.6993729</v>
      </c>
      <c r="I90" s="98">
        <v>3.553418E-3</v>
      </c>
      <c r="J90" s="98">
        <v>6.0768835E-2</v>
      </c>
      <c r="K90" s="98">
        <v>6.6873513920000001</v>
      </c>
    </row>
    <row r="91" spans="1:11" s="98" customFormat="1" x14ac:dyDescent="0.3">
      <c r="A91" s="98">
        <v>90</v>
      </c>
      <c r="B91" s="98">
        <v>952.13346520000005</v>
      </c>
      <c r="C91" s="98">
        <v>1E-3</v>
      </c>
      <c r="D91" s="98">
        <v>0.14163398599999999</v>
      </c>
      <c r="E91" s="98">
        <v>0.99584706499999998</v>
      </c>
      <c r="F91" s="98">
        <v>381.58469639999998</v>
      </c>
      <c r="G91" s="98">
        <v>301.88532350000003</v>
      </c>
      <c r="H91" s="98">
        <v>79.6993729</v>
      </c>
      <c r="I91" s="98">
        <v>3.658293E-3</v>
      </c>
      <c r="J91" s="98">
        <v>5.9044794999999997E-2</v>
      </c>
      <c r="K91" s="98">
        <v>6.6873513920000001</v>
      </c>
    </row>
    <row r="92" spans="1:11" s="98" customFormat="1" x14ac:dyDescent="0.3">
      <c r="A92" s="98">
        <v>91</v>
      </c>
      <c r="B92" s="98">
        <v>947.31447400000002</v>
      </c>
      <c r="C92" s="98">
        <v>1E-3</v>
      </c>
      <c r="D92" s="98">
        <v>0.13695293</v>
      </c>
      <c r="E92" s="98">
        <v>0.99584706499999998</v>
      </c>
      <c r="F92" s="98">
        <v>381.58469639999998</v>
      </c>
      <c r="G92" s="98">
        <v>301.88532350000003</v>
      </c>
      <c r="H92" s="98">
        <v>79.6993729</v>
      </c>
      <c r="I92" s="98">
        <v>3.7649760000000002E-3</v>
      </c>
      <c r="J92" s="98">
        <v>5.7389362999999999E-2</v>
      </c>
      <c r="K92" s="98">
        <v>6.6873513920000001</v>
      </c>
    </row>
    <row r="93" spans="1:11" s="98" customFormat="1" x14ac:dyDescent="0.3">
      <c r="A93" s="98">
        <v>92</v>
      </c>
      <c r="B93" s="98">
        <v>942.49548279999999</v>
      </c>
      <c r="C93" s="98">
        <v>1E-3</v>
      </c>
      <c r="D93" s="98">
        <v>0.13247835599999999</v>
      </c>
      <c r="E93" s="98">
        <v>0.99584706499999998</v>
      </c>
      <c r="F93" s="98">
        <v>381.58469639999998</v>
      </c>
      <c r="G93" s="98">
        <v>301.88532350000003</v>
      </c>
      <c r="H93" s="98">
        <v>79.6993729</v>
      </c>
      <c r="I93" s="98">
        <v>3.8734009999999998E-3</v>
      </c>
      <c r="J93" s="98">
        <v>5.5800123E-2</v>
      </c>
      <c r="K93" s="98">
        <v>6.6873513920000001</v>
      </c>
    </row>
    <row r="94" spans="1:11" s="98" customFormat="1" x14ac:dyDescent="0.3">
      <c r="A94" s="98">
        <v>93</v>
      </c>
      <c r="B94" s="98">
        <v>937.67649159999996</v>
      </c>
      <c r="C94" s="98">
        <v>1E-3</v>
      </c>
      <c r="D94" s="98">
        <v>0.12820094200000001</v>
      </c>
      <c r="E94" s="98">
        <v>0.99584706499999998</v>
      </c>
      <c r="F94" s="98">
        <v>381.58469639999998</v>
      </c>
      <c r="G94" s="98">
        <v>301.88532350000003</v>
      </c>
      <c r="H94" s="98">
        <v>79.6993729</v>
      </c>
      <c r="I94" s="98">
        <v>3.983505E-3</v>
      </c>
      <c r="J94" s="98">
        <v>5.4274625E-2</v>
      </c>
      <c r="K94" s="98">
        <v>6.6873513920000001</v>
      </c>
    </row>
    <row r="95" spans="1:11" s="98" customFormat="1" x14ac:dyDescent="0.3">
      <c r="A95" s="98">
        <v>94</v>
      </c>
      <c r="B95" s="98">
        <v>932.85750029999997</v>
      </c>
      <c r="C95" s="98">
        <v>1E-3</v>
      </c>
      <c r="D95" s="98">
        <v>0.12411157</v>
      </c>
      <c r="E95" s="98">
        <v>0.99584706499999998</v>
      </c>
      <c r="F95" s="98">
        <v>381.58469639999998</v>
      </c>
      <c r="G95" s="98">
        <v>301.88532350000003</v>
      </c>
      <c r="H95" s="98">
        <v>79.6993729</v>
      </c>
      <c r="I95" s="98">
        <v>4.0952250000000001E-3</v>
      </c>
      <c r="J95" s="98">
        <v>5.2810410000000002E-2</v>
      </c>
      <c r="K95" s="98">
        <v>6.6873513920000001</v>
      </c>
    </row>
    <row r="96" spans="1:11" s="98" customFormat="1" x14ac:dyDescent="0.3">
      <c r="A96" s="98">
        <v>95</v>
      </c>
      <c r="B96" s="98">
        <v>928.03850910000006</v>
      </c>
      <c r="C96" s="98">
        <v>1E-3</v>
      </c>
      <c r="D96" s="98">
        <v>0.120201367</v>
      </c>
      <c r="E96" s="98">
        <v>0.99584706499999998</v>
      </c>
      <c r="F96" s="98">
        <v>381.58469639999998</v>
      </c>
      <c r="G96" s="98">
        <v>301.88532350000003</v>
      </c>
      <c r="H96" s="98">
        <v>79.6993729</v>
      </c>
      <c r="I96" s="98">
        <v>4.2084990000000001E-3</v>
      </c>
      <c r="J96" s="98">
        <v>5.1405026999999999E-2</v>
      </c>
      <c r="K96" s="98">
        <v>6.6873513920000001</v>
      </c>
    </row>
    <row r="97" spans="1:11" s="98" customFormat="1" x14ac:dyDescent="0.3">
      <c r="A97" s="98">
        <v>96</v>
      </c>
      <c r="B97" s="98">
        <v>923.21951790000003</v>
      </c>
      <c r="C97" s="98">
        <v>1E-3</v>
      </c>
      <c r="D97" s="98">
        <v>0.116461733</v>
      </c>
      <c r="E97" s="98">
        <v>0.99584706499999998</v>
      </c>
      <c r="F97" s="98">
        <v>381.58469639999998</v>
      </c>
      <c r="G97" s="98">
        <v>301.88532350000003</v>
      </c>
      <c r="H97" s="98">
        <v>79.6993729</v>
      </c>
      <c r="I97" s="98">
        <v>4.3232699999999997E-3</v>
      </c>
      <c r="J97" s="98">
        <v>5.0056050999999997E-2</v>
      </c>
      <c r="K97" s="98">
        <v>6.6873513920000001</v>
      </c>
    </row>
    <row r="98" spans="1:11" s="98" customFormat="1" x14ac:dyDescent="0.3">
      <c r="A98" s="98">
        <v>97</v>
      </c>
      <c r="B98" s="98">
        <v>918.4005267</v>
      </c>
      <c r="C98" s="98">
        <v>1E-3</v>
      </c>
      <c r="D98" s="98">
        <v>0.112884365</v>
      </c>
      <c r="E98" s="98">
        <v>0.99584706499999998</v>
      </c>
      <c r="F98" s="98">
        <v>381.58469639999998</v>
      </c>
      <c r="G98" s="98">
        <v>301.88532350000003</v>
      </c>
      <c r="H98" s="98">
        <v>79.6993729</v>
      </c>
      <c r="I98" s="98">
        <v>4.4394789999999996E-3</v>
      </c>
      <c r="J98" s="98">
        <v>4.8761097000000003E-2</v>
      </c>
      <c r="K98" s="98">
        <v>6.6873513920000001</v>
      </c>
    </row>
    <row r="99" spans="1:11" s="98" customFormat="1" x14ac:dyDescent="0.3">
      <c r="A99" s="98">
        <v>98</v>
      </c>
      <c r="B99" s="98">
        <v>913.58153540000001</v>
      </c>
      <c r="C99" s="98">
        <v>1E-3</v>
      </c>
      <c r="D99" s="98">
        <v>0.10946127</v>
      </c>
      <c r="E99" s="98">
        <v>0.99584706499999998</v>
      </c>
      <c r="F99" s="98">
        <v>381.58469639999998</v>
      </c>
      <c r="G99" s="98">
        <v>301.88532350000003</v>
      </c>
      <c r="H99" s="98">
        <v>79.6993729</v>
      </c>
      <c r="I99" s="98">
        <v>4.5570710000000002E-3</v>
      </c>
      <c r="J99" s="98">
        <v>4.7517828999999998E-2</v>
      </c>
      <c r="K99" s="98">
        <v>6.6873513920000001</v>
      </c>
    </row>
    <row r="100" spans="1:11" s="98" customFormat="1" x14ac:dyDescent="0.3">
      <c r="A100" s="98">
        <v>99</v>
      </c>
      <c r="B100" s="98">
        <v>908.76254419999998</v>
      </c>
      <c r="C100" s="98">
        <v>1E-3</v>
      </c>
      <c r="D100" s="98">
        <v>0.10618478100000001</v>
      </c>
      <c r="E100" s="98">
        <v>0.99584706499999998</v>
      </c>
      <c r="F100" s="98">
        <v>381.58469639999998</v>
      </c>
      <c r="G100" s="98">
        <v>301.88532350000003</v>
      </c>
      <c r="H100" s="98">
        <v>79.6993729</v>
      </c>
      <c r="I100" s="98">
        <v>4.6759940000000002E-3</v>
      </c>
      <c r="J100" s="98">
        <v>4.6323975000000003E-2</v>
      </c>
      <c r="K100" s="98">
        <v>6.6873513920000001</v>
      </c>
    </row>
    <row r="101" spans="1:11" s="98" customFormat="1" x14ac:dyDescent="0.3">
      <c r="A101" s="98">
        <v>100</v>
      </c>
      <c r="B101" s="98">
        <v>903.94355299999995</v>
      </c>
      <c r="C101" s="98">
        <v>1E-3</v>
      </c>
      <c r="D101" s="98">
        <v>0.103047556</v>
      </c>
      <c r="E101" s="98">
        <v>0.99584706499999998</v>
      </c>
      <c r="F101" s="98">
        <v>381.58469639999998</v>
      </c>
      <c r="G101" s="98">
        <v>301.88532350000003</v>
      </c>
      <c r="H101" s="98">
        <v>79.6993729</v>
      </c>
      <c r="I101" s="98">
        <v>4.7961979999999998E-3</v>
      </c>
      <c r="J101" s="98">
        <v>4.5177325999999997E-2</v>
      </c>
      <c r="K101" s="98">
        <v>6.6873513920000001</v>
      </c>
    </row>
    <row r="102" spans="1:11" s="98" customFormat="1" x14ac:dyDescent="0.3">
      <c r="A102" s="98">
        <v>101</v>
      </c>
      <c r="B102" s="98">
        <v>899.12456169999996</v>
      </c>
      <c r="C102" s="98">
        <v>1E-3</v>
      </c>
      <c r="D102" s="98">
        <v>0.100042586</v>
      </c>
      <c r="E102" s="98">
        <v>0.99584706499999998</v>
      </c>
      <c r="F102" s="98">
        <v>381.58469639999998</v>
      </c>
      <c r="G102" s="98">
        <v>301.88532350000003</v>
      </c>
      <c r="H102" s="98">
        <v>79.6993729</v>
      </c>
      <c r="I102" s="98">
        <v>4.9176319999999999E-3</v>
      </c>
      <c r="J102" s="98">
        <v>4.4075746999999998E-2</v>
      </c>
      <c r="K102" s="98">
        <v>6.6873513920000001</v>
      </c>
    </row>
    <row r="103" spans="1:11" s="98" customFormat="1" x14ac:dyDescent="0.3">
      <c r="A103" s="98">
        <v>102</v>
      </c>
      <c r="B103" s="98">
        <v>894.30557050000004</v>
      </c>
      <c r="C103" s="98">
        <v>1E-3</v>
      </c>
      <c r="D103" s="98">
        <v>9.7163187999999998E-2</v>
      </c>
      <c r="E103" s="98">
        <v>0.99584706499999998</v>
      </c>
      <c r="F103" s="98">
        <v>381.58469639999998</v>
      </c>
      <c r="G103" s="98">
        <v>301.88532350000003</v>
      </c>
      <c r="H103" s="98">
        <v>79.6993729</v>
      </c>
      <c r="I103" s="98">
        <v>5.0402529999999997E-3</v>
      </c>
      <c r="J103" s="98">
        <v>4.3017181000000002E-2</v>
      </c>
      <c r="K103" s="98">
        <v>6.6873513920000001</v>
      </c>
    </row>
    <row r="104" spans="1:11" s="98" customFormat="1" x14ac:dyDescent="0.3">
      <c r="A104" s="98">
        <v>103</v>
      </c>
      <c r="B104" s="98">
        <v>889.48657930000002</v>
      </c>
      <c r="C104" s="98">
        <v>1E-3</v>
      </c>
      <c r="D104" s="98">
        <v>9.4403002999999999E-2</v>
      </c>
      <c r="E104" s="98">
        <v>0.99584706499999998</v>
      </c>
      <c r="F104" s="98">
        <v>381.58469639999998</v>
      </c>
      <c r="G104" s="98">
        <v>301.88532350000003</v>
      </c>
      <c r="H104" s="98">
        <v>79.6993729</v>
      </c>
      <c r="I104" s="98">
        <v>5.1640150000000001E-3</v>
      </c>
      <c r="J104" s="98">
        <v>4.1999648000000001E-2</v>
      </c>
      <c r="K104" s="98">
        <v>6.6873513920000001</v>
      </c>
    </row>
    <row r="105" spans="1:11" s="98" customFormat="1" x14ac:dyDescent="0.3">
      <c r="A105" s="98">
        <v>104</v>
      </c>
      <c r="B105" s="98">
        <v>884.66758809999999</v>
      </c>
      <c r="C105" s="98">
        <v>1E-3</v>
      </c>
      <c r="D105" s="98">
        <v>9.1755990999999995E-2</v>
      </c>
      <c r="E105" s="98">
        <v>0.99584706499999998</v>
      </c>
      <c r="F105" s="98">
        <v>381.58469639999998</v>
      </c>
      <c r="G105" s="98">
        <v>301.88532350000003</v>
      </c>
      <c r="H105" s="98">
        <v>79.6993729</v>
      </c>
      <c r="I105" s="98">
        <v>5.288877E-3</v>
      </c>
      <c r="J105" s="98">
        <v>4.1021246999999997E-2</v>
      </c>
      <c r="K105" s="98">
        <v>6.6873513920000001</v>
      </c>
    </row>
    <row r="106" spans="1:11" s="98" customFormat="1" x14ac:dyDescent="0.3">
      <c r="A106" s="98">
        <v>105</v>
      </c>
      <c r="B106" s="98">
        <v>879.8485968</v>
      </c>
      <c r="C106" s="98">
        <v>1E-3</v>
      </c>
      <c r="D106" s="98">
        <v>8.9216418000000006E-2</v>
      </c>
      <c r="E106" s="98">
        <v>0.99584706499999998</v>
      </c>
      <c r="F106" s="98">
        <v>381.58469639999998</v>
      </c>
      <c r="G106" s="98">
        <v>301.88532350000003</v>
      </c>
      <c r="H106" s="98">
        <v>79.6993729</v>
      </c>
      <c r="I106" s="98">
        <v>5.4148E-3</v>
      </c>
      <c r="J106" s="98">
        <v>4.0080158999999997E-2</v>
      </c>
      <c r="K106" s="98">
        <v>6.6873513920000001</v>
      </c>
    </row>
    <row r="107" spans="1:11" s="98" customFormat="1" x14ac:dyDescent="0.3">
      <c r="A107" s="98">
        <v>106</v>
      </c>
      <c r="B107" s="98">
        <v>875.02960559999997</v>
      </c>
      <c r="C107" s="98">
        <v>1E-3</v>
      </c>
      <c r="D107" s="98">
        <v>8.6778848000000006E-2</v>
      </c>
      <c r="E107" s="98">
        <v>0.99584706499999998</v>
      </c>
      <c r="F107" s="98">
        <v>381.58469639999998</v>
      </c>
      <c r="G107" s="98">
        <v>301.88532350000003</v>
      </c>
      <c r="H107" s="98">
        <v>79.6993729</v>
      </c>
      <c r="I107" s="98">
        <v>5.5417460000000002E-3</v>
      </c>
      <c r="J107" s="98">
        <v>3.9174646E-2</v>
      </c>
      <c r="K107" s="98">
        <v>6.6873513920000001</v>
      </c>
    </row>
    <row r="108" spans="1:11" s="98" customFormat="1" x14ac:dyDescent="0.3">
      <c r="A108" s="98">
        <v>107</v>
      </c>
      <c r="B108" s="98">
        <v>870.21061440000005</v>
      </c>
      <c r="C108" s="98">
        <v>1E-3</v>
      </c>
      <c r="D108" s="98">
        <v>8.4438132999999999E-2</v>
      </c>
      <c r="E108" s="98">
        <v>0.99584706499999998</v>
      </c>
      <c r="F108" s="98">
        <v>381.58469639999998</v>
      </c>
      <c r="G108" s="98">
        <v>301.88532350000003</v>
      </c>
      <c r="H108" s="98">
        <v>79.6993729</v>
      </c>
      <c r="I108" s="98">
        <v>5.6696799999999999E-3</v>
      </c>
      <c r="J108" s="98">
        <v>3.8303045000000001E-2</v>
      </c>
      <c r="K108" s="98">
        <v>6.6873513920000001</v>
      </c>
    </row>
    <row r="109" spans="1:11" s="98" customFormat="1" x14ac:dyDescent="0.3">
      <c r="A109" s="98">
        <v>108</v>
      </c>
      <c r="B109" s="98">
        <v>865.39162309999995</v>
      </c>
      <c r="C109" s="98">
        <v>1E-3</v>
      </c>
      <c r="D109" s="98">
        <v>8.2189402999999994E-2</v>
      </c>
      <c r="E109" s="98">
        <v>0.99584706499999998</v>
      </c>
      <c r="F109" s="98">
        <v>381.58469639999998</v>
      </c>
      <c r="G109" s="98">
        <v>301.88532350000003</v>
      </c>
      <c r="H109" s="98">
        <v>79.6993729</v>
      </c>
      <c r="I109" s="98">
        <v>5.7985679999999996E-3</v>
      </c>
      <c r="J109" s="98">
        <v>3.7463773999999998E-2</v>
      </c>
      <c r="K109" s="98">
        <v>6.6873513920000001</v>
      </c>
    </row>
    <row r="110" spans="1:11" s="98" customFormat="1" x14ac:dyDescent="0.3">
      <c r="A110" s="98">
        <v>109</v>
      </c>
      <c r="B110" s="98">
        <v>860.57263190000003</v>
      </c>
      <c r="C110" s="98">
        <v>1E-3</v>
      </c>
      <c r="D110" s="98">
        <v>8.0028048000000004E-2</v>
      </c>
      <c r="E110" s="98">
        <v>0.99584706499999998</v>
      </c>
      <c r="F110" s="98">
        <v>381.58469639999998</v>
      </c>
      <c r="G110" s="98">
        <v>301.88532350000003</v>
      </c>
      <c r="H110" s="98">
        <v>79.6993729</v>
      </c>
      <c r="I110" s="98">
        <v>5.9283770000000003E-3</v>
      </c>
      <c r="J110" s="98">
        <v>3.6655325000000002E-2</v>
      </c>
      <c r="K110" s="98">
        <v>6.6873513920000001</v>
      </c>
    </row>
    <row r="111" spans="1:11" s="98" customFormat="1" x14ac:dyDescent="0.3">
      <c r="A111" s="98">
        <v>110</v>
      </c>
      <c r="B111" s="98">
        <v>855.75364070000001</v>
      </c>
      <c r="C111" s="98">
        <v>1E-3</v>
      </c>
      <c r="D111" s="98">
        <v>7.7949714000000003E-2</v>
      </c>
      <c r="E111" s="98">
        <v>0.99584706499999998</v>
      </c>
      <c r="F111" s="98">
        <v>381.58469639999998</v>
      </c>
      <c r="G111" s="98">
        <v>301.88532350000003</v>
      </c>
      <c r="H111" s="98">
        <v>79.6993729</v>
      </c>
      <c r="I111" s="98">
        <v>6.0590799999999997E-3</v>
      </c>
      <c r="J111" s="98">
        <v>3.5876261999999999E-2</v>
      </c>
      <c r="K111" s="98">
        <v>6.6873513920000001</v>
      </c>
    </row>
    <row r="112" spans="1:11" s="98" customFormat="1" x14ac:dyDescent="0.3">
      <c r="A112" s="98">
        <v>111</v>
      </c>
      <c r="B112" s="98">
        <v>850.93464949999998</v>
      </c>
      <c r="C112" s="98">
        <v>1E-3</v>
      </c>
      <c r="D112" s="98">
        <v>7.5950282999999993E-2</v>
      </c>
      <c r="E112" s="98">
        <v>0.99584706499999998</v>
      </c>
      <c r="F112" s="98">
        <v>381.58469639999998</v>
      </c>
      <c r="G112" s="98">
        <v>301.88532350000003</v>
      </c>
      <c r="H112" s="98">
        <v>79.6993729</v>
      </c>
      <c r="I112" s="98">
        <v>6.1906460000000002E-3</v>
      </c>
      <c r="J112" s="98">
        <v>3.5125221999999998E-2</v>
      </c>
      <c r="K112" s="98">
        <v>6.6873513920000001</v>
      </c>
    </row>
    <row r="113" spans="1:11" s="98" customFormat="1" x14ac:dyDescent="0.3">
      <c r="A113" s="98">
        <v>112</v>
      </c>
      <c r="B113" s="98">
        <v>846.11565819999998</v>
      </c>
      <c r="C113" s="98">
        <v>1E-3</v>
      </c>
      <c r="D113" s="98">
        <v>7.4025865999999996E-2</v>
      </c>
      <c r="E113" s="98">
        <v>0.99584706499999998</v>
      </c>
      <c r="F113" s="98">
        <v>381.58469639999998</v>
      </c>
      <c r="G113" s="98">
        <v>301.88532350000003</v>
      </c>
      <c r="H113" s="98">
        <v>79.6993729</v>
      </c>
      <c r="I113" s="98">
        <v>6.3230489999999999E-3</v>
      </c>
      <c r="J113" s="98">
        <v>3.4400907000000001E-2</v>
      </c>
      <c r="K113" s="98">
        <v>6.6873513920000001</v>
      </c>
    </row>
    <row r="114" spans="1:11" s="98" customFormat="1" x14ac:dyDescent="0.3">
      <c r="A114" s="98">
        <v>113</v>
      </c>
      <c r="B114" s="98">
        <v>841.29666699999996</v>
      </c>
      <c r="C114" s="98">
        <v>1E-3</v>
      </c>
      <c r="D114" s="98">
        <v>7.2172791E-2</v>
      </c>
      <c r="E114" s="98">
        <v>0.99584706499999998</v>
      </c>
      <c r="F114" s="98">
        <v>381.58469639999998</v>
      </c>
      <c r="G114" s="98">
        <v>301.88532350000003</v>
      </c>
      <c r="H114" s="98">
        <v>79.6993729</v>
      </c>
      <c r="I114" s="98">
        <v>6.4562639999999998E-3</v>
      </c>
      <c r="J114" s="98">
        <v>3.3702086999999999E-2</v>
      </c>
      <c r="K114" s="98">
        <v>6.6873513920000001</v>
      </c>
    </row>
    <row r="115" spans="1:11" s="98" customFormat="1" x14ac:dyDescent="0.3">
      <c r="A115" s="98">
        <v>114</v>
      </c>
      <c r="B115" s="98">
        <v>836.47767580000004</v>
      </c>
      <c r="C115" s="98">
        <v>1E-3</v>
      </c>
      <c r="D115" s="98">
        <v>7.0387588000000001E-2</v>
      </c>
      <c r="E115" s="98">
        <v>0.99584706499999998</v>
      </c>
      <c r="F115" s="98">
        <v>381.58469639999998</v>
      </c>
      <c r="G115" s="98">
        <v>301.88532350000003</v>
      </c>
      <c r="H115" s="98">
        <v>79.6993729</v>
      </c>
      <c r="I115" s="98">
        <v>6.5902679999999998E-3</v>
      </c>
      <c r="J115" s="98">
        <v>3.3027592000000001E-2</v>
      </c>
      <c r="K115" s="98">
        <v>6.6873513920000001</v>
      </c>
    </row>
    <row r="116" spans="1:11" s="98" customFormat="1" x14ac:dyDescent="0.3">
      <c r="A116" s="98">
        <v>115</v>
      </c>
      <c r="B116" s="98">
        <v>831.65868460000002</v>
      </c>
      <c r="C116" s="98">
        <v>1E-3</v>
      </c>
      <c r="D116" s="98">
        <v>6.8666983000000001E-2</v>
      </c>
      <c r="E116" s="98">
        <v>0.99584706499999998</v>
      </c>
      <c r="F116" s="98">
        <v>381.58469639999998</v>
      </c>
      <c r="G116" s="98">
        <v>301.88532350000003</v>
      </c>
      <c r="H116" s="98">
        <v>79.6993729</v>
      </c>
      <c r="I116" s="98">
        <v>6.7250369999999997E-3</v>
      </c>
      <c r="J116" s="98">
        <v>3.2376314000000003E-2</v>
      </c>
      <c r="K116" s="98">
        <v>6.6873513920000001</v>
      </c>
    </row>
    <row r="117" spans="1:11" s="98" customFormat="1" x14ac:dyDescent="0.3">
      <c r="A117" s="98">
        <v>116</v>
      </c>
      <c r="B117" s="98">
        <v>826.83969330000002</v>
      </c>
      <c r="C117" s="98">
        <v>1E-3</v>
      </c>
      <c r="D117" s="98">
        <v>6.7007880000000006E-2</v>
      </c>
      <c r="E117" s="98">
        <v>0.99584706499999998</v>
      </c>
      <c r="F117" s="98">
        <v>381.58469639999998</v>
      </c>
      <c r="G117" s="98">
        <v>301.88532350000003</v>
      </c>
      <c r="H117" s="98">
        <v>79.6993729</v>
      </c>
      <c r="I117" s="98">
        <v>6.86055E-3</v>
      </c>
      <c r="J117" s="98">
        <v>3.1747198999999997E-2</v>
      </c>
      <c r="K117" s="98">
        <v>6.6873513920000001</v>
      </c>
    </row>
    <row r="118" spans="1:11" s="98" customFormat="1" x14ac:dyDescent="0.3">
      <c r="A118" s="98">
        <v>117</v>
      </c>
      <c r="B118" s="98">
        <v>822.02070209999999</v>
      </c>
      <c r="C118" s="98">
        <v>1E-3</v>
      </c>
      <c r="D118" s="98">
        <v>6.5407358999999998E-2</v>
      </c>
      <c r="E118" s="98">
        <v>0.99584706499999998</v>
      </c>
      <c r="F118" s="98">
        <v>381.58469639999998</v>
      </c>
      <c r="G118" s="98">
        <v>301.88532350000003</v>
      </c>
      <c r="H118" s="98">
        <v>79.6993729</v>
      </c>
      <c r="I118" s="98">
        <v>6.996787E-3</v>
      </c>
      <c r="J118" s="98">
        <v>3.113925E-2</v>
      </c>
      <c r="K118" s="98">
        <v>6.6873513920000001</v>
      </c>
    </row>
    <row r="119" spans="1:11" s="98" customFormat="1" x14ac:dyDescent="0.3">
      <c r="A119" s="98">
        <v>118</v>
      </c>
      <c r="B119" s="98">
        <v>817.20171089999997</v>
      </c>
      <c r="C119" s="98">
        <v>1E-3</v>
      </c>
      <c r="D119" s="98">
        <v>6.3862661000000001E-2</v>
      </c>
      <c r="E119" s="98">
        <v>0.99584706499999998</v>
      </c>
      <c r="F119" s="98">
        <v>381.58469639999998</v>
      </c>
      <c r="G119" s="98">
        <v>301.88532350000003</v>
      </c>
      <c r="H119" s="98">
        <v>79.6993729</v>
      </c>
      <c r="I119" s="98">
        <v>7.1337299999999996E-3</v>
      </c>
      <c r="J119" s="98">
        <v>3.0551519999999999E-2</v>
      </c>
      <c r="K119" s="98">
        <v>6.6873513920000001</v>
      </c>
    </row>
    <row r="120" spans="1:11" s="98" customFormat="1" x14ac:dyDescent="0.3">
      <c r="A120" s="98">
        <v>119</v>
      </c>
      <c r="B120" s="98">
        <v>812.38271959999997</v>
      </c>
      <c r="C120" s="98">
        <v>1E-3</v>
      </c>
      <c r="D120" s="98">
        <v>6.2371177999999999E-2</v>
      </c>
      <c r="E120" s="98">
        <v>0.99584706499999998</v>
      </c>
      <c r="F120" s="98">
        <v>381.58469639999998</v>
      </c>
      <c r="G120" s="98">
        <v>301.88532350000003</v>
      </c>
      <c r="H120" s="98">
        <v>79.6993729</v>
      </c>
      <c r="I120" s="98">
        <v>7.2713600000000001E-3</v>
      </c>
      <c r="J120" s="98">
        <v>2.998311E-2</v>
      </c>
      <c r="K120" s="98">
        <v>6.6873513920000001</v>
      </c>
    </row>
    <row r="121" spans="1:11" s="98" customFormat="1" x14ac:dyDescent="0.3">
      <c r="A121" s="98">
        <v>120</v>
      </c>
      <c r="B121" s="98">
        <v>807.56372839999995</v>
      </c>
      <c r="C121" s="98">
        <v>1E-3</v>
      </c>
      <c r="D121" s="98">
        <v>6.0930446999999999E-2</v>
      </c>
      <c r="E121" s="98">
        <v>0.99584706499999998</v>
      </c>
      <c r="F121" s="98">
        <v>381.58469639999998</v>
      </c>
      <c r="G121" s="98">
        <v>301.88532350000003</v>
      </c>
      <c r="H121" s="98">
        <v>79.6993729</v>
      </c>
      <c r="I121" s="98">
        <v>7.4096609999999997E-3</v>
      </c>
      <c r="J121" s="98">
        <v>2.9433167999999999E-2</v>
      </c>
      <c r="K121" s="98">
        <v>6.6873513920000001</v>
      </c>
    </row>
    <row r="122" spans="1:11" s="98" customFormat="1" x14ac:dyDescent="0.3">
      <c r="A122" s="98">
        <v>121</v>
      </c>
      <c r="B122" s="98">
        <v>802.74473720000003</v>
      </c>
      <c r="C122" s="98">
        <v>1E-3</v>
      </c>
      <c r="D122" s="98">
        <v>5.9538141000000003E-2</v>
      </c>
      <c r="E122" s="98">
        <v>0.99584706499999998</v>
      </c>
      <c r="F122" s="98">
        <v>381.58469639999998</v>
      </c>
      <c r="G122" s="98">
        <v>301.88532350000003</v>
      </c>
      <c r="H122" s="98">
        <v>79.6993729</v>
      </c>
      <c r="I122" s="98">
        <v>7.5486169999999997E-3</v>
      </c>
      <c r="J122" s="98">
        <v>2.8900887E-2</v>
      </c>
      <c r="K122" s="98">
        <v>6.6873513920000001</v>
      </c>
    </row>
    <row r="123" spans="1:11" s="98" customFormat="1" x14ac:dyDescent="0.3">
      <c r="A123" s="98">
        <v>122</v>
      </c>
      <c r="B123" s="98">
        <v>797.925746</v>
      </c>
      <c r="C123" s="98">
        <v>1E-3</v>
      </c>
      <c r="D123" s="98">
        <v>5.8192058999999997E-2</v>
      </c>
      <c r="E123" s="98">
        <v>0.99584706499999998</v>
      </c>
      <c r="F123" s="98">
        <v>381.58469639999998</v>
      </c>
      <c r="G123" s="98">
        <v>301.88532350000003</v>
      </c>
      <c r="H123" s="98">
        <v>79.6993729</v>
      </c>
      <c r="I123" s="98">
        <v>7.6882130000000002E-3</v>
      </c>
      <c r="J123" s="98">
        <v>2.8385500000000001E-2</v>
      </c>
      <c r="K123" s="98">
        <v>6.6873513920000001</v>
      </c>
    </row>
    <row r="124" spans="1:11" s="98" customFormat="1" x14ac:dyDescent="0.3">
      <c r="A124" s="98">
        <v>123</v>
      </c>
      <c r="B124" s="98">
        <v>793.10675470000001</v>
      </c>
      <c r="C124" s="98">
        <v>1E-3</v>
      </c>
      <c r="D124" s="98">
        <v>5.6890120000000002E-2</v>
      </c>
      <c r="E124" s="98">
        <v>0.99584706499999998</v>
      </c>
      <c r="F124" s="98">
        <v>381.58469639999998</v>
      </c>
      <c r="G124" s="98">
        <v>301.88532350000003</v>
      </c>
      <c r="H124" s="98">
        <v>79.6993729</v>
      </c>
      <c r="I124" s="98">
        <v>7.8284340000000004E-3</v>
      </c>
      <c r="J124" s="98">
        <v>2.7886279999999999E-2</v>
      </c>
      <c r="K124" s="98">
        <v>6.6873513920000001</v>
      </c>
    </row>
    <row r="125" spans="1:11" s="98" customFormat="1" x14ac:dyDescent="0.3">
      <c r="A125" s="98">
        <v>124</v>
      </c>
      <c r="B125" s="98">
        <v>788.28776349999998</v>
      </c>
      <c r="C125" s="98">
        <v>1E-3</v>
      </c>
      <c r="D125" s="98">
        <v>5.5630356999999998E-2</v>
      </c>
      <c r="E125" s="98">
        <v>0.99584706499999998</v>
      </c>
      <c r="F125" s="98">
        <v>381.58469639999998</v>
      </c>
      <c r="G125" s="98">
        <v>301.88532350000003</v>
      </c>
      <c r="H125" s="98">
        <v>79.6993729</v>
      </c>
      <c r="I125" s="98">
        <v>7.9692679999999998E-3</v>
      </c>
      <c r="J125" s="98">
        <v>2.7402536000000002E-2</v>
      </c>
      <c r="K125" s="98">
        <v>6.6873513920000001</v>
      </c>
    </row>
    <row r="126" spans="1:11" s="98" customFormat="1" x14ac:dyDescent="0.3">
      <c r="A126" s="98">
        <v>125</v>
      </c>
      <c r="B126" s="98">
        <v>783.46877229999996</v>
      </c>
      <c r="C126" s="98">
        <v>1E-3</v>
      </c>
      <c r="D126" s="98">
        <v>5.4410907000000001E-2</v>
      </c>
      <c r="E126" s="98">
        <v>0.99584706499999998</v>
      </c>
      <c r="F126" s="98">
        <v>381.58469639999998</v>
      </c>
      <c r="G126" s="98">
        <v>301.88532350000003</v>
      </c>
      <c r="H126" s="98">
        <v>79.6993729</v>
      </c>
      <c r="I126" s="98">
        <v>8.1107009999999997E-3</v>
      </c>
      <c r="J126" s="98">
        <v>2.6933612999999999E-2</v>
      </c>
      <c r="K126" s="98">
        <v>6.6873513920000001</v>
      </c>
    </row>
    <row r="127" spans="1:11" s="98" customFormat="1" x14ac:dyDescent="0.3">
      <c r="A127" s="98">
        <v>126</v>
      </c>
      <c r="B127" s="98">
        <v>778.64978110000004</v>
      </c>
      <c r="C127" s="98">
        <v>1E-3</v>
      </c>
      <c r="D127" s="98">
        <v>5.3230008000000002E-2</v>
      </c>
      <c r="E127" s="98">
        <v>0.99584706499999998</v>
      </c>
      <c r="F127" s="98">
        <v>381.58469639999998</v>
      </c>
      <c r="G127" s="98">
        <v>301.88532350000003</v>
      </c>
      <c r="H127" s="98">
        <v>79.6993729</v>
      </c>
      <c r="I127" s="98">
        <v>8.2527220000000005E-3</v>
      </c>
      <c r="J127" s="98">
        <v>2.6478891000000001E-2</v>
      </c>
      <c r="K127" s="98">
        <v>6.6873513920000001</v>
      </c>
    </row>
    <row r="128" spans="1:11" s="98" customFormat="1" x14ac:dyDescent="0.3">
      <c r="A128" s="98">
        <v>127</v>
      </c>
      <c r="B128" s="98">
        <v>773.83078980000005</v>
      </c>
      <c r="C128" s="98">
        <v>1E-3</v>
      </c>
      <c r="D128" s="98">
        <v>5.2085990999999998E-2</v>
      </c>
      <c r="E128" s="98">
        <v>0.99584706499999998</v>
      </c>
      <c r="F128" s="98">
        <v>381.58469639999998</v>
      </c>
      <c r="G128" s="98">
        <v>301.88532350000003</v>
      </c>
      <c r="H128" s="98">
        <v>79.6993729</v>
      </c>
      <c r="I128" s="98">
        <v>8.395319E-3</v>
      </c>
      <c r="J128" s="98">
        <v>2.6037778000000001E-2</v>
      </c>
      <c r="K128" s="98">
        <v>6.6873513920000001</v>
      </c>
    </row>
    <row r="129" spans="1:11" s="98" customFormat="1" x14ac:dyDescent="0.3">
      <c r="A129" s="98">
        <v>128</v>
      </c>
      <c r="B129" s="98">
        <v>769.01179860000002</v>
      </c>
      <c r="C129" s="98">
        <v>1E-3</v>
      </c>
      <c r="D129" s="98">
        <v>5.0977274000000003E-2</v>
      </c>
      <c r="E129" s="98">
        <v>0.99584706499999998</v>
      </c>
      <c r="F129" s="98">
        <v>381.58469639999998</v>
      </c>
      <c r="G129" s="98">
        <v>301.88532350000003</v>
      </c>
      <c r="H129" s="98">
        <v>79.6993729</v>
      </c>
      <c r="I129" s="98">
        <v>8.538482E-3</v>
      </c>
      <c r="J129" s="98">
        <v>2.5609713999999999E-2</v>
      </c>
      <c r="K129" s="98">
        <v>6.6873513920000001</v>
      </c>
    </row>
    <row r="130" spans="1:11" s="98" customFormat="1" x14ac:dyDescent="0.3">
      <c r="A130" s="98">
        <v>129</v>
      </c>
      <c r="B130" s="98">
        <v>764.19280739999999</v>
      </c>
      <c r="C130" s="98">
        <v>1E-3</v>
      </c>
      <c r="D130" s="98">
        <v>4.9902360999999999E-2</v>
      </c>
      <c r="E130" s="98">
        <v>0.99584706499999998</v>
      </c>
      <c r="F130" s="98">
        <v>381.58469639999998</v>
      </c>
      <c r="G130" s="98">
        <v>301.88532350000003</v>
      </c>
      <c r="H130" s="98">
        <v>79.6993729</v>
      </c>
      <c r="I130" s="98">
        <v>8.6822010000000005E-3</v>
      </c>
      <c r="J130" s="98">
        <v>2.5194165000000001E-2</v>
      </c>
      <c r="K130" s="98">
        <v>6.6873513920000001</v>
      </c>
    </row>
    <row r="131" spans="1:11" s="98" customFormat="1" x14ac:dyDescent="0.3">
      <c r="A131" s="98">
        <v>130</v>
      </c>
      <c r="B131" s="98">
        <v>759.3738161</v>
      </c>
      <c r="C131" s="98">
        <v>1E-3</v>
      </c>
      <c r="D131" s="98">
        <v>4.885983E-2</v>
      </c>
      <c r="E131" s="98">
        <v>0.99584706499999998</v>
      </c>
      <c r="F131" s="98">
        <v>381.58469639999998</v>
      </c>
      <c r="G131" s="98">
        <v>301.88532350000003</v>
      </c>
      <c r="H131" s="98">
        <v>79.6993729</v>
      </c>
      <c r="I131" s="98">
        <v>8.8264659999999998E-3</v>
      </c>
      <c r="J131" s="98">
        <v>2.4790626E-2</v>
      </c>
      <c r="K131" s="98">
        <v>6.6873513920000001</v>
      </c>
    </row>
    <row r="132" spans="1:11" s="98" customFormat="1" x14ac:dyDescent="0.3">
      <c r="A132" s="98">
        <v>131</v>
      </c>
      <c r="B132" s="98">
        <v>754.55482489999997</v>
      </c>
      <c r="C132" s="98">
        <v>1E-3</v>
      </c>
      <c r="D132" s="98">
        <v>4.7848335999999998E-2</v>
      </c>
      <c r="E132" s="98">
        <v>0.99584706499999998</v>
      </c>
      <c r="F132" s="98">
        <v>381.58469639999998</v>
      </c>
      <c r="G132" s="98">
        <v>301.88532350000003</v>
      </c>
      <c r="H132" s="98">
        <v>79.6993729</v>
      </c>
      <c r="I132" s="98">
        <v>8.9712679999999993E-3</v>
      </c>
      <c r="J132" s="98">
        <v>2.4398616000000001E-2</v>
      </c>
      <c r="K132" s="98">
        <v>6.6873513920000001</v>
      </c>
    </row>
    <row r="133" spans="1:11" s="98" customFormat="1" x14ac:dyDescent="0.3">
      <c r="A133" s="98">
        <v>132</v>
      </c>
      <c r="B133" s="98">
        <v>749.73583369999994</v>
      </c>
      <c r="C133" s="98">
        <v>1E-3</v>
      </c>
      <c r="D133" s="98">
        <v>4.6866600000000001E-2</v>
      </c>
      <c r="E133" s="98">
        <v>0.99584706499999998</v>
      </c>
      <c r="F133" s="98">
        <v>381.58469639999998</v>
      </c>
      <c r="G133" s="98">
        <v>301.88532350000003</v>
      </c>
      <c r="H133" s="98">
        <v>79.6993729</v>
      </c>
      <c r="I133" s="98">
        <v>9.1165980000000001E-3</v>
      </c>
      <c r="J133" s="98">
        <v>2.4017674999999999E-2</v>
      </c>
      <c r="K133" s="98">
        <v>6.6873513920000001</v>
      </c>
    </row>
    <row r="134" spans="1:11" s="98" customFormat="1" x14ac:dyDescent="0.3">
      <c r="A134" s="98">
        <v>133</v>
      </c>
      <c r="B134" s="98">
        <v>744.91684250000003</v>
      </c>
      <c r="C134" s="98">
        <v>1E-3</v>
      </c>
      <c r="D134" s="98">
        <v>4.5913410000000002E-2</v>
      </c>
      <c r="E134" s="98">
        <v>0.99584706499999998</v>
      </c>
      <c r="F134" s="98">
        <v>381.58469639999998</v>
      </c>
      <c r="G134" s="98">
        <v>301.88532350000003</v>
      </c>
      <c r="H134" s="98">
        <v>79.6993729</v>
      </c>
      <c r="I134" s="98">
        <v>9.2624490000000007E-3</v>
      </c>
      <c r="J134" s="98">
        <v>2.3647370000000001E-2</v>
      </c>
      <c r="K134" s="98">
        <v>6.6873513920000001</v>
      </c>
    </row>
    <row r="135" spans="1:11" s="98" customFormat="1" x14ac:dyDescent="0.3">
      <c r="A135" s="98">
        <v>134</v>
      </c>
      <c r="B135" s="98">
        <v>740.09785120000004</v>
      </c>
      <c r="C135" s="98">
        <v>1E-3</v>
      </c>
      <c r="D135" s="98">
        <v>4.4987614000000002E-2</v>
      </c>
      <c r="E135" s="98">
        <v>0.99584706499999998</v>
      </c>
      <c r="F135" s="98">
        <v>381.58469639999998</v>
      </c>
      <c r="G135" s="98">
        <v>301.88532350000003</v>
      </c>
      <c r="H135" s="98">
        <v>79.6993729</v>
      </c>
      <c r="I135" s="98">
        <v>9.4088130000000002E-3</v>
      </c>
      <c r="J135" s="98">
        <v>2.3287285000000001E-2</v>
      </c>
      <c r="K135" s="98">
        <v>6.6873513920000001</v>
      </c>
    </row>
    <row r="136" spans="1:11" s="98" customFormat="1" x14ac:dyDescent="0.3">
      <c r="A136" s="98">
        <v>135</v>
      </c>
      <c r="B136" s="98">
        <v>735.27886000000001</v>
      </c>
      <c r="C136" s="98">
        <v>1E-3</v>
      </c>
      <c r="D136" s="98">
        <v>4.4088119000000002E-2</v>
      </c>
      <c r="E136" s="98">
        <v>0.99584706499999998</v>
      </c>
      <c r="F136" s="98">
        <v>381.58469639999998</v>
      </c>
      <c r="G136" s="98">
        <v>301.88532350000003</v>
      </c>
      <c r="H136" s="98">
        <v>79.6993729</v>
      </c>
      <c r="I136" s="98">
        <v>9.5556830000000006E-3</v>
      </c>
      <c r="J136" s="98">
        <v>2.2937025999999999E-2</v>
      </c>
      <c r="K136" s="98">
        <v>6.6873513920000001</v>
      </c>
    </row>
    <row r="137" spans="1:11" s="98" customFormat="1" x14ac:dyDescent="0.3">
      <c r="A137" s="98">
        <v>136</v>
      </c>
      <c r="B137" s="98">
        <v>730.45986879999998</v>
      </c>
      <c r="C137" s="98">
        <v>1E-3</v>
      </c>
      <c r="D137" s="98">
        <v>4.3213885E-2</v>
      </c>
      <c r="E137" s="98">
        <v>0.99584706499999998</v>
      </c>
      <c r="F137" s="98">
        <v>381.58469639999998</v>
      </c>
      <c r="G137" s="98">
        <v>301.88532350000003</v>
      </c>
      <c r="H137" s="98">
        <v>79.6993729</v>
      </c>
      <c r="I137" s="98">
        <v>9.7030520000000002E-3</v>
      </c>
      <c r="J137" s="98">
        <v>2.2596218000000001E-2</v>
      </c>
      <c r="K137" s="98">
        <v>6.6873513920000001</v>
      </c>
    </row>
    <row r="138" spans="1:11" s="98" customFormat="1" x14ac:dyDescent="0.3">
      <c r="A138" s="98">
        <v>137</v>
      </c>
      <c r="B138" s="98">
        <v>725.64087749999999</v>
      </c>
      <c r="C138" s="98">
        <v>1E-3</v>
      </c>
      <c r="D138" s="98">
        <v>4.2363923999999997E-2</v>
      </c>
      <c r="E138" s="98">
        <v>0.99584706499999998</v>
      </c>
      <c r="F138" s="98">
        <v>381.58469639999998</v>
      </c>
      <c r="G138" s="98">
        <v>301.88532350000003</v>
      </c>
      <c r="H138" s="98">
        <v>79.6993729</v>
      </c>
      <c r="I138" s="98">
        <v>9.8509129999999993E-3</v>
      </c>
      <c r="J138" s="98">
        <v>2.2264503000000001E-2</v>
      </c>
      <c r="K138" s="98">
        <v>6.6873513920000001</v>
      </c>
    </row>
    <row r="139" spans="1:11" s="98" customFormat="1" x14ac:dyDescent="0.3">
      <c r="A139" s="98">
        <v>138</v>
      </c>
      <c r="B139" s="98">
        <v>720.82188629999996</v>
      </c>
      <c r="C139" s="98">
        <v>1E-3</v>
      </c>
      <c r="D139" s="98">
        <v>4.1537295000000002E-2</v>
      </c>
      <c r="E139" s="98">
        <v>0.99584706499999998</v>
      </c>
      <c r="F139" s="98">
        <v>381.58469639999998</v>
      </c>
      <c r="G139" s="98">
        <v>301.88532350000003</v>
      </c>
      <c r="H139" s="98">
        <v>79.6993729</v>
      </c>
      <c r="I139" s="98">
        <v>9.9992610000000006E-3</v>
      </c>
      <c r="J139" s="98">
        <v>2.1941538E-2</v>
      </c>
      <c r="K139" s="98">
        <v>6.6873513920000001</v>
      </c>
    </row>
    <row r="140" spans="1:11" s="98" customFormat="1" x14ac:dyDescent="0.3">
      <c r="A140" s="98">
        <v>139</v>
      </c>
      <c r="B140" s="98">
        <v>716.00289510000005</v>
      </c>
      <c r="C140" s="98">
        <v>1E-3</v>
      </c>
      <c r="D140" s="98">
        <v>4.0733103999999999E-2</v>
      </c>
      <c r="E140" s="98">
        <v>0.99584706499999998</v>
      </c>
      <c r="F140" s="98">
        <v>381.58469639999998</v>
      </c>
      <c r="G140" s="98">
        <v>301.88532350000003</v>
      </c>
      <c r="H140" s="98">
        <v>79.6993729</v>
      </c>
      <c r="I140" s="98">
        <v>1.0148089000000001E-2</v>
      </c>
      <c r="J140" s="98">
        <v>2.1627001E-2</v>
      </c>
      <c r="K140" s="98">
        <v>6.6873513920000001</v>
      </c>
    </row>
    <row r="141" spans="1:11" s="98" customFormat="1" x14ac:dyDescent="0.3">
      <c r="A141" s="98">
        <v>140</v>
      </c>
      <c r="B141" s="98">
        <v>711.18390390000002</v>
      </c>
      <c r="C141" s="98">
        <v>1E-3</v>
      </c>
      <c r="D141" s="98">
        <v>3.99505E-2</v>
      </c>
      <c r="E141" s="98">
        <v>0.99584706499999998</v>
      </c>
      <c r="F141" s="98">
        <v>381.58469639999998</v>
      </c>
      <c r="G141" s="98">
        <v>301.88532350000003</v>
      </c>
      <c r="H141" s="98">
        <v>79.6993729</v>
      </c>
      <c r="I141" s="98">
        <v>1.0297392000000001E-2</v>
      </c>
      <c r="J141" s="98">
        <v>2.1320578999999999E-2</v>
      </c>
      <c r="K141" s="98">
        <v>6.6873513920000001</v>
      </c>
    </row>
    <row r="142" spans="1:11" s="98" customFormat="1" x14ac:dyDescent="0.3">
      <c r="A142" s="98">
        <v>141</v>
      </c>
      <c r="B142" s="98">
        <v>706.36491260000003</v>
      </c>
      <c r="C142" s="98">
        <v>1E-3</v>
      </c>
      <c r="D142" s="98">
        <v>3.9188671000000001E-2</v>
      </c>
      <c r="E142" s="98">
        <v>0.99584706499999998</v>
      </c>
      <c r="F142" s="98">
        <v>381.58469639999998</v>
      </c>
      <c r="G142" s="98">
        <v>301.88532350000003</v>
      </c>
      <c r="H142" s="98">
        <v>79.6993729</v>
      </c>
      <c r="I142" s="98">
        <v>1.0447165E-2</v>
      </c>
      <c r="J142" s="98">
        <v>2.1021978E-2</v>
      </c>
      <c r="K142" s="98">
        <v>6.6873513920000001</v>
      </c>
    </row>
    <row r="143" spans="1:11" s="98" customFormat="1" x14ac:dyDescent="0.3">
      <c r="A143" s="98">
        <v>142</v>
      </c>
      <c r="B143" s="98">
        <v>701.5459214</v>
      </c>
      <c r="C143" s="98">
        <v>1E-3</v>
      </c>
      <c r="D143" s="98">
        <v>3.8446844000000001E-2</v>
      </c>
      <c r="E143" s="98">
        <v>0.99584706499999998</v>
      </c>
      <c r="F143" s="98">
        <v>381.58469639999998</v>
      </c>
      <c r="G143" s="98">
        <v>301.88532350000003</v>
      </c>
      <c r="H143" s="98">
        <v>79.6993729</v>
      </c>
      <c r="I143" s="98">
        <v>1.0597403E-2</v>
      </c>
      <c r="J143" s="98">
        <v>2.0730914999999999E-2</v>
      </c>
      <c r="K143" s="98">
        <v>6.6873513920000001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9390-C6DC-40A8-98BE-6C45D017D06E}">
  <dimension ref="A1:T342"/>
  <sheetViews>
    <sheetView tabSelected="1" workbookViewId="0">
      <selection activeCell="K1" sqref="K1"/>
    </sheetView>
  </sheetViews>
  <sheetFormatPr defaultRowHeight="14.4" x14ac:dyDescent="0.3"/>
  <cols>
    <col min="1" max="19" width="8.88671875" style="23"/>
    <col min="20" max="20" width="9.5546875" style="23" bestFit="1" customWidth="1"/>
    <col min="21" max="16384" width="8.88671875" style="23"/>
  </cols>
  <sheetData>
    <row r="1" spans="1:20" s="4" customFormat="1" ht="114" customHeight="1" x14ac:dyDescent="0.3">
      <c r="B1" s="1" t="s">
        <v>551</v>
      </c>
      <c r="C1" s="1" t="s">
        <v>552</v>
      </c>
      <c r="D1" s="1" t="s">
        <v>553</v>
      </c>
      <c r="E1" s="1" t="s">
        <v>554</v>
      </c>
      <c r="F1" s="1" t="s">
        <v>555</v>
      </c>
      <c r="G1" s="1" t="s">
        <v>556</v>
      </c>
      <c r="H1" s="1" t="s">
        <v>557</v>
      </c>
      <c r="I1" s="1" t="s">
        <v>558</v>
      </c>
      <c r="J1" s="1" t="s">
        <v>570</v>
      </c>
      <c r="K1" s="1" t="s">
        <v>560</v>
      </c>
      <c r="N1" s="88" t="s">
        <v>561</v>
      </c>
      <c r="O1" s="89" t="s">
        <v>562</v>
      </c>
      <c r="P1" s="90" t="s">
        <v>563</v>
      </c>
      <c r="Q1" s="1"/>
      <c r="R1" s="1"/>
      <c r="S1" s="1"/>
      <c r="T1" s="1"/>
    </row>
    <row r="2" spans="1:20" s="9" customFormat="1" x14ac:dyDescent="0.3">
      <c r="A2" s="9">
        <v>0</v>
      </c>
      <c r="B2" s="9">
        <v>1376.18769282374</v>
      </c>
      <c r="C2" s="9">
        <v>0.8014</v>
      </c>
      <c r="D2" s="9">
        <v>0.80139999999906997</v>
      </c>
      <c r="E2" s="9">
        <v>1.00000000000001</v>
      </c>
      <c r="F2" s="9">
        <v>602.32999999999095</v>
      </c>
      <c r="G2" s="9">
        <v>661.47617817085904</v>
      </c>
      <c r="H2" s="9">
        <v>0</v>
      </c>
      <c r="I2" s="9">
        <v>0</v>
      </c>
      <c r="J2" s="9">
        <v>0.215205361266427</v>
      </c>
      <c r="K2" s="9">
        <v>16.2915771042891</v>
      </c>
    </row>
    <row r="3" spans="1:20" s="9" customFormat="1" x14ac:dyDescent="0.3">
      <c r="A3" s="9">
        <v>1</v>
      </c>
      <c r="B3" s="9">
        <v>1375.18769282374</v>
      </c>
      <c r="C3" s="9">
        <v>0.8014</v>
      </c>
      <c r="D3" s="9">
        <v>0.78061246122382599</v>
      </c>
      <c r="E3" s="9">
        <v>0.99863615902428904</v>
      </c>
      <c r="F3" s="9">
        <v>603.15260423626296</v>
      </c>
      <c r="G3" s="9">
        <v>640.23405634957396</v>
      </c>
      <c r="H3" s="9">
        <v>0</v>
      </c>
      <c r="I3" s="9">
        <v>0</v>
      </c>
      <c r="J3" s="9">
        <v>0.210617853586411</v>
      </c>
      <c r="K3" s="9">
        <v>16.245502853220099</v>
      </c>
    </row>
    <row r="4" spans="1:20" s="9" customFormat="1" x14ac:dyDescent="0.3">
      <c r="A4" s="9">
        <v>2</v>
      </c>
      <c r="B4" s="9">
        <v>1374.18769282374</v>
      </c>
      <c r="C4" s="9">
        <v>0.8014</v>
      </c>
      <c r="D4" s="9">
        <v>0.75986364325521405</v>
      </c>
      <c r="E4" s="9">
        <v>0.99727496335368804</v>
      </c>
      <c r="F4" s="9">
        <v>603.97585634201903</v>
      </c>
      <c r="G4" s="9">
        <v>619.205501240074</v>
      </c>
      <c r="H4" s="9">
        <v>0</v>
      </c>
      <c r="I4" s="9">
        <v>0</v>
      </c>
      <c r="J4" s="9">
        <v>0.205995822808481</v>
      </c>
      <c r="K4" s="9">
        <v>16.1994432919481</v>
      </c>
      <c r="O4" s="92" t="s">
        <v>564</v>
      </c>
      <c r="P4" s="93"/>
      <c r="Q4" s="93"/>
      <c r="R4" s="93"/>
      <c r="S4" s="93"/>
      <c r="T4" s="94">
        <f>100*I242/I342</f>
        <v>68.327876604769983</v>
      </c>
    </row>
    <row r="5" spans="1:20" s="9" customFormat="1" x14ac:dyDescent="0.3">
      <c r="A5" s="9">
        <v>3</v>
      </c>
      <c r="B5" s="9">
        <v>1373.18769282374</v>
      </c>
      <c r="C5" s="9">
        <v>0.8014</v>
      </c>
      <c r="D5" s="9">
        <v>0.74364826219042501</v>
      </c>
      <c r="E5" s="9">
        <v>0.99587853988396402</v>
      </c>
      <c r="F5" s="9">
        <v>604.82275285315495</v>
      </c>
      <c r="G5" s="9">
        <v>602.53652250183302</v>
      </c>
      <c r="H5" s="9">
        <v>2.28623035132216</v>
      </c>
      <c r="I5" s="101">
        <v>3.07276084775841E-5</v>
      </c>
      <c r="J5" s="9">
        <v>0.20237760813748101</v>
      </c>
      <c r="K5" s="9">
        <v>16.152114214378201</v>
      </c>
      <c r="O5" s="52" t="s">
        <v>565</v>
      </c>
      <c r="P5" s="35"/>
      <c r="Q5" s="35"/>
      <c r="R5" s="35"/>
      <c r="S5" s="35"/>
      <c r="T5" s="61">
        <f>100-T4</f>
        <v>31.672123395230017</v>
      </c>
    </row>
    <row r="6" spans="1:20" s="9" customFormat="1" x14ac:dyDescent="0.3">
      <c r="A6" s="9">
        <v>4</v>
      </c>
      <c r="B6" s="9">
        <v>1372.18769282374</v>
      </c>
      <c r="C6" s="9">
        <v>0.8014</v>
      </c>
      <c r="D6" s="9">
        <v>0.73810095002783005</v>
      </c>
      <c r="E6" s="9">
        <v>0.99439557663419498</v>
      </c>
      <c r="F6" s="9">
        <v>605.72473787418699</v>
      </c>
      <c r="G6" s="9">
        <v>595.79505098131096</v>
      </c>
      <c r="H6" s="9">
        <v>9.9296868928763597</v>
      </c>
      <c r="I6" s="9">
        <v>1.3422661969226599E-4</v>
      </c>
      <c r="J6" s="9">
        <v>0.20120677612353799</v>
      </c>
      <c r="K6" s="9">
        <v>16.1017661476602</v>
      </c>
      <c r="O6" s="52" t="s">
        <v>566</v>
      </c>
      <c r="P6" s="35"/>
      <c r="Q6" s="35"/>
      <c r="R6" s="35"/>
      <c r="S6" s="35"/>
      <c r="T6" s="36">
        <f>J243</f>
        <v>7.3853821403845901E-2</v>
      </c>
    </row>
    <row r="7" spans="1:20" s="9" customFormat="1" x14ac:dyDescent="0.3">
      <c r="A7" s="9">
        <v>5</v>
      </c>
      <c r="B7" s="9">
        <v>1371.18769282374</v>
      </c>
      <c r="C7" s="9">
        <v>0.8014</v>
      </c>
      <c r="D7" s="9">
        <v>0.73259433151517295</v>
      </c>
      <c r="E7" s="9">
        <v>0.99291577670133102</v>
      </c>
      <c r="F7" s="9">
        <v>606.62748455973099</v>
      </c>
      <c r="G7" s="9">
        <v>589.12892502428599</v>
      </c>
      <c r="H7" s="9">
        <v>17.498559535443999</v>
      </c>
      <c r="I7" s="9">
        <v>2.379043834765E-4</v>
      </c>
      <c r="J7" s="9">
        <v>0.200041414164008</v>
      </c>
      <c r="K7" s="9">
        <v>16.051437334235999</v>
      </c>
      <c r="O7" s="53" t="s">
        <v>567</v>
      </c>
      <c r="P7" s="95"/>
      <c r="Q7" s="95"/>
      <c r="R7" s="95"/>
      <c r="S7" s="95"/>
      <c r="T7" s="96">
        <f>J342</f>
        <v>5.2017088338352203E-2</v>
      </c>
    </row>
    <row r="8" spans="1:20" s="9" customFormat="1" x14ac:dyDescent="0.3">
      <c r="A8" s="9">
        <v>6</v>
      </c>
      <c r="B8" s="9">
        <v>1370.18769282374</v>
      </c>
      <c r="C8" s="9">
        <v>0.8014</v>
      </c>
      <c r="D8" s="9">
        <v>0.727128479616301</v>
      </c>
      <c r="E8" s="9">
        <v>0.99143912211565799</v>
      </c>
      <c r="F8" s="9">
        <v>607.53099869074299</v>
      </c>
      <c r="G8" s="9">
        <v>582.53763507888698</v>
      </c>
      <c r="H8" s="9">
        <v>24.993363611856001</v>
      </c>
      <c r="I8" s="9">
        <v>3.4176251173212999E-4</v>
      </c>
      <c r="J8" s="9">
        <v>0.19888159552301399</v>
      </c>
      <c r="K8" s="9">
        <v>16.001127774678999</v>
      </c>
    </row>
    <row r="9" spans="1:20" s="9" customFormat="1" x14ac:dyDescent="0.3">
      <c r="A9" s="9">
        <v>7</v>
      </c>
      <c r="B9" s="9">
        <v>1369.18769282374</v>
      </c>
      <c r="C9" s="9">
        <v>0.8014</v>
      </c>
      <c r="D9" s="9">
        <v>0.72170345782726997</v>
      </c>
      <c r="E9" s="9">
        <v>0.98996559506019699</v>
      </c>
      <c r="F9" s="9">
        <v>608.435286039787</v>
      </c>
      <c r="G9" s="9">
        <v>576.02066563468702</v>
      </c>
      <c r="H9" s="9">
        <v>32.414620405100202</v>
      </c>
      <c r="I9" s="9">
        <v>4.45802555536756E-4</v>
      </c>
      <c r="J9" s="9">
        <v>0.19772739157449501</v>
      </c>
      <c r="K9" s="9">
        <v>15.950837472317</v>
      </c>
    </row>
    <row r="10" spans="1:20" s="9" customFormat="1" x14ac:dyDescent="0.3">
      <c r="A10" s="9">
        <v>8</v>
      </c>
      <c r="B10" s="9">
        <v>1368.18769282374</v>
      </c>
      <c r="C10" s="9">
        <v>0.8014</v>
      </c>
      <c r="D10" s="9">
        <v>0.71631932019225697</v>
      </c>
      <c r="E10" s="9">
        <v>0.988495177868978</v>
      </c>
      <c r="F10" s="9">
        <v>609.34035237128501</v>
      </c>
      <c r="G10" s="9">
        <v>569.57749538399196</v>
      </c>
      <c r="H10" s="9">
        <v>39.762856987293802</v>
      </c>
      <c r="I10" s="9">
        <v>5.5002600504544302E-4</v>
      </c>
      <c r="J10" s="9">
        <v>0.196578871771488</v>
      </c>
      <c r="K10" s="9">
        <v>15.900566433219501</v>
      </c>
    </row>
    <row r="11" spans="1:20" s="9" customFormat="1" x14ac:dyDescent="0.3">
      <c r="A11" s="9">
        <v>9</v>
      </c>
      <c r="B11" s="9">
        <v>1367.18769282374</v>
      </c>
      <c r="C11" s="9">
        <v>0.8014</v>
      </c>
      <c r="D11" s="9">
        <v>0.71097611133085103</v>
      </c>
      <c r="E11" s="9">
        <v>0.98702785302524598</v>
      </c>
      <c r="F11" s="9">
        <v>610.24620344183199</v>
      </c>
      <c r="G11" s="9">
        <v>563.20759739152697</v>
      </c>
      <c r="H11" s="9">
        <v>47.038606050304701</v>
      </c>
      <c r="I11" s="9">
        <v>6.5443428940487904E-4</v>
      </c>
      <c r="J11" s="9">
        <v>0.195436103618153</v>
      </c>
      <c r="K11" s="9">
        <v>15.850314666181699</v>
      </c>
    </row>
    <row r="12" spans="1:20" s="9" customFormat="1" x14ac:dyDescent="0.3">
      <c r="A12" s="9">
        <v>10</v>
      </c>
      <c r="B12" s="9">
        <v>1366.18769282374</v>
      </c>
      <c r="C12" s="9">
        <v>0.8014</v>
      </c>
      <c r="D12" s="9">
        <v>0.70567386648124697</v>
      </c>
      <c r="E12" s="9">
        <v>0.98556360315956204</v>
      </c>
      <c r="F12" s="9">
        <v>611.15284500059101</v>
      </c>
      <c r="G12" s="9">
        <v>556.91043927637304</v>
      </c>
      <c r="H12" s="9">
        <v>54.242405724217697</v>
      </c>
      <c r="I12" s="9">
        <v>7.5902877661451003E-4</v>
      </c>
      <c r="J12" s="9">
        <v>0.19429915264567699</v>
      </c>
      <c r="K12" s="9">
        <v>15.8000821827042</v>
      </c>
    </row>
    <row r="13" spans="1:20" s="9" customFormat="1" x14ac:dyDescent="0.3">
      <c r="A13" s="9">
        <v>11</v>
      </c>
      <c r="B13" s="9">
        <v>1365.18769282374</v>
      </c>
      <c r="C13" s="9">
        <v>0.8014</v>
      </c>
      <c r="D13" s="9">
        <v>0.70041261153435697</v>
      </c>
      <c r="E13" s="9">
        <v>0.98410241104799201</v>
      </c>
      <c r="F13" s="9">
        <v>612.06028278963902</v>
      </c>
      <c r="G13" s="9">
        <v>550.68548338335495</v>
      </c>
      <c r="H13" s="9">
        <v>61.374799406283799</v>
      </c>
      <c r="I13" s="9">
        <v>8.6381077366431502E-4</v>
      </c>
      <c r="J13" s="9">
        <v>0.19316808238622701</v>
      </c>
      <c r="K13" s="9">
        <v>15.749868996974801</v>
      </c>
    </row>
    <row r="14" spans="1:20" s="9" customFormat="1" x14ac:dyDescent="0.3">
      <c r="A14" s="9">
        <v>12</v>
      </c>
      <c r="B14" s="9">
        <v>1364.18769282374</v>
      </c>
      <c r="C14" s="9">
        <v>0.8014</v>
      </c>
      <c r="D14" s="9">
        <v>0.69519236308382704</v>
      </c>
      <c r="E14" s="9">
        <v>0.98264425961020296</v>
      </c>
      <c r="F14" s="9">
        <v>612.96852254439705</v>
      </c>
      <c r="G14" s="9">
        <v>544.53218696644603</v>
      </c>
      <c r="H14" s="9">
        <v>68.436335577950899</v>
      </c>
      <c r="I14" s="9">
        <v>9.6878152662298702E-4</v>
      </c>
      <c r="J14" s="9">
        <v>0.192042954350849</v>
      </c>
      <c r="K14" s="9">
        <v>15.699675125845999</v>
      </c>
    </row>
    <row r="15" spans="1:20" s="9" customFormat="1" x14ac:dyDescent="0.3">
      <c r="A15" s="9">
        <v>13</v>
      </c>
      <c r="B15" s="9">
        <v>1363.18769282374</v>
      </c>
      <c r="C15" s="9">
        <v>0.8014</v>
      </c>
      <c r="D15" s="9">
        <v>0.69001312849652896</v>
      </c>
      <c r="E15" s="9">
        <v>0.98118913190740498</v>
      </c>
      <c r="F15" s="9">
        <v>613.87756999416297</v>
      </c>
      <c r="G15" s="9">
        <v>538.45000238787395</v>
      </c>
      <c r="H15" s="9">
        <v>75.427567606288505</v>
      </c>
      <c r="I15" s="9">
        <v>1.0739422206020499E-3</v>
      </c>
      <c r="J15" s="9">
        <v>0.19092382801247301</v>
      </c>
      <c r="K15" s="9">
        <v>15.6495005888072</v>
      </c>
    </row>
    <row r="16" spans="1:20" s="9" customFormat="1" x14ac:dyDescent="0.3">
      <c r="A16" s="9">
        <v>14</v>
      </c>
      <c r="B16" s="9">
        <v>1362.18769282374</v>
      </c>
      <c r="C16" s="9">
        <v>0.8014</v>
      </c>
      <c r="D16" s="9">
        <v>0.68487490596712297</v>
      </c>
      <c r="E16" s="9">
        <v>0.97973701114045197</v>
      </c>
      <c r="F16" s="9">
        <v>614.78743086255804</v>
      </c>
      <c r="G16" s="9">
        <v>532.43837730022301</v>
      </c>
      <c r="H16" s="9">
        <v>82.349053562335001</v>
      </c>
      <c r="I16" s="9">
        <v>1.17929398009144E-3</v>
      </c>
      <c r="J16" s="9">
        <v>0.18981076078546599</v>
      </c>
      <c r="K16" s="9">
        <v>15.5993454079609</v>
      </c>
    </row>
    <row r="17" spans="1:11" s="9" customFormat="1" x14ac:dyDescent="0.3">
      <c r="A17" s="9">
        <v>15</v>
      </c>
      <c r="B17" s="9">
        <v>1361.18769282374</v>
      </c>
      <c r="C17" s="9">
        <v>0.8014</v>
      </c>
      <c r="D17" s="9">
        <v>0.67977768459991905</v>
      </c>
      <c r="E17" s="9">
        <v>0.97828788064775096</v>
      </c>
      <c r="F17" s="9">
        <v>615.69811086812297</v>
      </c>
      <c r="G17" s="9">
        <v>526.496754850054</v>
      </c>
      <c r="H17" s="9">
        <v>89.201356018068196</v>
      </c>
      <c r="I17" s="9">
        <v>1.2848378690755299E-3</v>
      </c>
      <c r="J17" s="9">
        <v>0.188703808011985</v>
      </c>
      <c r="K17" s="9">
        <v>15.5492096079915</v>
      </c>
    </row>
    <row r="18" spans="1:11" s="9" customFormat="1" x14ac:dyDescent="0.3">
      <c r="A18" s="9">
        <v>16</v>
      </c>
      <c r="B18" s="9">
        <v>1360.18769282374</v>
      </c>
      <c r="C18" s="9">
        <v>0.8014</v>
      </c>
      <c r="D18" s="9">
        <v>0.67472144448162996</v>
      </c>
      <c r="E18" s="9">
        <v>0.97684172390326396</v>
      </c>
      <c r="F18" s="9">
        <v>616.60961572485803</v>
      </c>
      <c r="G18" s="9">
        <v>520.62457387045902</v>
      </c>
      <c r="H18" s="9">
        <v>95.985041854399299</v>
      </c>
      <c r="I18" s="9">
        <v>1.3905748914279201E-3</v>
      </c>
      <c r="J18" s="9">
        <v>0.18760302294655301</v>
      </c>
      <c r="K18" s="9">
        <v>15.4990932161366</v>
      </c>
    </row>
    <row r="19" spans="1:11" s="9" customFormat="1" x14ac:dyDescent="0.3">
      <c r="A19" s="9">
        <v>17</v>
      </c>
      <c r="B19" s="9">
        <v>1359.18769282374</v>
      </c>
      <c r="C19" s="9">
        <v>0.8014</v>
      </c>
      <c r="D19" s="9">
        <v>0.669706156774595</v>
      </c>
      <c r="E19" s="9">
        <v>0.97539852451437603</v>
      </c>
      <c r="F19" s="9">
        <v>617.52195114287497</v>
      </c>
      <c r="G19" s="9">
        <v>514.82126908863199</v>
      </c>
      <c r="H19" s="9">
        <v>102.700682054243</v>
      </c>
      <c r="I19" s="9">
        <v>1.4965059911701999E-3</v>
      </c>
      <c r="J19" s="9">
        <v>0.18650845674592101</v>
      </c>
      <c r="K19" s="9">
        <v>15.448996262153001</v>
      </c>
    </row>
    <row r="20" spans="1:11" s="9" customFormat="1" x14ac:dyDescent="0.3">
      <c r="A20" s="9">
        <v>18</v>
      </c>
      <c r="B20" s="9">
        <v>1358.18769282374</v>
      </c>
      <c r="C20" s="9">
        <v>0.8014</v>
      </c>
      <c r="D20" s="9">
        <v>0.66473178381228104</v>
      </c>
      <c r="E20" s="9">
        <v>0.973958266219771</v>
      </c>
      <c r="F20" s="9">
        <v>618.43512282905704</v>
      </c>
      <c r="G20" s="9">
        <v>509.08627133218999</v>
      </c>
      <c r="H20" s="9">
        <v>109.348851496866</v>
      </c>
      <c r="I20" s="9">
        <v>1.6026320528433201E-3</v>
      </c>
      <c r="J20" s="9">
        <v>0.18542015845993201</v>
      </c>
      <c r="K20" s="9">
        <v>15.3989187782812</v>
      </c>
    </row>
    <row r="21" spans="1:11" s="9" customFormat="1" x14ac:dyDescent="0.3">
      <c r="A21" s="9">
        <v>19</v>
      </c>
      <c r="B21" s="9">
        <v>1357.18769282374</v>
      </c>
      <c r="C21" s="9">
        <v>0.8014</v>
      </c>
      <c r="D21" s="9">
        <v>0.65979827919704703</v>
      </c>
      <c r="E21" s="9">
        <v>0.972520932887314</v>
      </c>
      <c r="F21" s="9">
        <v>619.34913648772999</v>
      </c>
      <c r="G21" s="9">
        <v>503.41900773416398</v>
      </c>
      <c r="H21" s="9">
        <v>115.930128753565</v>
      </c>
      <c r="I21" s="9">
        <v>1.7089539019938E-3</v>
      </c>
      <c r="J21" s="9">
        <v>0.18433817502342001</v>
      </c>
      <c r="K21" s="9">
        <v>15.3488607992107</v>
      </c>
    </row>
    <row r="22" spans="1:11" s="9" customFormat="1" x14ac:dyDescent="0.3">
      <c r="A22" s="9">
        <v>20</v>
      </c>
      <c r="B22" s="9">
        <v>1356.18769282374</v>
      </c>
      <c r="C22" s="9">
        <v>0.8014</v>
      </c>
      <c r="D22" s="9">
        <v>0.65490558790928699</v>
      </c>
      <c r="E22" s="9">
        <v>0.97108650851187595</v>
      </c>
      <c r="F22" s="9">
        <v>620.26399782139799</v>
      </c>
      <c r="G22" s="9">
        <v>497.81890194454502</v>
      </c>
      <c r="H22" s="9">
        <v>122.44509587685199</v>
      </c>
      <c r="I22" s="9">
        <v>1.8154723056382301E-3</v>
      </c>
      <c r="J22" s="9">
        <v>0.18326255125134699</v>
      </c>
      <c r="K22" s="9">
        <v>15.2988223620408</v>
      </c>
    </row>
    <row r="23" spans="1:11" s="9" customFormat="1" x14ac:dyDescent="0.3">
      <c r="A23" s="9">
        <v>21</v>
      </c>
      <c r="B23" s="9">
        <v>1355.18769282374</v>
      </c>
      <c r="C23" s="9">
        <v>0.8014</v>
      </c>
      <c r="D23" s="9">
        <v>0.65005364642338703</v>
      </c>
      <c r="E23" s="9">
        <v>0.96965497721312399</v>
      </c>
      <c r="F23" s="9">
        <v>621.17971253151302</v>
      </c>
      <c r="G23" s="9">
        <v>492.28537434422702</v>
      </c>
      <c r="H23" s="9">
        <v>128.894338187285</v>
      </c>
      <c r="I23" s="9">
        <v>1.9221879727653001E-3</v>
      </c>
      <c r="J23" s="9">
        <v>0.182193329836142</v>
      </c>
      <c r="K23" s="9">
        <v>15.2488035062406</v>
      </c>
    </row>
    <row r="24" spans="1:11" s="9" customFormat="1" x14ac:dyDescent="0.3">
      <c r="A24" s="9">
        <v>22</v>
      </c>
      <c r="B24" s="9">
        <v>1354.18769282374</v>
      </c>
      <c r="C24" s="9">
        <v>0.8014</v>
      </c>
      <c r="D24" s="9">
        <v>0.64524238282823398</v>
      </c>
      <c r="E24" s="9">
        <v>0.96822632323331503</v>
      </c>
      <c r="F24" s="9">
        <v>622.09628631926296</v>
      </c>
      <c r="G24" s="9">
        <v>486.81784225925401</v>
      </c>
      <c r="H24" s="9">
        <v>135.27844406000801</v>
      </c>
      <c r="I24" s="9">
        <v>2.0291015549053501E-3</v>
      </c>
      <c r="J24" s="9">
        <v>0.18113055134671599</v>
      </c>
      <c r="K24" s="9">
        <v>15.1988042736076</v>
      </c>
    </row>
    <row r="25" spans="1:11" s="9" customFormat="1" x14ac:dyDescent="0.3">
      <c r="A25" s="9">
        <v>23</v>
      </c>
      <c r="B25" s="9">
        <v>1353.18769282374</v>
      </c>
      <c r="C25" s="9">
        <v>0.8014</v>
      </c>
      <c r="D25" s="9">
        <v>0.64047171694772298</v>
      </c>
      <c r="E25" s="9">
        <v>0.96680053093510798</v>
      </c>
      <c r="F25" s="9">
        <v>623.01372488636798</v>
      </c>
      <c r="G25" s="9">
        <v>481.41572017141698</v>
      </c>
      <c r="H25" s="9">
        <v>141.59800471495001</v>
      </c>
      <c r="I25" s="9">
        <v>2.13621364683573E-3</v>
      </c>
      <c r="J25" s="9">
        <v>0.18007425422808601</v>
      </c>
      <c r="K25" s="9">
        <v>15.148824708226</v>
      </c>
    </row>
    <row r="26" spans="1:11" s="9" customFormat="1" x14ac:dyDescent="0.3">
      <c r="A26" s="9">
        <v>24</v>
      </c>
      <c r="B26" s="9">
        <v>1352.18769282374</v>
      </c>
      <c r="C26" s="9">
        <v>0.8014</v>
      </c>
      <c r="D26" s="9">
        <v>0.63574156048172903</v>
      </c>
      <c r="E26" s="9">
        <v>0.96537758479924496</v>
      </c>
      <c r="F26" s="9">
        <v>623.93203393598299</v>
      </c>
      <c r="G26" s="9">
        <v>476.07841994270001</v>
      </c>
      <c r="H26" s="9">
        <v>147.85361399328201</v>
      </c>
      <c r="I26" s="9">
        <v>2.2435247870990398E-3</v>
      </c>
      <c r="J26" s="9">
        <v>0.179024474806597</v>
      </c>
      <c r="K26" s="9">
        <v>15.0988648564195</v>
      </c>
    </row>
    <row r="27" spans="1:11" s="9" customFormat="1" x14ac:dyDescent="0.3">
      <c r="A27" s="9">
        <v>25</v>
      </c>
      <c r="B27" s="9">
        <v>1351.18769282374</v>
      </c>
      <c r="C27" s="9">
        <v>0.8014</v>
      </c>
      <c r="D27" s="9">
        <v>0.63105181713116099</v>
      </c>
      <c r="E27" s="9">
        <v>0.96395746942239602</v>
      </c>
      <c r="F27" s="9">
        <v>624.85121917351398</v>
      </c>
      <c r="G27" s="9">
        <v>470.80535102220699</v>
      </c>
      <c r="H27" s="9">
        <v>154.045868151306</v>
      </c>
      <c r="I27" s="9">
        <v>2.35103545889489E-3</v>
      </c>
      <c r="J27" s="9">
        <v>0.17798124729193701</v>
      </c>
      <c r="K27" s="9">
        <v>15.048924766709399</v>
      </c>
    </row>
    <row r="28" spans="1:11" s="9" customFormat="1" x14ac:dyDescent="0.3">
      <c r="A28" s="9">
        <v>26</v>
      </c>
      <c r="B28" s="9">
        <v>1350.18769282374</v>
      </c>
      <c r="C28" s="9">
        <v>0.8014</v>
      </c>
      <c r="D28" s="9">
        <v>0.62640238275712301</v>
      </c>
      <c r="E28" s="9">
        <v>0.96254016951474997</v>
      </c>
      <c r="F28" s="9">
        <v>625.77128630762002</v>
      </c>
      <c r="G28" s="9">
        <v>465.595920678357</v>
      </c>
      <c r="H28" s="9">
        <v>160.17536562926199</v>
      </c>
      <c r="I28" s="9">
        <v>2.45874609055228E-3</v>
      </c>
      <c r="J28" s="9">
        <v>0.17694460378815</v>
      </c>
      <c r="K28" s="9">
        <v>14.999004489762299</v>
      </c>
    </row>
    <row r="29" spans="1:11" s="9" customFormat="1" x14ac:dyDescent="0.3">
      <c r="A29" s="9">
        <v>27</v>
      </c>
      <c r="B29" s="9">
        <v>1349.18769282374</v>
      </c>
      <c r="C29" s="9">
        <v>0.8014</v>
      </c>
      <c r="D29" s="9">
        <v>0.62179314550824205</v>
      </c>
      <c r="E29" s="9">
        <v>0.96112566989790005</v>
      </c>
      <c r="F29" s="9">
        <v>626.69224105104195</v>
      </c>
      <c r="G29" s="9">
        <v>460.44953419994698</v>
      </c>
      <c r="H29" s="9">
        <v>166.242706851094</v>
      </c>
      <c r="I29" s="9">
        <v>2.56665705662593E-3</v>
      </c>
      <c r="J29" s="9">
        <v>0.17591457429759699</v>
      </c>
      <c r="K29" s="9">
        <v>14.949104078347499</v>
      </c>
    </row>
    <row r="30" spans="1:11" s="9" customFormat="1" x14ac:dyDescent="0.3">
      <c r="A30" s="9">
        <v>28</v>
      </c>
      <c r="B30" s="9">
        <v>1348.18769282374</v>
      </c>
      <c r="C30" s="9">
        <v>0.8014</v>
      </c>
      <c r="D30" s="9">
        <v>0.617223985984376</v>
      </c>
      <c r="E30" s="9">
        <v>0.95971395550246297</v>
      </c>
      <c r="F30" s="9">
        <v>627.61408912163495</v>
      </c>
      <c r="G30" s="9">
        <v>455.36559512422298</v>
      </c>
      <c r="H30" s="9">
        <v>172.248493997411</v>
      </c>
      <c r="I30" s="9">
        <v>2.6747686785207501E-3</v>
      </c>
      <c r="J30" s="9">
        <v>0.17489118673451601</v>
      </c>
      <c r="K30" s="9">
        <v>14.899223587283901</v>
      </c>
    </row>
    <row r="31" spans="1:11" s="9" customFormat="1" x14ac:dyDescent="0.3">
      <c r="A31" s="9">
        <v>29</v>
      </c>
      <c r="B31" s="9">
        <v>1347.18769282374</v>
      </c>
      <c r="C31" s="9">
        <v>0.8014</v>
      </c>
      <c r="D31" s="9">
        <v>0.61269477739350298</v>
      </c>
      <c r="E31" s="9">
        <v>0.95830501136578194</v>
      </c>
      <c r="F31" s="9">
        <v>628.53683624335304</v>
      </c>
      <c r="G31" s="9">
        <v>450.34350545496602</v>
      </c>
      <c r="H31" s="9">
        <v>178.19333078838599</v>
      </c>
      <c r="I31" s="9">
        <v>2.7830812253248202E-3</v>
      </c>
      <c r="J31" s="9">
        <v>0.17387446693769801</v>
      </c>
      <c r="K31" s="9">
        <v>14.8493630733893</v>
      </c>
    </row>
    <row r="32" spans="1:11" s="9" customFormat="1" x14ac:dyDescent="0.3">
      <c r="A32" s="9">
        <v>30</v>
      </c>
      <c r="B32" s="9">
        <v>1346.18769282374</v>
      </c>
      <c r="C32" s="9">
        <v>0.8014</v>
      </c>
      <c r="D32" s="9">
        <v>0.60820538570405802</v>
      </c>
      <c r="E32" s="9">
        <v>0.95689882262970805</v>
      </c>
      <c r="F32" s="9">
        <v>629.46048814722303</v>
      </c>
      <c r="G32" s="9">
        <v>445.38266587271499</v>
      </c>
      <c r="H32" s="9">
        <v>184.07782227450801</v>
      </c>
      <c r="I32" s="9">
        <v>2.89159491482104E-3</v>
      </c>
      <c r="J32" s="9">
        <v>0.172864438682796</v>
      </c>
      <c r="K32" s="9">
        <v>14.7995225954314</v>
      </c>
    </row>
    <row r="33" spans="1:11" s="9" customFormat="1" x14ac:dyDescent="0.3">
      <c r="A33" s="9">
        <v>31</v>
      </c>
      <c r="B33" s="9">
        <v>1345.18769282374</v>
      </c>
      <c r="C33" s="9">
        <v>0.8014</v>
      </c>
      <c r="D33" s="9">
        <v>0.60375566981319295</v>
      </c>
      <c r="E33" s="9">
        <v>0.95549537453826805</v>
      </c>
      <c r="F33" s="9">
        <v>630.385050572399</v>
      </c>
      <c r="G33" s="9">
        <v>440.48247595425897</v>
      </c>
      <c r="H33" s="9">
        <v>189.902574618139</v>
      </c>
      <c r="I33" s="9">
        <v>3.0003099143283301E-3</v>
      </c>
      <c r="J33" s="9">
        <v>0.17186112369932799</v>
      </c>
      <c r="K33" s="9">
        <v>14.7497022140734</v>
      </c>
    </row>
    <row r="34" spans="1:11" s="9" customFormat="1" x14ac:dyDescent="0.3">
      <c r="A34" s="9">
        <v>32</v>
      </c>
      <c r="B34" s="9">
        <v>1344.18769282374</v>
      </c>
      <c r="C34" s="9">
        <v>0.8014</v>
      </c>
      <c r="D34" s="9">
        <v>0.59934548171275304</v>
      </c>
      <c r="E34" s="9">
        <v>0.95409465243539104</v>
      </c>
      <c r="F34" s="9">
        <v>631.31052926720702</v>
      </c>
      <c r="G34" s="9">
        <v>435.642334386063</v>
      </c>
      <c r="H34" s="9">
        <v>195.66819488114399</v>
      </c>
      <c r="I34" s="9">
        <v>3.10922634166713E-3</v>
      </c>
      <c r="J34" s="9">
        <v>0.170864541687933</v>
      </c>
      <c r="K34" s="9">
        <v>14.699901991821701</v>
      </c>
    </row>
    <row r="35" spans="1:11" s="9" customFormat="1" x14ac:dyDescent="0.3">
      <c r="A35" s="9">
        <v>33</v>
      </c>
      <c r="B35" s="9">
        <v>1343.18769282374</v>
      </c>
      <c r="C35" s="9">
        <v>0.8014</v>
      </c>
      <c r="D35" s="9">
        <v>0.59497466665980903</v>
      </c>
      <c r="E35" s="9">
        <v>0.95269664176263402</v>
      </c>
      <c r="F35" s="9">
        <v>632.23692999021898</v>
      </c>
      <c r="G35" s="9">
        <v>430.86163917729499</v>
      </c>
      <c r="H35" s="9">
        <v>201.37529081292399</v>
      </c>
      <c r="I35" s="9">
        <v>3.2183442661298202E-3</v>
      </c>
      <c r="J35" s="9">
        <v>0.16987471033955001</v>
      </c>
      <c r="K35" s="9">
        <v>14.650121992971799</v>
      </c>
    </row>
    <row r="36" spans="1:11" s="9" customFormat="1" x14ac:dyDescent="0.3">
      <c r="A36" s="9">
        <v>34</v>
      </c>
      <c r="B36" s="9">
        <v>1342.18769282374</v>
      </c>
      <c r="C36" s="9">
        <v>0.8014</v>
      </c>
      <c r="D36" s="9">
        <v>0.59064306334946204</v>
      </c>
      <c r="E36" s="9">
        <v>0.95130132805690504</v>
      </c>
      <c r="F36" s="9">
        <v>633.16425851133602</v>
      </c>
      <c r="G36" s="9">
        <v>426.13978787060501</v>
      </c>
      <c r="H36" s="9">
        <v>207.02447064072999</v>
      </c>
      <c r="I36" s="9">
        <v>3.3276637094874898E-3</v>
      </c>
      <c r="J36" s="9">
        <v>0.16889164535599199</v>
      </c>
      <c r="K36" s="9">
        <v>14.600362283553901</v>
      </c>
    </row>
    <row r="37" spans="1:11" s="9" customFormat="1" x14ac:dyDescent="0.3">
      <c r="A37" s="9">
        <v>35</v>
      </c>
      <c r="B37" s="9">
        <v>1341.18769282374</v>
      </c>
      <c r="C37" s="9">
        <v>0.8014</v>
      </c>
      <c r="D37" s="9">
        <v>0.586350504087643</v>
      </c>
      <c r="E37" s="9">
        <v>0.94990869694822999</v>
      </c>
      <c r="F37" s="9">
        <v>634.09252061287998</v>
      </c>
      <c r="G37" s="9">
        <v>421.47617774872299</v>
      </c>
      <c r="H37" s="9">
        <v>212.616342864156</v>
      </c>
      <c r="I37" s="9">
        <v>3.4371846470690201E-3</v>
      </c>
      <c r="J37" s="9">
        <v>0.16791536047133801</v>
      </c>
      <c r="K37" s="9">
        <v>14.550622931278401</v>
      </c>
    </row>
    <row r="38" spans="1:11" s="9" customFormat="1" x14ac:dyDescent="0.3">
      <c r="A38" s="9">
        <v>36</v>
      </c>
      <c r="B38" s="9">
        <v>1340.18769282374</v>
      </c>
      <c r="C38" s="9">
        <v>0.8014</v>
      </c>
      <c r="D38" s="9">
        <v>0.58209681497528598</v>
      </c>
      <c r="E38" s="9">
        <v>0.94851873415745402</v>
      </c>
      <c r="F38" s="9">
        <v>635.02172209074502</v>
      </c>
      <c r="G38" s="9">
        <v>416.870206046249</v>
      </c>
      <c r="H38" s="9">
        <v>218.151516044495</v>
      </c>
      <c r="I38" s="9">
        <v>3.54690700869883E-3</v>
      </c>
      <c r="J38" s="9">
        <v>0.16694586747700199</v>
      </c>
      <c r="K38" s="9">
        <v>14.5009040054791</v>
      </c>
    </row>
    <row r="39" spans="1:11" s="9" customFormat="1" x14ac:dyDescent="0.3">
      <c r="A39" s="9">
        <v>37</v>
      </c>
      <c r="B39" s="9">
        <v>1339.18769282374</v>
      </c>
      <c r="C39" s="9">
        <v>0.8014</v>
      </c>
      <c r="D39" s="9">
        <v>0.57788181608340805</v>
      </c>
      <c r="E39" s="9">
        <v>0.94713142549404405</v>
      </c>
      <c r="F39" s="9">
        <v>635.95186875550098</v>
      </c>
      <c r="G39" s="9">
        <v>412.32127014978101</v>
      </c>
      <c r="H39" s="9">
        <v>223.63059860572</v>
      </c>
      <c r="I39" s="9">
        <v>3.65683067985507E-3</v>
      </c>
      <c r="J39" s="9">
        <v>0.165983176245382</v>
      </c>
      <c r="K39" s="9">
        <v>14.451205577058101</v>
      </c>
    </row>
    <row r="40" spans="1:11" s="9" customFormat="1" x14ac:dyDescent="0.3">
      <c r="A40" s="9">
        <v>38</v>
      </c>
      <c r="B40" s="9">
        <v>1338.18769282374</v>
      </c>
      <c r="C40" s="9">
        <v>0.8014</v>
      </c>
      <c r="D40" s="9">
        <v>0.57370532163727594</v>
      </c>
      <c r="E40" s="9">
        <v>0.94574675685385101</v>
      </c>
      <c r="F40" s="9">
        <v>636.88296643356</v>
      </c>
      <c r="G40" s="9">
        <v>407.828767801357</v>
      </c>
      <c r="H40" s="9">
        <v>229.054198632203</v>
      </c>
      <c r="I40" s="9">
        <v>3.7669555027142199E-3</v>
      </c>
      <c r="J40" s="9">
        <v>0.16502729475662301</v>
      </c>
      <c r="K40" s="9">
        <v>14.401527718429699</v>
      </c>
    </row>
    <row r="41" spans="1:11" s="9" customFormat="1" x14ac:dyDescent="0.3">
      <c r="A41" s="9">
        <v>39</v>
      </c>
      <c r="B41" s="9">
        <v>1337.18769282374</v>
      </c>
      <c r="C41" s="9">
        <v>0.8014</v>
      </c>
      <c r="D41" s="9">
        <v>0.56956714019375998</v>
      </c>
      <c r="E41" s="9">
        <v>0.94436471421695101</v>
      </c>
      <c r="F41" s="9">
        <v>637.81502096829195</v>
      </c>
      <c r="G41" s="9">
        <v>403.39209729222898</v>
      </c>
      <c r="H41" s="9">
        <v>234.422923676062</v>
      </c>
      <c r="I41" s="9">
        <v>3.87728127736847E-3</v>
      </c>
      <c r="J41" s="9">
        <v>0.164078229124521</v>
      </c>
      <c r="K41" s="9">
        <v>14.351870503464699</v>
      </c>
    </row>
    <row r="42" spans="1:11" s="9" customFormat="1" x14ac:dyDescent="0.3">
      <c r="A42" s="9">
        <v>40</v>
      </c>
      <c r="B42" s="9">
        <v>1336.18769282374</v>
      </c>
      <c r="C42" s="9">
        <v>0.8014</v>
      </c>
      <c r="D42" s="9">
        <v>0.56546707483459901</v>
      </c>
      <c r="E42" s="9">
        <v>0.94298528364539802</v>
      </c>
      <c r="F42" s="9">
        <v>638.74803822124204</v>
      </c>
      <c r="G42" s="9">
        <v>399.01065766545599</v>
      </c>
      <c r="H42" s="9">
        <v>239.73738055578599</v>
      </c>
      <c r="I42" s="9">
        <v>3.9878077627802204E-3</v>
      </c>
      <c r="J42" s="9">
        <v>0.16313598362727799</v>
      </c>
      <c r="K42" s="9">
        <v>14.3022340074321</v>
      </c>
    </row>
    <row r="43" spans="1:11" s="9" customFormat="1" x14ac:dyDescent="0.3">
      <c r="A43" s="9">
        <v>41</v>
      </c>
      <c r="B43" s="9">
        <v>1335.18769282374</v>
      </c>
      <c r="C43" s="9">
        <v>0.8014</v>
      </c>
      <c r="D43" s="9">
        <v>0.56140492335057202</v>
      </c>
      <c r="E43" s="9">
        <v>0.94160845128106996</v>
      </c>
      <c r="F43" s="9">
        <v>639.68202407329898</v>
      </c>
      <c r="G43" s="9">
        <v>394.683848906972</v>
      </c>
      <c r="H43" s="9">
        <v>244.998175166327</v>
      </c>
      <c r="I43" s="9">
        <v>4.09853467793475E-3</v>
      </c>
      <c r="J43" s="9">
        <v>0.162200560736845</v>
      </c>
      <c r="K43" s="9">
        <v>14.252618306942599</v>
      </c>
    </row>
    <row r="44" spans="1:11" s="9" customFormat="1" x14ac:dyDescent="0.3">
      <c r="A44" s="9">
        <v>42</v>
      </c>
      <c r="B44" s="9">
        <v>1334.18769282374</v>
      </c>
      <c r="C44" s="9">
        <v>0.8014</v>
      </c>
      <c r="D44" s="9">
        <v>0.55738047841430605</v>
      </c>
      <c r="E44" s="9">
        <v>0.94023420334362995</v>
      </c>
      <c r="F44" s="9">
        <v>640.61698442580905</v>
      </c>
      <c r="G44" s="9">
        <v>390.41107212354501</v>
      </c>
      <c r="H44" s="9">
        <v>250.20591230226401</v>
      </c>
      <c r="I44" s="9">
        <v>4.2094617032465498E-3</v>
      </c>
      <c r="J44" s="9">
        <v>0.16127196114620801</v>
      </c>
      <c r="K44" s="9">
        <v>14.203023479895601</v>
      </c>
    </row>
    <row r="45" spans="1:11" s="9" customFormat="1" x14ac:dyDescent="0.3">
      <c r="A45" s="9">
        <v>43</v>
      </c>
      <c r="B45" s="9">
        <v>1333.18769282374</v>
      </c>
      <c r="C45" s="9">
        <v>0.8014</v>
      </c>
      <c r="D45" s="9">
        <v>0.55339352778490303</v>
      </c>
      <c r="E45" s="9">
        <v>0.93886252612827703</v>
      </c>
      <c r="F45" s="9">
        <v>641.55292520185503</v>
      </c>
      <c r="G45" s="9">
        <v>386.19172974233902</v>
      </c>
      <c r="H45" s="9">
        <v>255.36119545951601</v>
      </c>
      <c r="I45" s="9">
        <v>4.3205884813595002E-3</v>
      </c>
      <c r="J45" s="9">
        <v>0.16035018380559601</v>
      </c>
      <c r="K45" s="9">
        <v>14.1534496054173</v>
      </c>
    </row>
    <row r="46" spans="1:11" s="9" customFormat="1" x14ac:dyDescent="0.3">
      <c r="A46" s="9">
        <v>44</v>
      </c>
      <c r="B46" s="9">
        <v>1332.18769282374</v>
      </c>
      <c r="C46" s="9">
        <v>0.8014</v>
      </c>
      <c r="D46" s="9">
        <v>0.54944385448757105</v>
      </c>
      <c r="E46" s="9">
        <v>0.93749340600371001</v>
      </c>
      <c r="F46" s="9">
        <v>642.48985234741599</v>
      </c>
      <c r="G46" s="9">
        <v>382.02522568633998</v>
      </c>
      <c r="H46" s="9">
        <v>260.46462666107601</v>
      </c>
      <c r="I46" s="9">
        <v>4.4319146184434097E-3</v>
      </c>
      <c r="J46" s="9">
        <v>0.15943522595321399</v>
      </c>
      <c r="K46" s="9">
        <v>14.103896763806899</v>
      </c>
    </row>
    <row r="47" spans="1:11" s="9" customFormat="1" x14ac:dyDescent="0.3">
      <c r="A47" s="9">
        <v>45</v>
      </c>
      <c r="B47" s="9">
        <v>1331.18769282374</v>
      </c>
      <c r="C47" s="9">
        <v>0.8014</v>
      </c>
      <c r="D47" s="9">
        <v>0.54553123699097195</v>
      </c>
      <c r="E47" s="9">
        <v>0.93612682941013703</v>
      </c>
      <c r="F47" s="9">
        <v>643.42777183251303</v>
      </c>
      <c r="G47" s="9">
        <v>377.91096554419897</v>
      </c>
      <c r="H47" s="9">
        <v>265.516806288314</v>
      </c>
      <c r="I47" s="9">
        <v>4.5434396855527697E-3</v>
      </c>
      <c r="J47" s="9">
        <v>0.15852708314619901</v>
      </c>
      <c r="K47" s="9">
        <v>14.0543650364824</v>
      </c>
    </row>
    <row r="48" spans="1:11" s="9" customFormat="1" x14ac:dyDescent="0.3">
      <c r="A48" s="9">
        <v>46</v>
      </c>
      <c r="B48" s="9">
        <v>1330.18769282374</v>
      </c>
      <c r="C48" s="9">
        <v>0.8014</v>
      </c>
      <c r="D48" s="9">
        <v>0.54165544940503596</v>
      </c>
      <c r="E48" s="9">
        <v>0.93476278285715997</v>
      </c>
      <c r="F48" s="9">
        <v>644.36668965246997</v>
      </c>
      <c r="G48" s="9">
        <v>373.84835675251202</v>
      </c>
      <c r="H48" s="9">
        <v>270.51833289995699</v>
      </c>
      <c r="I48" s="9">
        <v>4.6551632195677003E-3</v>
      </c>
      <c r="J48" s="9">
        <v>0.157625749297642</v>
      </c>
      <c r="K48" s="9">
        <v>14.0048545059218</v>
      </c>
    </row>
    <row r="49" spans="1:11" s="9" customFormat="1" x14ac:dyDescent="0.3">
      <c r="A49" s="9">
        <v>47</v>
      </c>
      <c r="B49" s="9">
        <v>1329.18769282374</v>
      </c>
      <c r="C49" s="9">
        <v>0.8014</v>
      </c>
      <c r="D49" s="9">
        <v>0.53781626166968299</v>
      </c>
      <c r="E49" s="9">
        <v>0.93340125292174503</v>
      </c>
      <c r="F49" s="9">
        <v>645.30661182913298</v>
      </c>
      <c r="G49" s="9">
        <v>369.83680876695598</v>
      </c>
      <c r="H49" s="9">
        <v>275.46980306217699</v>
      </c>
      <c r="I49" s="9">
        <v>4.7670847243013901E-3</v>
      </c>
      <c r="J49" s="9">
        <v>0.156731216712133</v>
      </c>
      <c r="K49" s="9">
        <v>13.955365255606599</v>
      </c>
    </row>
    <row r="50" spans="1:11" s="9" customFormat="1" x14ac:dyDescent="0.3">
      <c r="A50" s="9">
        <v>48</v>
      </c>
      <c r="B50" s="9">
        <v>1328.18769282374</v>
      </c>
      <c r="C50" s="9">
        <v>0.8014</v>
      </c>
      <c r="D50" s="9">
        <v>0.534013439718524</v>
      </c>
      <c r="E50" s="9">
        <v>0.93204222624642097</v>
      </c>
      <c r="F50" s="9">
        <v>646.24754441195296</v>
      </c>
      <c r="G50" s="9">
        <v>365.875733210053</v>
      </c>
      <c r="H50" s="9">
        <v>280.37181120190002</v>
      </c>
      <c r="I50" s="9">
        <v>4.8792036721266897E-3</v>
      </c>
      <c r="J50" s="9">
        <v>0.15584347611569099</v>
      </c>
      <c r="K50" s="9">
        <v>13.905897369972401</v>
      </c>
    </row>
    <row r="51" spans="1:11" s="9" customFormat="1" x14ac:dyDescent="0.3">
      <c r="A51" s="9">
        <v>49</v>
      </c>
      <c r="B51" s="9">
        <v>1327.18769282374</v>
      </c>
      <c r="C51" s="9">
        <v>0.8014</v>
      </c>
      <c r="D51" s="9">
        <v>0.530246745692601</v>
      </c>
      <c r="E51" s="9">
        <v>0.93068568953710995</v>
      </c>
      <c r="F51" s="9">
        <v>647.18949347934699</v>
      </c>
      <c r="G51" s="9">
        <v>361.96454405463697</v>
      </c>
      <c r="H51" s="9">
        <v>285.22494942471002</v>
      </c>
      <c r="I51" s="9">
        <v>4.9915195045225503E-3</v>
      </c>
      <c r="J51" s="9">
        <v>0.15496251669936101</v>
      </c>
      <c r="K51" s="9">
        <v>13.856450934346199</v>
      </c>
    </row>
    <row r="52" spans="1:11" s="9" customFormat="1" x14ac:dyDescent="0.3">
      <c r="A52" s="9">
        <v>50</v>
      </c>
      <c r="B52" s="9">
        <v>1326.18769282374</v>
      </c>
      <c r="C52" s="9">
        <v>0.8014</v>
      </c>
      <c r="D52" s="9">
        <v>0.52651593809499198</v>
      </c>
      <c r="E52" s="9">
        <v>0.92933162956144799</v>
      </c>
      <c r="F52" s="9">
        <v>648.13246513974696</v>
      </c>
      <c r="G52" s="9">
        <v>358.10265775726401</v>
      </c>
      <c r="H52" s="9">
        <v>290.029807382483</v>
      </c>
      <c r="I52" s="9">
        <v>5.1040316338514099E-3</v>
      </c>
      <c r="J52" s="9">
        <v>0.15408832614840201</v>
      </c>
      <c r="K52" s="9">
        <v>13.807026034900099</v>
      </c>
    </row>
    <row r="53" spans="1:11" s="9" customFormat="1" x14ac:dyDescent="0.3">
      <c r="A53" s="9">
        <v>51</v>
      </c>
      <c r="B53" s="9">
        <v>1325.18769282374</v>
      </c>
      <c r="C53" s="9">
        <v>0.8014</v>
      </c>
      <c r="D53" s="9">
        <v>0.52282077198863097</v>
      </c>
      <c r="E53" s="9">
        <v>0.92798003314678201</v>
      </c>
      <c r="F53" s="9">
        <v>649.076465532881</v>
      </c>
      <c r="G53" s="9">
        <v>354.28949342200099</v>
      </c>
      <c r="H53" s="9">
        <v>294.78697211087899</v>
      </c>
      <c r="I53" s="9">
        <v>5.2167394441809201E-3</v>
      </c>
      <c r="J53" s="9">
        <v>0.15322089068338299</v>
      </c>
      <c r="K53" s="9">
        <v>13.757622758592699</v>
      </c>
    </row>
    <row r="54" spans="1:11" s="9" customFormat="1" x14ac:dyDescent="0.3">
      <c r="A54" s="9">
        <v>52</v>
      </c>
      <c r="B54" s="9">
        <v>1324.18769282374</v>
      </c>
      <c r="C54" s="9">
        <v>0.8014</v>
      </c>
      <c r="D54" s="9">
        <v>0.51916099917592795</v>
      </c>
      <c r="E54" s="9">
        <v>0.92663088717834996</v>
      </c>
      <c r="F54" s="9">
        <v>650.02150083096501</v>
      </c>
      <c r="G54" s="9">
        <v>350.52447294644901</v>
      </c>
      <c r="H54" s="9">
        <v>299.497027884516</v>
      </c>
      <c r="I54" s="9">
        <v>5.3296422924501603E-3</v>
      </c>
      <c r="J54" s="9">
        <v>0.15236019509738699</v>
      </c>
      <c r="K54" s="9">
        <v>13.708241193116599</v>
      </c>
    </row>
    <row r="55" spans="1:11" s="9" customFormat="1" x14ac:dyDescent="0.3">
      <c r="A55" s="9">
        <v>53</v>
      </c>
      <c r="B55" s="9">
        <v>1323.18769282374</v>
      </c>
      <c r="C55" s="9">
        <v>0.8014</v>
      </c>
      <c r="D55" s="9">
        <v>0.51553636836702699</v>
      </c>
      <c r="E55" s="9">
        <v>0.92528417859754797</v>
      </c>
      <c r="F55" s="9">
        <v>650.96757723983796</v>
      </c>
      <c r="G55" s="9">
        <v>346.80702115561797</v>
      </c>
      <c r="H55" s="9">
        <v>304.16055608421999</v>
      </c>
      <c r="I55" s="9">
        <v>5.44273950985127E-3</v>
      </c>
      <c r="J55" s="9">
        <v>0.151506222791015</v>
      </c>
      <c r="K55" s="9">
        <v>13.6588814268489</v>
      </c>
    </row>
    <row r="56" spans="1:11" s="9" customFormat="1" x14ac:dyDescent="0.3">
      <c r="A56" s="9">
        <v>54</v>
      </c>
      <c r="B56" s="9">
        <v>1322.18769282374</v>
      </c>
      <c r="C56" s="9">
        <v>0.8014</v>
      </c>
      <c r="D56" s="9">
        <v>0.51194662536397695</v>
      </c>
      <c r="E56" s="9">
        <v>0.92393989440012403</v>
      </c>
      <c r="F56" s="9">
        <v>651.914701000185</v>
      </c>
      <c r="G56" s="9">
        <v>343.136565944859</v>
      </c>
      <c r="H56" s="9">
        <v>308.778135055326</v>
      </c>
      <c r="I56" s="9">
        <v>5.55603040280478E-3</v>
      </c>
      <c r="J56" s="9">
        <v>0.15065895581226901</v>
      </c>
      <c r="K56" s="9">
        <v>13.609543548796999</v>
      </c>
    </row>
    <row r="57" spans="1:11" s="9" customFormat="1" x14ac:dyDescent="0.3">
      <c r="A57" s="9">
        <v>55</v>
      </c>
      <c r="B57" s="9">
        <v>1321.18769282374</v>
      </c>
      <c r="C57" s="9">
        <v>0.8014</v>
      </c>
      <c r="D57" s="9">
        <v>0.50839151323126297</v>
      </c>
      <c r="E57" s="9">
        <v>0.92259802163447502</v>
      </c>
      <c r="F57" s="9">
        <v>652.862878388696</v>
      </c>
      <c r="G57" s="9">
        <v>339.51253840899898</v>
      </c>
      <c r="H57" s="9">
        <v>313.350339979696</v>
      </c>
      <c r="I57" s="9">
        <v>5.6695142541850702E-3</v>
      </c>
      <c r="J57" s="9">
        <v>0.149818374893638</v>
      </c>
      <c r="K57" s="9">
        <v>13.560227648549199</v>
      </c>
    </row>
    <row r="58" spans="1:11" s="9" customFormat="1" x14ac:dyDescent="0.3">
      <c r="A58" s="9">
        <v>56</v>
      </c>
      <c r="B58" s="9">
        <v>1320.18769282374</v>
      </c>
      <c r="C58" s="9">
        <v>0.8014</v>
      </c>
      <c r="D58" s="9">
        <v>0.50487077246633205</v>
      </c>
      <c r="E58" s="9">
        <v>0.92125854739997703</v>
      </c>
      <c r="F58" s="9">
        <v>653.81211571922597</v>
      </c>
      <c r="G58" s="9">
        <v>335.93437296838403</v>
      </c>
      <c r="H58" s="9">
        <v>317.87774275084098</v>
      </c>
      <c r="I58" s="9">
        <v>5.7831903244883499E-3</v>
      </c>
      <c r="J58" s="9">
        <v>0.14898445948988501</v>
      </c>
      <c r="K58" s="9">
        <v>13.510933816224901</v>
      </c>
    </row>
    <row r="59" spans="1:11" s="9" customFormat="1" x14ac:dyDescent="0.3">
      <c r="A59" s="9">
        <v>57</v>
      </c>
      <c r="B59" s="9">
        <v>1319.18769282374</v>
      </c>
      <c r="C59" s="9">
        <v>0.8014</v>
      </c>
      <c r="D59" s="9">
        <v>0.50138414117694796</v>
      </c>
      <c r="E59" s="9">
        <v>0.91992145884528598</v>
      </c>
      <c r="F59" s="9">
        <v>654.76241934399798</v>
      </c>
      <c r="G59" s="9">
        <v>332.40150749703997</v>
      </c>
      <c r="H59" s="9">
        <v>322.360911846958</v>
      </c>
      <c r="I59" s="9">
        <v>5.8970578527693003E-3</v>
      </c>
      <c r="J59" s="9">
        <v>0.14815718781834999</v>
      </c>
      <c r="K59" s="9">
        <v>13.461662142422901</v>
      </c>
    </row>
    <row r="60" spans="1:11" s="9" customFormat="1" x14ac:dyDescent="0.3">
      <c r="A60" s="9">
        <v>58</v>
      </c>
      <c r="B60" s="9">
        <v>1318.18769282374</v>
      </c>
      <c r="C60" s="9">
        <v>0.8014</v>
      </c>
      <c r="D60" s="9">
        <v>0.49793135523580001</v>
      </c>
      <c r="E60" s="9">
        <v>0.91858674316682498</v>
      </c>
      <c r="F60" s="9">
        <v>655.71379565469101</v>
      </c>
      <c r="G60" s="9">
        <v>328.91338343053701</v>
      </c>
      <c r="H60" s="9">
        <v>326.800412224154</v>
      </c>
      <c r="I60" s="9">
        <v>6.0111160580466902E-3</v>
      </c>
      <c r="J60" s="9">
        <v>0.14733653689397599</v>
      </c>
      <c r="K60" s="9">
        <v>13.412412718177301</v>
      </c>
    </row>
    <row r="61" spans="1:11" s="9" customFormat="1" x14ac:dyDescent="0.3">
      <c r="A61" s="9">
        <v>59</v>
      </c>
      <c r="B61" s="9">
        <v>1317.18769282374</v>
      </c>
      <c r="C61" s="9">
        <v>0.8014</v>
      </c>
      <c r="D61" s="9">
        <v>0.49451214844876301</v>
      </c>
      <c r="E61" s="9">
        <v>0.91725438760718903</v>
      </c>
      <c r="F61" s="9">
        <v>656.66625108360302</v>
      </c>
      <c r="G61" s="9">
        <v>325.46944588143299</v>
      </c>
      <c r="H61" s="9">
        <v>331.19680520217003</v>
      </c>
      <c r="I61" s="9">
        <v>6.1253641403139396E-3</v>
      </c>
      <c r="J61" s="9">
        <v>0.146522482568577</v>
      </c>
      <c r="K61" s="9">
        <v>13.3631856349083</v>
      </c>
    </row>
    <row r="62" spans="1:11" s="9" customFormat="1" x14ac:dyDescent="0.3">
      <c r="A62" s="9">
        <v>60</v>
      </c>
      <c r="B62" s="9">
        <v>1316.18769282374</v>
      </c>
      <c r="C62" s="9">
        <v>0.8014</v>
      </c>
      <c r="D62" s="9">
        <v>0.49112625272542398</v>
      </c>
      <c r="E62" s="9">
        <v>0.91592437945355998</v>
      </c>
      <c r="F62" s="9">
        <v>657.619792104834</v>
      </c>
      <c r="G62" s="9">
        <v>322.06914375351499</v>
      </c>
      <c r="H62" s="9">
        <v>335.55064835131799</v>
      </c>
      <c r="I62" s="9">
        <v>6.23980128140231E-3</v>
      </c>
      <c r="J62" s="9">
        <v>0.145714999571388</v>
      </c>
      <c r="K62" s="9">
        <v>13.313980984373501</v>
      </c>
    </row>
    <row r="63" spans="1:11" s="9" customFormat="1" x14ac:dyDescent="0.3">
      <c r="A63" s="9">
        <v>61</v>
      </c>
      <c r="B63" s="9">
        <v>1315.18769282374</v>
      </c>
      <c r="C63" s="9">
        <v>0.8014</v>
      </c>
      <c r="D63" s="9">
        <v>0.48777339822460097</v>
      </c>
      <c r="E63" s="9">
        <v>0.91459670603631704</v>
      </c>
      <c r="F63" s="9">
        <v>658.57442523533598</v>
      </c>
      <c r="G63" s="9">
        <v>318.71192983450698</v>
      </c>
      <c r="H63" s="9">
        <v>339.862495400829</v>
      </c>
      <c r="I63" s="9">
        <v>6.3544266463750002E-3</v>
      </c>
      <c r="J63" s="9">
        <v>0.14491406154365799</v>
      </c>
      <c r="K63" s="9">
        <v>13.2647988586262</v>
      </c>
    </row>
    <row r="64" spans="1:11" s="9" customFormat="1" x14ac:dyDescent="0.3">
      <c r="A64" s="9">
        <v>62</v>
      </c>
      <c r="B64" s="9">
        <v>1314.18769282374</v>
      </c>
      <c r="C64" s="9">
        <v>0.8014</v>
      </c>
      <c r="D64" s="9">
        <v>0.48445331351805399</v>
      </c>
      <c r="E64" s="9">
        <v>0.91327135472753396</v>
      </c>
      <c r="F64" s="9">
        <v>659.53015703607502</v>
      </c>
      <c r="G64" s="9">
        <v>315.397260899863</v>
      </c>
      <c r="H64" s="9">
        <v>344.132896136211</v>
      </c>
      <c r="I64" s="9">
        <v>6.4692393843855996E-3</v>
      </c>
      <c r="J64" s="9">
        <v>0.14411964107866501</v>
      </c>
      <c r="K64" s="9">
        <v>13.2156393499685</v>
      </c>
    </row>
    <row r="65" spans="1:11" s="9" customFormat="1" x14ac:dyDescent="0.3">
      <c r="A65" s="9">
        <v>63</v>
      </c>
      <c r="B65" s="9">
        <v>1313.18769282374</v>
      </c>
      <c r="C65" s="9">
        <v>0.8014</v>
      </c>
      <c r="D65" s="9">
        <v>0.48116572573372401</v>
      </c>
      <c r="E65" s="9">
        <v>0.91194831293965395</v>
      </c>
      <c r="F65" s="9">
        <v>660.486994113072</v>
      </c>
      <c r="G65" s="9">
        <v>312.12459779872</v>
      </c>
      <c r="H65" s="9">
        <v>348.362396314352</v>
      </c>
      <c r="I65" s="9">
        <v>6.5842386299584596E-3</v>
      </c>
      <c r="J65" s="9">
        <v>0.143331709756922</v>
      </c>
      <c r="K65" s="9">
        <v>13.166502550910501</v>
      </c>
    </row>
    <row r="66" spans="1:11" s="9" customFormat="1" x14ac:dyDescent="0.3">
      <c r="A66" s="9">
        <v>64</v>
      </c>
      <c r="B66" s="9">
        <v>1312.18769282374</v>
      </c>
      <c r="C66" s="9">
        <v>0.8014</v>
      </c>
      <c r="D66" s="9">
        <v>0.47791036072172199</v>
      </c>
      <c r="E66" s="9">
        <v>0.91062756812399603</v>
      </c>
      <c r="F66" s="9">
        <v>661.44494311859296</v>
      </c>
      <c r="G66" s="9">
        <v>308.89340555432102</v>
      </c>
      <c r="H66" s="9">
        <v>352.55153756427097</v>
      </c>
      <c r="I66" s="9">
        <v>6.6994235035863397E-3</v>
      </c>
      <c r="J66" s="9">
        <v>0.14255023818801299</v>
      </c>
      <c r="K66" s="9">
        <v>13.1173885541233</v>
      </c>
    </row>
    <row r="67" spans="1:11" s="9" customFormat="1" x14ac:dyDescent="0.3">
      <c r="A67" s="9">
        <v>65</v>
      </c>
      <c r="B67" s="9">
        <v>1311.18769282374</v>
      </c>
      <c r="C67" s="9">
        <v>0.8014</v>
      </c>
      <c r="D67" s="9">
        <v>0.47468694317937599</v>
      </c>
      <c r="E67" s="9">
        <v>0.90930910776960305</v>
      </c>
      <c r="F67" s="9">
        <v>662.40401075210104</v>
      </c>
      <c r="G67" s="9">
        <v>305.70315343167402</v>
      </c>
      <c r="H67" s="9">
        <v>356.700857320426</v>
      </c>
      <c r="I67" s="9">
        <v>6.8147931132870303E-3</v>
      </c>
      <c r="J67" s="9">
        <v>0.14177519604212499</v>
      </c>
      <c r="K67" s="9">
        <v>13.068297452403099</v>
      </c>
    </row>
    <row r="68" spans="1:11" s="9" customFormat="1" x14ac:dyDescent="0.3">
      <c r="A68" s="9">
        <v>66</v>
      </c>
      <c r="B68" s="9">
        <v>1310.18769282374</v>
      </c>
      <c r="C68" s="9">
        <v>0.8014</v>
      </c>
      <c r="D68" s="9">
        <v>0.47149519681267399</v>
      </c>
      <c r="E68" s="9">
        <v>0.90799291940181404</v>
      </c>
      <c r="F68" s="9">
        <v>663.36420376142803</v>
      </c>
      <c r="G68" s="9">
        <v>302.55331502994397</v>
      </c>
      <c r="H68" s="9">
        <v>360.81088873148298</v>
      </c>
      <c r="I68" s="9">
        <v>6.9303465551086704E-3</v>
      </c>
      <c r="J68" s="9">
        <v>0.14100655209180801</v>
      </c>
      <c r="K68" s="9">
        <v>13.0192293386263</v>
      </c>
    </row>
    <row r="69" spans="1:11" s="9" customFormat="1" x14ac:dyDescent="0.3">
      <c r="A69" s="9">
        <v>67</v>
      </c>
      <c r="B69" s="9">
        <v>1309.18769282374</v>
      </c>
      <c r="C69" s="9">
        <v>0.8014</v>
      </c>
      <c r="D69" s="9">
        <v>0.46833484446585899</v>
      </c>
      <c r="E69" s="9">
        <v>0.90667899058110901</v>
      </c>
      <c r="F69" s="9">
        <v>664.32552894377102</v>
      </c>
      <c r="G69" s="9">
        <v>299.44336834908398</v>
      </c>
      <c r="H69" s="9">
        <v>364.88216059468601</v>
      </c>
      <c r="I69" s="9">
        <v>7.0460829143612303E-3</v>
      </c>
      <c r="J69" s="9">
        <v>0.14024427424580799</v>
      </c>
      <c r="K69" s="9">
        <v>12.970184305712699</v>
      </c>
    </row>
    <row r="70" spans="1:11" s="9" customFormat="1" x14ac:dyDescent="0.3">
      <c r="A70" s="9">
        <v>68</v>
      </c>
      <c r="B70" s="9">
        <v>1308.18769282374</v>
      </c>
      <c r="C70" s="9">
        <v>0.8014</v>
      </c>
      <c r="D70" s="9">
        <v>0.46520560825330898</v>
      </c>
      <c r="E70" s="9">
        <v>0.90536730890193295</v>
      </c>
      <c r="F70" s="9">
        <v>665.28799314670403</v>
      </c>
      <c r="G70" s="9">
        <v>296.37279585616898</v>
      </c>
      <c r="H70" s="9">
        <v>368.91519729053499</v>
      </c>
      <c r="I70" s="9">
        <v>7.1620012666913499E-3</v>
      </c>
      <c r="J70" s="9">
        <v>0.13948832958398799</v>
      </c>
      <c r="K70" s="9">
        <v>12.921162446588101</v>
      </c>
    </row>
    <row r="71" spans="1:11" s="9" customFormat="1" x14ac:dyDescent="0.3">
      <c r="A71" s="9">
        <v>69</v>
      </c>
      <c r="B71" s="9">
        <v>1307.18769282374</v>
      </c>
      <c r="C71" s="9">
        <v>0.8014</v>
      </c>
      <c r="D71" s="9">
        <v>0.46210720970505598</v>
      </c>
      <c r="E71" s="9">
        <v>0.904057861991451</v>
      </c>
      <c r="F71" s="9">
        <v>666.25160326927698</v>
      </c>
      <c r="G71" s="9">
        <v>293.34108455966799</v>
      </c>
      <c r="H71" s="9">
        <v>372.91051870960899</v>
      </c>
      <c r="I71" s="9">
        <v>7.2781006786663801E-3</v>
      </c>
      <c r="J71" s="9">
        <v>0.138738684396433</v>
      </c>
      <c r="K71" s="9">
        <v>12.8721638541445</v>
      </c>
    </row>
    <row r="72" spans="1:11" s="9" customFormat="1" x14ac:dyDescent="0.3">
      <c r="A72" s="9">
        <v>70</v>
      </c>
      <c r="B72" s="9">
        <v>1306.18769282374</v>
      </c>
      <c r="C72" s="9">
        <v>0.8014</v>
      </c>
      <c r="D72" s="9">
        <v>0.45903936988956401</v>
      </c>
      <c r="E72" s="9">
        <v>0.90275063750847095</v>
      </c>
      <c r="F72" s="9">
        <v>667.21636626299005</v>
      </c>
      <c r="G72" s="9">
        <v>290.34772606514599</v>
      </c>
      <c r="H72" s="9">
        <v>376.86864019784298</v>
      </c>
      <c r="I72" s="9">
        <v>7.3943802088607402E-3</v>
      </c>
      <c r="J72" s="9">
        <v>0.13799530421693501</v>
      </c>
      <c r="K72" s="9">
        <v>12.823188621205199</v>
      </c>
    </row>
    <row r="73" spans="1:11" s="9" customFormat="1" x14ac:dyDescent="0.3">
      <c r="A73" s="9">
        <v>71</v>
      </c>
      <c r="B73" s="9">
        <v>1305.18769282374</v>
      </c>
      <c r="C73" s="9">
        <v>0.8014</v>
      </c>
      <c r="D73" s="9">
        <v>0.45600180952969099</v>
      </c>
      <c r="E73" s="9">
        <v>0.90144562314243604</v>
      </c>
      <c r="F73" s="9">
        <v>668.18228913273697</v>
      </c>
      <c r="G73" s="9">
        <v>287.39221662429298</v>
      </c>
      <c r="H73" s="9">
        <v>380.79007250844302</v>
      </c>
      <c r="I73" s="9">
        <v>7.51083890903165E-3</v>
      </c>
      <c r="J73" s="9">
        <v>0.13725815385509499</v>
      </c>
      <c r="K73" s="9">
        <v>12.774236840492801</v>
      </c>
    </row>
    <row r="74" spans="1:11" s="9" customFormat="1" x14ac:dyDescent="0.3">
      <c r="A74" s="9">
        <v>72</v>
      </c>
      <c r="B74" s="9">
        <v>1304.18769282374</v>
      </c>
      <c r="C74" s="9">
        <v>0.8014</v>
      </c>
      <c r="D74" s="9">
        <v>0.452994249145934</v>
      </c>
      <c r="E74" s="9">
        <v>0.900142806612233</v>
      </c>
      <c r="F74" s="9">
        <v>669.14937893790602</v>
      </c>
      <c r="G74" s="9">
        <v>284.474057201932</v>
      </c>
      <c r="H74" s="9">
        <v>384.675321735973</v>
      </c>
      <c r="I74" s="9">
        <v>7.6274758243956697E-3</v>
      </c>
      <c r="J74" s="9">
        <v>0.13652719743623201</v>
      </c>
      <c r="K74" s="9">
        <v>12.7253086045895</v>
      </c>
    </row>
    <row r="75" spans="1:11" s="9" customFormat="1" x14ac:dyDescent="0.3">
      <c r="A75" s="9">
        <v>73</v>
      </c>
      <c r="B75" s="9">
        <v>1303.18769282374</v>
      </c>
      <c r="C75" s="9">
        <v>0.8014</v>
      </c>
      <c r="D75" s="9">
        <v>0.45001640915647201</v>
      </c>
      <c r="E75" s="9">
        <v>0.89884217566532698</v>
      </c>
      <c r="F75" s="9">
        <v>670.11764279324404</v>
      </c>
      <c r="G75" s="9">
        <v>281.59275351010501</v>
      </c>
      <c r="H75" s="9">
        <v>388.52488928313898</v>
      </c>
      <c r="I75" s="9">
        <v>7.74428999501284E-3</v>
      </c>
      <c r="J75" s="9">
        <v>0.135802398430074</v>
      </c>
      <c r="K75" s="9">
        <v>12.6764040059099</v>
      </c>
    </row>
    <row r="76" spans="1:11" s="9" customFormat="1" x14ac:dyDescent="0.3">
      <c r="A76" s="9">
        <v>74</v>
      </c>
      <c r="B76" s="9">
        <v>1302.18769282374</v>
      </c>
      <c r="C76" s="9">
        <v>0.8014</v>
      </c>
      <c r="D76" s="9">
        <v>0.44706800999539997</v>
      </c>
      <c r="E76" s="9">
        <v>0.89754371807676703</v>
      </c>
      <c r="F76" s="9">
        <v>671.08708786983198</v>
      </c>
      <c r="G76" s="9">
        <v>278.74781605382702</v>
      </c>
      <c r="H76" s="9">
        <v>392.33927181600399</v>
      </c>
      <c r="I76" s="9">
        <v>7.8612804565398407E-3</v>
      </c>
      <c r="J76" s="9">
        <v>0.13508371968475</v>
      </c>
      <c r="K76" s="9">
        <v>12.627523136668</v>
      </c>
    </row>
    <row r="77" spans="1:11" s="9" customFormat="1" x14ac:dyDescent="0.3">
      <c r="A77" s="9">
        <v>75</v>
      </c>
      <c r="B77" s="9">
        <v>1301.18769282374</v>
      </c>
      <c r="C77" s="9">
        <v>0.8014</v>
      </c>
      <c r="D77" s="9">
        <v>0.444148772240059</v>
      </c>
      <c r="E77" s="9">
        <v>0.89624742164815596</v>
      </c>
      <c r="F77" s="9">
        <v>672.05772139611099</v>
      </c>
      <c r="G77" s="9">
        <v>275.93876018172602</v>
      </c>
      <c r="H77" s="9">
        <v>396.118961214384</v>
      </c>
      <c r="I77" s="9">
        <v>7.9784462405726592E-3</v>
      </c>
      <c r="J77" s="9">
        <v>0.134371123463674</v>
      </c>
      <c r="K77" s="9">
        <v>12.5786660888425</v>
      </c>
    </row>
    <row r="78" spans="1:11" s="9" customFormat="1" x14ac:dyDescent="0.3">
      <c r="A78" s="9">
        <v>76</v>
      </c>
      <c r="B78" s="9">
        <v>1300.18769282374</v>
      </c>
      <c r="C78" s="9">
        <v>0.8014</v>
      </c>
      <c r="D78" s="9">
        <v>0.44125841669288701</v>
      </c>
      <c r="E78" s="9">
        <v>0.89495327420694004</v>
      </c>
      <c r="F78" s="9">
        <v>673.02955065866695</v>
      </c>
      <c r="G78" s="9">
        <v>273.16510610281699</v>
      </c>
      <c r="H78" s="9">
        <v>399.86444455584899</v>
      </c>
      <c r="I78" s="9">
        <v>8.0957863762208E-3</v>
      </c>
      <c r="J78" s="9">
        <v>0.13366457147045399</v>
      </c>
      <c r="K78" s="9">
        <v>12.5298329541548</v>
      </c>
    </row>
    <row r="79" spans="1:11" s="9" customFormat="1" x14ac:dyDescent="0.3">
      <c r="A79" s="9">
        <v>77</v>
      </c>
      <c r="B79" s="9">
        <v>1299.18769282374</v>
      </c>
      <c r="C79" s="9">
        <v>0.8014</v>
      </c>
      <c r="D79" s="9">
        <v>0.43839666451102299</v>
      </c>
      <c r="E79" s="9">
        <v>0.89366126360538201</v>
      </c>
      <c r="F79" s="9">
        <v>674.00258300327596</v>
      </c>
      <c r="G79" s="9">
        <v>270.42637893599903</v>
      </c>
      <c r="H79" s="9">
        <v>403.57620406727699</v>
      </c>
      <c r="I79" s="9">
        <v>8.2132998901258102E-3</v>
      </c>
      <c r="J79" s="9">
        <v>0.13296402488713499</v>
      </c>
      <c r="K79" s="9">
        <v>12.4810238240335</v>
      </c>
    </row>
    <row r="80" spans="1:11" s="9" customFormat="1" x14ac:dyDescent="0.3">
      <c r="A80" s="9">
        <v>78</v>
      </c>
      <c r="B80" s="9">
        <v>1298.18769282374</v>
      </c>
      <c r="C80" s="9">
        <v>0.8014</v>
      </c>
      <c r="D80" s="9">
        <v>0.43556323728816398</v>
      </c>
      <c r="E80" s="9">
        <v>0.89237137771987995</v>
      </c>
      <c r="F80" s="9">
        <v>674.97682583570497</v>
      </c>
      <c r="G80" s="9">
        <v>267.72210872432402</v>
      </c>
      <c r="H80" s="9">
        <v>407.25471711137999</v>
      </c>
      <c r="I80" s="9">
        <v>8.3309858077942507E-3</v>
      </c>
      <c r="J80" s="9">
        <v>0.13226944439979901</v>
      </c>
      <c r="K80" s="9">
        <v>12.4322387895925</v>
      </c>
    </row>
    <row r="81" spans="1:11" s="9" customFormat="1" x14ac:dyDescent="0.3">
      <c r="A81" s="9">
        <v>79</v>
      </c>
      <c r="B81" s="9">
        <v>1297.18769282374</v>
      </c>
      <c r="C81" s="9">
        <v>0.8014</v>
      </c>
      <c r="D81" s="9">
        <v>0.432757857168244</v>
      </c>
      <c r="E81" s="9">
        <v>0.89108360445006496</v>
      </c>
      <c r="F81" s="9">
        <v>675.952286622678</v>
      </c>
      <c r="G81" s="9">
        <v>265.05183047065799</v>
      </c>
      <c r="H81" s="9">
        <v>410.90045615201899</v>
      </c>
      <c r="I81" s="9">
        <v>8.4488431538282099E-3</v>
      </c>
      <c r="J81" s="9">
        <v>0.13158079023317201</v>
      </c>
      <c r="K81" s="9">
        <v>12.3834779416002</v>
      </c>
    </row>
    <row r="82" spans="1:11" s="9" customFormat="1" x14ac:dyDescent="0.3">
      <c r="A82" s="9">
        <v>80</v>
      </c>
      <c r="B82" s="9">
        <v>1296.18769282374</v>
      </c>
      <c r="C82" s="9">
        <v>0.8014</v>
      </c>
      <c r="D82" s="9">
        <v>0.42998024692729803</v>
      </c>
      <c r="E82" s="9">
        <v>0.88979793171814703</v>
      </c>
      <c r="F82" s="9">
        <v>676.92897289268399</v>
      </c>
      <c r="G82" s="9">
        <v>262.415084149736</v>
      </c>
      <c r="H82" s="9">
        <v>414.51388874294702</v>
      </c>
      <c r="I82" s="9">
        <v>8.56687095301264E-3</v>
      </c>
      <c r="J82" s="9">
        <v>0.13089802217684601</v>
      </c>
      <c r="K82" s="9">
        <v>12.3347413704576</v>
      </c>
    </row>
    <row r="83" spans="1:11" s="9" customFormat="1" x14ac:dyDescent="0.3">
      <c r="A83" s="9">
        <v>81</v>
      </c>
      <c r="B83" s="9">
        <v>1295.18769282374</v>
      </c>
      <c r="C83" s="9">
        <v>0.8014</v>
      </c>
      <c r="D83" s="9">
        <v>0.42723013006895</v>
      </c>
      <c r="E83" s="9">
        <v>0.88851434746816305</v>
      </c>
      <c r="F83" s="9">
        <v>677.90689223685501</v>
      </c>
      <c r="G83" s="9">
        <v>259.81141472884099</v>
      </c>
      <c r="H83" s="9">
        <v>418.09547750801403</v>
      </c>
      <c r="I83" s="9">
        <v>8.6850682308527907E-3</v>
      </c>
      <c r="J83" s="9">
        <v>0.13022109961553199</v>
      </c>
      <c r="K83" s="9">
        <v>12.2860291661733</v>
      </c>
    </row>
    <row r="84" spans="1:11" s="9" customFormat="1" x14ac:dyDescent="0.3">
      <c r="A84" s="9">
        <v>82</v>
      </c>
      <c r="B84" s="9">
        <v>1294.18769282374</v>
      </c>
      <c r="C84" s="9">
        <v>0.8014</v>
      </c>
      <c r="D84" s="9">
        <v>0.42450723091081699</v>
      </c>
      <c r="E84" s="9">
        <v>0.88723283966530098</v>
      </c>
      <c r="F84" s="9">
        <v>678.88605230981102</v>
      </c>
      <c r="G84" s="9">
        <v>257.24037218111499</v>
      </c>
      <c r="H84" s="9">
        <v>421.64568012869501</v>
      </c>
      <c r="I84" s="9">
        <v>8.8034340142677803E-3</v>
      </c>
      <c r="J84" s="9">
        <v>0.12954998155709499</v>
      </c>
      <c r="K84" s="9">
        <v>12.2373414183397</v>
      </c>
    </row>
    <row r="85" spans="1:11" s="9" customFormat="1" x14ac:dyDescent="0.3">
      <c r="A85" s="9">
        <v>83</v>
      </c>
      <c r="B85" s="9">
        <v>1293.18769282374</v>
      </c>
      <c r="C85" s="9">
        <v>0.8014</v>
      </c>
      <c r="D85" s="9">
        <v>0.42181127467091301</v>
      </c>
      <c r="E85" s="9">
        <v>0.88595339629523795</v>
      </c>
      <c r="F85" s="9">
        <v>679.86646083049402</v>
      </c>
      <c r="G85" s="9">
        <v>254.70151149796601</v>
      </c>
      <c r="H85" s="9">
        <v>425.16494933252699</v>
      </c>
      <c r="I85" s="9">
        <v>8.9219673321530805E-3</v>
      </c>
      <c r="J85" s="9">
        <v>0.128884626660868</v>
      </c>
      <c r="K85" s="9">
        <v>12.1886782161111</v>
      </c>
    </row>
    <row r="86" spans="1:11" s="9" customFormat="1" x14ac:dyDescent="0.3">
      <c r="A86" s="9">
        <v>84</v>
      </c>
      <c r="B86" s="9">
        <v>1292.18769282374</v>
      </c>
      <c r="C86" s="9">
        <v>0.8014</v>
      </c>
      <c r="D86" s="9">
        <v>0.41914198754722698</v>
      </c>
      <c r="E86" s="9">
        <v>0.88467600536352697</v>
      </c>
      <c r="F86" s="9">
        <v>680.84812558298404</v>
      </c>
      <c r="G86" s="9">
        <v>252.19439269589401</v>
      </c>
      <c r="H86" s="9">
        <v>428.65373288708901</v>
      </c>
      <c r="I86" s="9">
        <v>9.0406672160348693E-3</v>
      </c>
      <c r="J86" s="9">
        <v>0.128224993264341</v>
      </c>
      <c r="K86" s="9">
        <v>12.140039648182301</v>
      </c>
    </row>
    <row r="87" spans="1:11" s="9" customFormat="1" x14ac:dyDescent="0.3">
      <c r="A87" s="9">
        <v>85</v>
      </c>
      <c r="B87" s="9">
        <v>1291.18769282374</v>
      </c>
      <c r="C87" s="9">
        <v>0.8014</v>
      </c>
      <c r="D87" s="9">
        <v>0.41649909679275698</v>
      </c>
      <c r="E87" s="9">
        <v>0.88340065489503095</v>
      </c>
      <c r="F87" s="9">
        <v>681.83105441728605</v>
      </c>
      <c r="G87" s="9">
        <v>249.71858081942401</v>
      </c>
      <c r="H87" s="9">
        <v>432.11247359786103</v>
      </c>
      <c r="I87" s="9">
        <v>9.1595327007499804E-3</v>
      </c>
      <c r="J87" s="9">
        <v>0.127571039408824</v>
      </c>
      <c r="K87" s="9">
        <v>12.0914258027692</v>
      </c>
    </row>
    <row r="88" spans="1:11" s="9" customFormat="1" x14ac:dyDescent="0.3">
      <c r="A88" s="9">
        <v>86</v>
      </c>
      <c r="B88" s="9">
        <v>1290.18769282374</v>
      </c>
      <c r="C88" s="9">
        <v>0.8014</v>
      </c>
      <c r="D88" s="9">
        <v>0.41388233079054099</v>
      </c>
      <c r="E88" s="9">
        <v>0.88212733293335699</v>
      </c>
      <c r="F88" s="9">
        <v>682.81525525012205</v>
      </c>
      <c r="G88" s="9">
        <v>247.27364594335401</v>
      </c>
      <c r="H88" s="9">
        <v>435.54160930676801</v>
      </c>
      <c r="I88" s="9">
        <v>9.2785628249991998E-3</v>
      </c>
      <c r="J88" s="9">
        <v>0.12692272286533901</v>
      </c>
      <c r="K88" s="9">
        <v>12.042836767589099</v>
      </c>
    </row>
    <row r="89" spans="1:11" s="9" customFormat="1" x14ac:dyDescent="0.3">
      <c r="A89" s="9">
        <v>87</v>
      </c>
      <c r="B89" s="9">
        <v>1289.18769282374</v>
      </c>
      <c r="C89" s="9">
        <v>0.8014</v>
      </c>
      <c r="D89" s="9">
        <v>0.41129141912641998</v>
      </c>
      <c r="E89" s="9">
        <v>0.880856027540322</v>
      </c>
      <c r="F89" s="9">
        <v>683.80073606572103</v>
      </c>
      <c r="G89" s="9">
        <v>244.85916317277801</v>
      </c>
      <c r="H89" s="9">
        <v>438.94157289294299</v>
      </c>
      <c r="I89" s="9">
        <v>9.3977566318464798E-3</v>
      </c>
      <c r="J89" s="9">
        <v>0.12628000116009599</v>
      </c>
      <c r="K89" s="9">
        <v>11.9942726298425</v>
      </c>
    </row>
    <row r="90" spans="1:11" s="9" customFormat="1" x14ac:dyDescent="0.3">
      <c r="A90" s="9">
        <v>88</v>
      </c>
      <c r="B90" s="9">
        <v>1288.18769282374</v>
      </c>
      <c r="C90" s="9">
        <v>0.8014</v>
      </c>
      <c r="D90" s="9">
        <v>0.40872609265951998</v>
      </c>
      <c r="E90" s="9">
        <v>0.87958672679543803</v>
      </c>
      <c r="F90" s="9">
        <v>684.78750491659105</v>
      </c>
      <c r="G90" s="9">
        <v>242.474712640945</v>
      </c>
      <c r="H90" s="9">
        <v>442.31279227564602</v>
      </c>
      <c r="I90" s="9">
        <v>9.5171131691631008E-3</v>
      </c>
      <c r="J90" s="9">
        <v>0.12564283159954101</v>
      </c>
      <c r="K90" s="9">
        <v>11.9457334761944</v>
      </c>
    </row>
    <row r="91" spans="1:11" s="9" customFormat="1" x14ac:dyDescent="0.3">
      <c r="A91" s="9">
        <v>89</v>
      </c>
      <c r="B91" s="9">
        <v>1287.18769282374</v>
      </c>
      <c r="C91" s="9">
        <v>0.8014</v>
      </c>
      <c r="D91" s="9">
        <v>0.40618608357909702</v>
      </c>
      <c r="E91" s="9">
        <v>0.87831941879549502</v>
      </c>
      <c r="F91" s="9">
        <v>685.77556992423104</v>
      </c>
      <c r="G91" s="9">
        <v>240.11987949730201</v>
      </c>
      <c r="H91" s="9">
        <v>445.655690426928</v>
      </c>
      <c r="I91" s="9">
        <v>9.6366314904259096E-3</v>
      </c>
      <c r="J91" s="9">
        <v>0.12501117129179501</v>
      </c>
      <c r="K91" s="9">
        <v>11.897219392760199</v>
      </c>
    </row>
    <row r="92" spans="1:11" s="9" customFormat="1" x14ac:dyDescent="0.3">
      <c r="A92" s="9">
        <v>90</v>
      </c>
      <c r="B92" s="9">
        <v>1286.18769282374</v>
      </c>
      <c r="C92" s="9">
        <v>0.8014</v>
      </c>
      <c r="D92" s="9">
        <v>0.40367112547274497</v>
      </c>
      <c r="E92" s="9">
        <v>0.87705409165407699</v>
      </c>
      <c r="F92" s="9">
        <v>686.76493927989895</v>
      </c>
      <c r="G92" s="9">
        <v>237.79425390283899</v>
      </c>
      <c r="H92" s="9">
        <v>448.970685377059</v>
      </c>
      <c r="I92" s="9">
        <v>9.7563106549922798E-3</v>
      </c>
      <c r="J92" s="9">
        <v>0.12438497717142299</v>
      </c>
      <c r="K92" s="9">
        <v>11.8487304650886</v>
      </c>
    </row>
    <row r="93" spans="1:11" s="9" customFormat="1" x14ac:dyDescent="0.3">
      <c r="A93" s="9">
        <v>91</v>
      </c>
      <c r="B93" s="9">
        <v>1285.18769282374</v>
      </c>
      <c r="C93" s="9">
        <v>0.8014</v>
      </c>
      <c r="D93" s="9">
        <v>0.401180953383248</v>
      </c>
      <c r="E93" s="9">
        <v>0.87579073350116499</v>
      </c>
      <c r="F93" s="9">
        <v>687.75562124533303</v>
      </c>
      <c r="G93" s="9">
        <v>235.49743101726</v>
      </c>
      <c r="H93" s="9">
        <v>452.25819022807201</v>
      </c>
      <c r="I93" s="9">
        <v>9.8761497286494002E-3</v>
      </c>
      <c r="J93" s="9">
        <v>0.123764206021208</v>
      </c>
      <c r="K93" s="9">
        <v>11.800266778147099</v>
      </c>
    </row>
    <row r="94" spans="1:11" s="9" customFormat="1" x14ac:dyDescent="0.3">
      <c r="A94" s="9">
        <v>92</v>
      </c>
      <c r="B94" s="9">
        <v>1284.18769282374</v>
      </c>
      <c r="C94" s="9">
        <v>0.8014</v>
      </c>
      <c r="D94" s="9">
        <v>0.39871530386086501</v>
      </c>
      <c r="E94" s="9">
        <v>0.87452933248276798</v>
      </c>
      <c r="F94" s="9">
        <v>688.74762415343901</v>
      </c>
      <c r="G94" s="9">
        <v>233.22901098277299</v>
      </c>
      <c r="H94" s="9">
        <v>455.51861317066499</v>
      </c>
      <c r="I94" s="9">
        <v>9.9961477842110402E-3</v>
      </c>
      <c r="J94" s="9">
        <v>0.123148814492787</v>
      </c>
      <c r="K94" s="9">
        <v>11.751828416309399</v>
      </c>
    </row>
    <row r="95" spans="1:11" s="9" customFormat="1" x14ac:dyDescent="0.3">
      <c r="A95" s="9">
        <v>93</v>
      </c>
      <c r="B95" s="9">
        <v>1283.18769282374</v>
      </c>
      <c r="C95" s="9">
        <v>0.8014</v>
      </c>
      <c r="D95" s="9">
        <v>0.39627391502700099</v>
      </c>
      <c r="E95" s="9">
        <v>0.87326987676049095</v>
      </c>
      <c r="F95" s="9">
        <v>689.74095640905603</v>
      </c>
      <c r="G95" s="9">
        <v>230.98859891517799</v>
      </c>
      <c r="H95" s="9">
        <v>458.75235749387798</v>
      </c>
      <c r="I95" s="9">
        <v>1.01163039015692E-2</v>
      </c>
      <c r="J95" s="9">
        <v>0.122538759130623</v>
      </c>
      <c r="K95" s="9">
        <v>11.7034154633391</v>
      </c>
    </row>
    <row r="96" spans="1:11" s="9" customFormat="1" x14ac:dyDescent="0.3">
      <c r="A96" s="9">
        <v>94</v>
      </c>
      <c r="B96" s="9">
        <v>1282.18769282374</v>
      </c>
      <c r="C96" s="9">
        <v>0.8014</v>
      </c>
      <c r="D96" s="9">
        <v>0.39385652661285903</v>
      </c>
      <c r="E96" s="9">
        <v>0.87201235451127601</v>
      </c>
      <c r="F96" s="9">
        <v>690.73562648958</v>
      </c>
      <c r="G96" s="9">
        <v>228.775804877903</v>
      </c>
      <c r="H96" s="9">
        <v>461.95982161167598</v>
      </c>
      <c r="I96" s="9">
        <v>1.0236617168548399E-2</v>
      </c>
      <c r="J96" s="9">
        <v>0.121933996389092</v>
      </c>
      <c r="K96" s="9">
        <v>11.655028002381099</v>
      </c>
    </row>
    <row r="97" spans="1:11" s="9" customFormat="1" x14ac:dyDescent="0.3">
      <c r="A97" s="9">
        <v>95</v>
      </c>
      <c r="B97" s="9">
        <v>1281.18769282374</v>
      </c>
      <c r="C97" s="9">
        <v>0.8014</v>
      </c>
      <c r="D97" s="9">
        <v>0.39146288001400797</v>
      </c>
      <c r="E97" s="9">
        <v>0.87075675392703999</v>
      </c>
      <c r="F97" s="9">
        <v>691.73164294568096</v>
      </c>
      <c r="G97" s="9">
        <v>226.59024386651799</v>
      </c>
      <c r="H97" s="9">
        <v>465.14139907916302</v>
      </c>
      <c r="I97" s="9">
        <v>1.0357086681053101E-2</v>
      </c>
      <c r="J97" s="9">
        <v>0.121334482654142</v>
      </c>
      <c r="K97" s="9">
        <v>11.606666115948</v>
      </c>
    </row>
    <row r="98" spans="1:11" s="9" customFormat="1" x14ac:dyDescent="0.3">
      <c r="A98" s="9">
        <v>96</v>
      </c>
      <c r="B98" s="9">
        <v>1280.18769282374</v>
      </c>
      <c r="C98" s="9">
        <v>0.8014</v>
      </c>
      <c r="D98" s="9">
        <v>0.38909271833131198</v>
      </c>
      <c r="E98" s="9">
        <v>0.86950306321441095</v>
      </c>
      <c r="F98" s="9">
        <v>692.72901440195403</v>
      </c>
      <c r="G98" s="9">
        <v>224.43153578395501</v>
      </c>
      <c r="H98" s="9">
        <v>468.29747861799802</v>
      </c>
      <c r="I98" s="9">
        <v>1.0477711543609E-2</v>
      </c>
      <c r="J98" s="9">
        <v>0.120740174261235</v>
      </c>
      <c r="K98" s="9">
        <v>11.5583298859103</v>
      </c>
    </row>
    <row r="99" spans="1:11" s="9" customFormat="1" x14ac:dyDescent="0.3">
      <c r="A99" s="9">
        <v>97</v>
      </c>
      <c r="B99" s="9">
        <v>1279.18769282374</v>
      </c>
      <c r="C99" s="9">
        <v>0.8014</v>
      </c>
      <c r="D99" s="9">
        <v>0.386745786416404</v>
      </c>
      <c r="E99" s="9">
        <v>0.86825127059444196</v>
      </c>
      <c r="F99" s="9">
        <v>693.72774955758905</v>
      </c>
      <c r="G99" s="9">
        <v>222.299305418638</v>
      </c>
      <c r="H99" s="9">
        <v>471.42844413895</v>
      </c>
      <c r="I99" s="9">
        <v>1.05984908696147E-2</v>
      </c>
      <c r="J99" s="9">
        <v>0.12015102751465601</v>
      </c>
      <c r="K99" s="9">
        <v>11.5100193934861</v>
      </c>
    </row>
    <row r="100" spans="1:11" s="9" customFormat="1" x14ac:dyDescent="0.3">
      <c r="A100" s="9">
        <v>98</v>
      </c>
      <c r="B100" s="9">
        <v>1278.18769282374</v>
      </c>
      <c r="C100" s="9">
        <v>0.8014</v>
      </c>
      <c r="D100" s="9">
        <v>0.38442183091260901</v>
      </c>
      <c r="E100" s="9">
        <v>0.86700136430234898</v>
      </c>
      <c r="F100" s="9">
        <v>694.72785718702698</v>
      </c>
      <c r="G100" s="9">
        <v>220.19318241947701</v>
      </c>
      <c r="H100" s="9">
        <v>474.53467476754901</v>
      </c>
      <c r="I100" s="9">
        <v>1.0719423781650399E-2</v>
      </c>
      <c r="J100" s="9">
        <v>0.119566998705639</v>
      </c>
      <c r="K100" s="9">
        <v>11.4617347192313</v>
      </c>
    </row>
    <row r="101" spans="1:11" s="9" customFormat="1" x14ac:dyDescent="0.3">
      <c r="A101" s="9">
        <v>99</v>
      </c>
      <c r="B101" s="9">
        <v>1277.18769282374</v>
      </c>
      <c r="C101" s="9">
        <v>0.8014</v>
      </c>
      <c r="D101" s="9">
        <v>0.38212060028905898</v>
      </c>
      <c r="E101" s="9">
        <v>0.86575333258731602</v>
      </c>
      <c r="F101" s="9">
        <v>695.72934614057795</v>
      </c>
      <c r="G101" s="9">
        <v>218.11280126634199</v>
      </c>
      <c r="H101" s="9">
        <v>477.61654487423499</v>
      </c>
      <c r="I101" s="9">
        <v>1.0840509411943099E-2</v>
      </c>
      <c r="J101" s="9">
        <v>0.11898804412863501</v>
      </c>
      <c r="K101" s="9">
        <v>11.413475943031999</v>
      </c>
    </row>
    <row r="102" spans="1:11" s="9" customFormat="1" x14ac:dyDescent="0.3">
      <c r="A102" s="9">
        <v>100</v>
      </c>
      <c r="B102" s="9">
        <v>1276.18769282374</v>
      </c>
      <c r="C102" s="9">
        <v>0.8014</v>
      </c>
      <c r="D102" s="9">
        <v>0.37984184487024197</v>
      </c>
      <c r="E102" s="9">
        <v>0.86450716371232605</v>
      </c>
      <c r="F102" s="9">
        <v>696.73222534501895</v>
      </c>
      <c r="G102" s="9">
        <v>216.057801237597</v>
      </c>
      <c r="H102" s="9">
        <v>480.67442410742098</v>
      </c>
      <c r="I102" s="9">
        <v>1.09617469029126E-2</v>
      </c>
      <c r="J102" s="9">
        <v>0.11841412009635501</v>
      </c>
      <c r="K102" s="9">
        <v>11.3652431440982</v>
      </c>
    </row>
    <row r="103" spans="1:11" s="9" customFormat="1" x14ac:dyDescent="0.3">
      <c r="A103" s="9">
        <v>101</v>
      </c>
      <c r="B103" s="9">
        <v>1275.18769282374</v>
      </c>
      <c r="C103" s="9">
        <v>0.8014</v>
      </c>
      <c r="D103" s="9">
        <v>0.37758531688830299</v>
      </c>
      <c r="E103" s="9">
        <v>0.86326284595383695</v>
      </c>
      <c r="F103" s="9">
        <v>697.73650380432196</v>
      </c>
      <c r="G103" s="9">
        <v>214.027826392463</v>
      </c>
      <c r="H103" s="9">
        <v>483.70867741185901</v>
      </c>
      <c r="I103" s="9">
        <v>1.1083135406679601E-2</v>
      </c>
      <c r="J103" s="9">
        <v>0.11784518296133099</v>
      </c>
      <c r="K103" s="9">
        <v>11.317036400951199</v>
      </c>
    </row>
    <row r="104" spans="1:11" s="9" customFormat="1" x14ac:dyDescent="0.3">
      <c r="A104" s="9">
        <v>102</v>
      </c>
      <c r="B104" s="9">
        <v>1274.18769282374</v>
      </c>
      <c r="C104" s="9">
        <v>0.8014</v>
      </c>
      <c r="D104" s="9">
        <v>0.37535077048758902</v>
      </c>
      <c r="E104" s="9">
        <v>0.86202036760180001</v>
      </c>
      <c r="F104" s="9">
        <v>698.74219060011706</v>
      </c>
      <c r="G104" s="9">
        <v>212.02252552230399</v>
      </c>
      <c r="H104" s="9">
        <v>486.71966507781201</v>
      </c>
      <c r="I104" s="9">
        <v>1.1204674086408999E-2</v>
      </c>
      <c r="J104" s="9">
        <v>0.117281189123969</v>
      </c>
      <c r="K104" s="9">
        <v>11.268855791424301</v>
      </c>
    </row>
    <row r="105" spans="1:11" s="9" customFormat="1" x14ac:dyDescent="0.3">
      <c r="A105" s="9">
        <v>103</v>
      </c>
      <c r="B105" s="9">
        <v>1273.18769282374</v>
      </c>
      <c r="C105" s="9">
        <v>0.8014</v>
      </c>
      <c r="D105" s="9">
        <v>0.37313796177467301</v>
      </c>
      <c r="E105" s="9">
        <v>0.86077971695935795</v>
      </c>
      <c r="F105" s="9">
        <v>699.74929489241003</v>
      </c>
      <c r="G105" s="9">
        <v>210.041552131646</v>
      </c>
      <c r="H105" s="9">
        <v>489.70774276076298</v>
      </c>
      <c r="I105" s="9">
        <v>1.13263621156905E-2</v>
      </c>
      <c r="J105" s="9">
        <v>0.11672209505357201</v>
      </c>
      <c r="K105" s="9">
        <v>11.2207013926507</v>
      </c>
    </row>
    <row r="106" spans="1:11" s="9" customFormat="1" x14ac:dyDescent="0.3">
      <c r="A106" s="9">
        <v>104</v>
      </c>
      <c r="B106" s="9">
        <v>1272.18769282374</v>
      </c>
      <c r="C106" s="9">
        <v>0.8014</v>
      </c>
      <c r="D106" s="9">
        <v>0.370946648829723</v>
      </c>
      <c r="E106" s="9">
        <v>0.859540882342822</v>
      </c>
      <c r="F106" s="9">
        <v>700.75782592009898</v>
      </c>
      <c r="G106" s="9">
        <v>208.08456439418899</v>
      </c>
      <c r="H106" s="9">
        <v>492.67326152590903</v>
      </c>
      <c r="I106" s="9">
        <v>1.1448198679409299E-2</v>
      </c>
      <c r="J106" s="9">
        <v>0.116167857298402</v>
      </c>
      <c r="K106" s="9">
        <v>11.172573281062601</v>
      </c>
    </row>
    <row r="107" spans="1:11" s="9" customFormat="1" x14ac:dyDescent="0.3">
      <c r="A107" s="9">
        <v>105</v>
      </c>
      <c r="B107" s="9">
        <v>1271.18769282374</v>
      </c>
      <c r="C107" s="9">
        <v>0.8014</v>
      </c>
      <c r="D107" s="9">
        <v>0.36877659174287603</v>
      </c>
      <c r="E107" s="9">
        <v>0.85830385208146998</v>
      </c>
      <c r="F107" s="9">
        <v>701.76779300161695</v>
      </c>
      <c r="G107" s="9">
        <v>206.151225125172</v>
      </c>
      <c r="H107" s="9">
        <v>495.61656787644398</v>
      </c>
      <c r="I107" s="9">
        <v>1.15701829734696E-2</v>
      </c>
      <c r="J107" s="9">
        <v>0.115618432502895</v>
      </c>
      <c r="K107" s="9">
        <v>11.124471532382699</v>
      </c>
    </row>
    <row r="108" spans="1:11" s="9" customFormat="1" x14ac:dyDescent="0.3">
      <c r="A108" s="9">
        <v>106</v>
      </c>
      <c r="B108" s="9">
        <v>1270.18769282374</v>
      </c>
      <c r="C108" s="9">
        <v>0.8014</v>
      </c>
      <c r="D108" s="9">
        <v>0.36662755262561603</v>
      </c>
      <c r="E108" s="9">
        <v>0.85706861451753102</v>
      </c>
      <c r="F108" s="9">
        <v>702.77920553545005</v>
      </c>
      <c r="G108" s="9">
        <v>204.241201737804</v>
      </c>
      <c r="H108" s="9">
        <v>498.53800379764601</v>
      </c>
      <c r="I108" s="9">
        <v>1.16923142054784E-2</v>
      </c>
      <c r="J108" s="9">
        <v>0.115073777417766</v>
      </c>
      <c r="K108" s="9">
        <v>11.076396221623099</v>
      </c>
    </row>
    <row r="109" spans="1:11" s="9" customFormat="1" x14ac:dyDescent="0.3">
      <c r="A109" s="9">
        <v>107</v>
      </c>
      <c r="B109" s="9">
        <v>1269.18769282374</v>
      </c>
      <c r="C109" s="9">
        <v>0.8014</v>
      </c>
      <c r="D109" s="9">
        <v>0.36449929563577499</v>
      </c>
      <c r="E109" s="9">
        <v>0.85583515800606802</v>
      </c>
      <c r="F109" s="9">
        <v>703.79207300073199</v>
      </c>
      <c r="G109" s="9">
        <v>202.35416620869401</v>
      </c>
      <c r="H109" s="9">
        <v>501.43790679203698</v>
      </c>
      <c r="I109" s="9">
        <v>1.18145915947562E-2</v>
      </c>
      <c r="J109" s="9">
        <v>0.11453384891402101</v>
      </c>
      <c r="K109" s="9">
        <v>11.028347423080699</v>
      </c>
    </row>
    <row r="110" spans="1:11" s="9" customFormat="1" x14ac:dyDescent="0.3">
      <c r="A110" s="9">
        <v>108</v>
      </c>
      <c r="B110" s="9">
        <v>1268.18769282374</v>
      </c>
      <c r="C110" s="9">
        <v>0.8014</v>
      </c>
      <c r="D110" s="9">
        <v>0.36239158699573198</v>
      </c>
      <c r="E110" s="9">
        <v>0.85460347091492095</v>
      </c>
      <c r="F110" s="9">
        <v>704.80640495779596</v>
      </c>
      <c r="G110" s="9">
        <v>200.489795039141</v>
      </c>
      <c r="H110" s="9">
        <v>504.31660991865402</v>
      </c>
      <c r="I110" s="9">
        <v>1.1937014372541299E-2</v>
      </c>
      <c r="J110" s="9">
        <v>0.11399860399503201</v>
      </c>
      <c r="K110" s="9">
        <v>10.980325210333399</v>
      </c>
    </row>
    <row r="111" spans="1:11" s="9" customFormat="1" x14ac:dyDescent="0.3">
      <c r="A111" s="9">
        <v>109</v>
      </c>
      <c r="B111" s="9">
        <v>1267.18769282374</v>
      </c>
      <c r="C111" s="9">
        <v>0.8014</v>
      </c>
      <c r="D111" s="9">
        <v>0.36030419501059602</v>
      </c>
      <c r="E111" s="9">
        <v>0.85337354162464196</v>
      </c>
      <c r="F111" s="9">
        <v>705.822211048741</v>
      </c>
      <c r="G111" s="9">
        <v>198.647769216661</v>
      </c>
      <c r="H111" s="9">
        <v>507.17444183207999</v>
      </c>
      <c r="I111" s="9">
        <v>1.20595817820998E-2</v>
      </c>
      <c r="J111" s="9">
        <v>0.11346799980861801</v>
      </c>
      <c r="K111" s="9">
        <v>10.9323296562377</v>
      </c>
    </row>
    <row r="112" spans="1:11" s="9" customFormat="1" x14ac:dyDescent="0.3">
      <c r="A112" s="9">
        <v>110</v>
      </c>
      <c r="B112" s="9">
        <v>1266.18769282374</v>
      </c>
      <c r="C112" s="9">
        <v>0.8014</v>
      </c>
      <c r="D112" s="9">
        <v>0.35823689007503001</v>
      </c>
      <c r="E112" s="9">
        <v>0.85214535852851903</v>
      </c>
      <c r="F112" s="9">
        <v>706.83950099792798</v>
      </c>
      <c r="G112" s="9">
        <v>196.82777416963</v>
      </c>
      <c r="H112" s="9">
        <v>510.01172682829798</v>
      </c>
      <c r="I112" s="9">
        <v>1.21822930792597E-2</v>
      </c>
      <c r="J112" s="9">
        <v>0.11294199365584701</v>
      </c>
      <c r="K112" s="9">
        <v>10.8843608329282</v>
      </c>
    </row>
    <row r="113" spans="1:11" s="9" customFormat="1" x14ac:dyDescent="0.3">
      <c r="A113" s="9">
        <v>111</v>
      </c>
      <c r="B113" s="9">
        <v>1265.18769282374</v>
      </c>
      <c r="C113" s="9">
        <v>0.8014</v>
      </c>
      <c r="D113" s="9">
        <v>0.35618944469826103</v>
      </c>
      <c r="E113" s="9">
        <v>0.85091891003247799</v>
      </c>
      <c r="F113" s="9">
        <v>707.85828461258404</v>
      </c>
      <c r="G113" s="9">
        <v>195.02949973371901</v>
      </c>
      <c r="H113" s="9">
        <v>512.82878487886398</v>
      </c>
      <c r="I113" s="9">
        <v>1.23051475320336E-2</v>
      </c>
      <c r="J113" s="9">
        <v>0.112420543005083</v>
      </c>
      <c r="K113" s="9">
        <v>10.836418811813299</v>
      </c>
    </row>
    <row r="114" spans="1:11" s="9" customFormat="1" x14ac:dyDescent="0.3">
      <c r="A114" s="9">
        <v>112</v>
      </c>
      <c r="B114" s="9">
        <v>1264.18769282374</v>
      </c>
      <c r="C114" s="9">
        <v>0.8014</v>
      </c>
      <c r="D114" s="9">
        <v>0.35416163350408097</v>
      </c>
      <c r="E114" s="9">
        <v>0.849694184555148</v>
      </c>
      <c r="F114" s="9">
        <v>708.87857178326499</v>
      </c>
      <c r="G114" s="9">
        <v>193.252640102877</v>
      </c>
      <c r="H114" s="9">
        <v>515.625931680387</v>
      </c>
      <c r="I114" s="9">
        <v>1.2428144421291301E-2</v>
      </c>
      <c r="J114" s="9">
        <v>0.111903605498793</v>
      </c>
      <c r="K114" s="9">
        <v>10.788503663576501</v>
      </c>
    </row>
    <row r="115" spans="1:11" s="9" customFormat="1" x14ac:dyDescent="0.3">
      <c r="A115" s="9">
        <v>113</v>
      </c>
      <c r="B115" s="9">
        <v>1263.18769282374</v>
      </c>
      <c r="C115" s="9">
        <v>0.8014</v>
      </c>
      <c r="D115" s="9">
        <v>0.352153233253586</v>
      </c>
      <c r="E115" s="9">
        <v>0.84847117052778998</v>
      </c>
      <c r="F115" s="9">
        <v>709.90037248445503</v>
      </c>
      <c r="G115" s="9">
        <v>191.49689379494399</v>
      </c>
      <c r="H115" s="9">
        <v>518.40347868951005</v>
      </c>
      <c r="I115" s="9">
        <v>1.2551283040301E-2</v>
      </c>
      <c r="J115" s="9">
        <v>0.111391138966929</v>
      </c>
      <c r="K115" s="9">
        <v>10.740615458172501</v>
      </c>
    </row>
    <row r="116" spans="1:11" s="9" customFormat="1" x14ac:dyDescent="0.3">
      <c r="A116" s="9">
        <v>114</v>
      </c>
      <c r="B116" s="9">
        <v>1262.18769282374</v>
      </c>
      <c r="C116" s="9">
        <v>0.8014</v>
      </c>
      <c r="D116" s="9">
        <v>0.35016402283607601</v>
      </c>
      <c r="E116" s="9">
        <v>0.84724985639442896</v>
      </c>
      <c r="F116" s="9">
        <v>710.92369677498095</v>
      </c>
      <c r="G116" s="9">
        <v>189.76196359771399</v>
      </c>
      <c r="H116" s="9">
        <v>521.16173317726702</v>
      </c>
      <c r="I116" s="9">
        <v>1.26745626956775E-2</v>
      </c>
      <c r="J116" s="9">
        <v>0.110883101431051</v>
      </c>
      <c r="K116" s="9">
        <v>10.6927542648314</v>
      </c>
    </row>
    <row r="117" spans="1:11" s="9" customFormat="1" x14ac:dyDescent="0.3">
      <c r="A117" s="9">
        <v>115</v>
      </c>
      <c r="B117" s="9">
        <v>1261.18769282374</v>
      </c>
      <c r="C117" s="9">
        <v>0.8014</v>
      </c>
      <c r="D117" s="9">
        <v>0.34819378329407102</v>
      </c>
      <c r="E117" s="9">
        <v>0.84603023061176896</v>
      </c>
      <c r="F117" s="9">
        <v>711.94855479862895</v>
      </c>
      <c r="G117" s="9">
        <v>188.04755653667601</v>
      </c>
      <c r="H117" s="9">
        <v>523.90099826195296</v>
      </c>
      <c r="I117" s="9">
        <v>1.27979827066449E-2</v>
      </c>
      <c r="J117" s="9">
        <v>0.110379451118329</v>
      </c>
      <c r="K117" s="9">
        <v>10.6449201520538</v>
      </c>
    </row>
    <row r="118" spans="1:11" s="9" customFormat="1" x14ac:dyDescent="0.3">
      <c r="A118" s="9">
        <v>116</v>
      </c>
      <c r="B118" s="9">
        <v>1260.18769282374</v>
      </c>
      <c r="C118" s="9">
        <v>0.8014</v>
      </c>
      <c r="D118" s="9">
        <v>0.34624229781648502</v>
      </c>
      <c r="E118" s="9">
        <v>0.84481228164931799</v>
      </c>
      <c r="F118" s="9">
        <v>712.97495678457403</v>
      </c>
      <c r="G118" s="9">
        <v>186.353383823304</v>
      </c>
      <c r="H118" s="9">
        <v>526.62157296126895</v>
      </c>
      <c r="I118" s="9">
        <v>1.29215424057284E-2</v>
      </c>
      <c r="J118" s="9">
        <v>0.10988014646626899</v>
      </c>
      <c r="K118" s="9">
        <v>10.5971131876148</v>
      </c>
    </row>
    <row r="119" spans="1:11" s="9" customFormat="1" x14ac:dyDescent="0.3">
      <c r="A119" s="9">
        <v>117</v>
      </c>
      <c r="B119" s="9">
        <v>1259.18769282374</v>
      </c>
      <c r="C119" s="9">
        <v>0.8014</v>
      </c>
      <c r="D119" s="9">
        <v>0.344309351743179</v>
      </c>
      <c r="E119" s="9">
        <v>0.84359599798944296</v>
      </c>
      <c r="F119" s="9">
        <v>714.00291304788402</v>
      </c>
      <c r="G119" s="9">
        <v>184.67916081088401</v>
      </c>
      <c r="H119" s="9">
        <v>529.32375223699898</v>
      </c>
      <c r="I119" s="9">
        <v>1.3045241138843099E-2</v>
      </c>
      <c r="J119" s="9">
        <v>0.109385146130708</v>
      </c>
      <c r="K119" s="9">
        <v>10.549333438564201</v>
      </c>
    </row>
    <row r="120" spans="1:11" s="9" customFormat="1" x14ac:dyDescent="0.3">
      <c r="A120" s="9">
        <v>118</v>
      </c>
      <c r="B120" s="9">
        <v>1258.18769282374</v>
      </c>
      <c r="C120" s="9">
        <v>0.8014</v>
      </c>
      <c r="D120" s="9">
        <v>0.34239473258087399</v>
      </c>
      <c r="E120" s="9">
        <v>0.84238136812735098</v>
      </c>
      <c r="F120" s="9">
        <v>715.03243399008704</v>
      </c>
      <c r="G120" s="9">
        <v>183.024606957716</v>
      </c>
      <c r="H120" s="9">
        <v>532.00782703237098</v>
      </c>
      <c r="I120" s="9">
        <v>1.3169078264735699E-2</v>
      </c>
      <c r="J120" s="9">
        <v>0.10889440899709001</v>
      </c>
      <c r="K120" s="9">
        <v>10.5015809712249</v>
      </c>
    </row>
    <row r="121" spans="1:11" s="9" customFormat="1" x14ac:dyDescent="0.3">
      <c r="A121" s="9">
        <v>119</v>
      </c>
      <c r="B121" s="9">
        <v>1257.18769282374</v>
      </c>
      <c r="C121" s="9">
        <v>0.8014</v>
      </c>
      <c r="D121" s="9">
        <v>0.34049822998495999</v>
      </c>
      <c r="E121" s="9">
        <v>0.84116838057129495</v>
      </c>
      <c r="F121" s="9">
        <v>716.06353009954501</v>
      </c>
      <c r="G121" s="9">
        <v>181.38944576977201</v>
      </c>
      <c r="H121" s="9">
        <v>534.674084329773</v>
      </c>
      <c r="I121" s="9">
        <v>1.32930531560452E-2</v>
      </c>
      <c r="J121" s="9">
        <v>0.108407894181757</v>
      </c>
      <c r="K121" s="9">
        <v>10.453855851198499</v>
      </c>
    </row>
    <row r="122" spans="1:11" s="9" customFormat="1" x14ac:dyDescent="0.3">
      <c r="A122" s="9">
        <v>120</v>
      </c>
      <c r="B122" s="9">
        <v>1256.18769282374</v>
      </c>
      <c r="C122" s="9">
        <v>0.8014</v>
      </c>
      <c r="D122" s="9">
        <v>0.338619635777689</v>
      </c>
      <c r="E122" s="9">
        <v>0.83995702384255</v>
      </c>
      <c r="F122" s="9">
        <v>717.09621195203601</v>
      </c>
      <c r="G122" s="9">
        <v>179.77340476617499</v>
      </c>
      <c r="H122" s="9">
        <v>537.32280718586105</v>
      </c>
      <c r="I122" s="9">
        <v>1.3417165198488699E-2</v>
      </c>
      <c r="J122" s="9">
        <v>0.107925561043812</v>
      </c>
      <c r="K122" s="9">
        <v>10.406158143363699</v>
      </c>
    </row>
    <row r="123" spans="1:11" s="9" customFormat="1" x14ac:dyDescent="0.3">
      <c r="A123" s="9">
        <v>121</v>
      </c>
      <c r="B123" s="9">
        <v>1255.18769282374</v>
      </c>
      <c r="C123" s="9">
        <v>0.8014</v>
      </c>
      <c r="D123" s="9">
        <v>0.33675874393907701</v>
      </c>
      <c r="E123" s="9">
        <v>0.83874728647556196</v>
      </c>
      <c r="F123" s="9">
        <v>718.13049021118798</v>
      </c>
      <c r="G123" s="9">
        <v>178.176215428365</v>
      </c>
      <c r="H123" s="9">
        <v>539.95427478282295</v>
      </c>
      <c r="I123" s="9">
        <v>1.35414137913388E-2</v>
      </c>
      <c r="J123" s="9">
        <v>0.10744736918896999</v>
      </c>
      <c r="K123" s="9">
        <v>10.358487911879401</v>
      </c>
    </row>
    <row r="124" spans="1:11" s="9" customFormat="1" x14ac:dyDescent="0.3">
      <c r="A124" s="9">
        <v>122</v>
      </c>
      <c r="B124" s="9">
        <v>1254.18769282374</v>
      </c>
      <c r="C124" s="9">
        <v>0.8014</v>
      </c>
      <c r="D124" s="9">
        <v>0.33491535060008398</v>
      </c>
      <c r="E124" s="9">
        <v>0.83753915701809201</v>
      </c>
      <c r="F124" s="9">
        <v>719.16637562891594</v>
      </c>
      <c r="G124" s="9">
        <v>176.59761315121699</v>
      </c>
      <c r="H124" s="9">
        <v>542.56876247769901</v>
      </c>
      <c r="I124" s="9">
        <v>1.3665798347744E-2</v>
      </c>
      <c r="J124" s="9">
        <v>0.10697327847401</v>
      </c>
      <c r="K124" s="9">
        <v>10.310845220189099</v>
      </c>
    </row>
    <row r="125" spans="1:11" s="9" customFormat="1" x14ac:dyDescent="0.3">
      <c r="A125" s="9">
        <v>123</v>
      </c>
      <c r="B125" s="9">
        <v>1253.18769282374</v>
      </c>
      <c r="C125" s="9">
        <v>0.8014</v>
      </c>
      <c r="D125" s="9">
        <v>0.33308925405171103</v>
      </c>
      <c r="E125" s="9">
        <v>0.83633262403125397</v>
      </c>
      <c r="F125" s="9">
        <v>720.20387904596498</v>
      </c>
      <c r="G125" s="9">
        <v>175.03733720426999</v>
      </c>
      <c r="H125" s="9">
        <v>545.16654184169397</v>
      </c>
      <c r="I125" s="9">
        <v>1.37903182941581E-2</v>
      </c>
      <c r="J125" s="9">
        <v>0.106503249015857</v>
      </c>
      <c r="K125" s="9">
        <v>10.2632301310204</v>
      </c>
    </row>
    <row r="126" spans="1:11" s="9" customFormat="1" x14ac:dyDescent="0.3">
      <c r="A126" s="9">
        <v>124</v>
      </c>
      <c r="B126" s="9">
        <v>1252.18769282374</v>
      </c>
      <c r="C126" s="9">
        <v>0.8014</v>
      </c>
      <c r="D126" s="9">
        <v>0.33128025473362799</v>
      </c>
      <c r="E126" s="9">
        <v>0.83512767608968796</v>
      </c>
      <c r="F126" s="9">
        <v>721.24301139232296</v>
      </c>
      <c r="G126" s="9">
        <v>173.495130681012</v>
      </c>
      <c r="H126" s="9">
        <v>547.74788071131002</v>
      </c>
      <c r="I126" s="9">
        <v>1.39149730707658E-2</v>
      </c>
      <c r="J126" s="9">
        <v>0.106037241194594</v>
      </c>
      <c r="K126" s="9">
        <v>10.2156427063893</v>
      </c>
    </row>
    <row r="127" spans="1:11" s="9" customFormat="1" x14ac:dyDescent="0.3">
      <c r="A127" s="9">
        <v>125</v>
      </c>
      <c r="B127" s="9">
        <v>1251.18769282374</v>
      </c>
      <c r="C127" s="9">
        <v>0.8014</v>
      </c>
      <c r="D127" s="9">
        <v>0.32948815523417502</v>
      </c>
      <c r="E127" s="9">
        <v>0.83392430178166899</v>
      </c>
      <c r="F127" s="9">
        <v>722.28378368771496</v>
      </c>
      <c r="G127" s="9">
        <v>171.97074045555701</v>
      </c>
      <c r="H127" s="9">
        <v>550.31304323215795</v>
      </c>
      <c r="I127" s="9">
        <v>1.40397621312594E-2</v>
      </c>
      <c r="J127" s="9">
        <v>0.10557521565977</v>
      </c>
      <c r="K127" s="9">
        <v>10.168083007602901</v>
      </c>
    </row>
    <row r="128" spans="1:11" s="9" customFormat="1" x14ac:dyDescent="0.3">
      <c r="A128" s="9">
        <v>126</v>
      </c>
      <c r="B128" s="9">
        <v>1250.18769282374</v>
      </c>
      <c r="C128" s="9">
        <v>0.8014</v>
      </c>
      <c r="D128" s="9">
        <v>0.32771276027444901</v>
      </c>
      <c r="E128" s="9">
        <v>0.83272248970931195</v>
      </c>
      <c r="F128" s="9">
        <v>723.32620704198996</v>
      </c>
      <c r="G128" s="9">
        <v>170.46391713026301</v>
      </c>
      <c r="H128" s="9">
        <v>552.86228991172698</v>
      </c>
      <c r="I128" s="9">
        <v>1.4164684943415299E-2</v>
      </c>
      <c r="J128" s="9">
        <v>0.105117133331944</v>
      </c>
      <c r="K128" s="9">
        <v>10.1205510952647</v>
      </c>
    </row>
    <row r="129" spans="1:11" s="9" customFormat="1" x14ac:dyDescent="0.3">
      <c r="A129" s="9">
        <v>127</v>
      </c>
      <c r="B129" s="9">
        <v>1249.18769282374</v>
      </c>
      <c r="C129" s="9">
        <v>0.8014</v>
      </c>
      <c r="D129" s="9">
        <v>0.32595387671284498</v>
      </c>
      <c r="E129" s="9">
        <v>0.83152222848865598</v>
      </c>
      <c r="F129" s="9">
        <v>724.37029265564195</v>
      </c>
      <c r="G129" s="9">
        <v>168.97441499614001</v>
      </c>
      <c r="H129" s="9">
        <v>555.39587765950102</v>
      </c>
      <c r="I129" s="9">
        <v>1.4289740988516601E-2</v>
      </c>
      <c r="J129" s="9">
        <v>0.104662955410219</v>
      </c>
      <c r="K129" s="9">
        <v>10.073047029275999</v>
      </c>
    </row>
    <row r="130" spans="1:11" s="9" customFormat="1" x14ac:dyDescent="0.3">
      <c r="A130" s="9">
        <v>128</v>
      </c>
      <c r="B130" s="9">
        <v>1248.18769282374</v>
      </c>
      <c r="C130" s="9">
        <v>0.8014</v>
      </c>
      <c r="D130" s="9">
        <v>0.32421131354051602</v>
      </c>
      <c r="E130" s="9">
        <v>0.83032350674979905</v>
      </c>
      <c r="F130" s="9">
        <v>725.41605182026899</v>
      </c>
      <c r="G130" s="9">
        <v>167.50199198824299</v>
      </c>
      <c r="H130" s="9">
        <v>557.91405983202503</v>
      </c>
      <c r="I130" s="9">
        <v>1.4414929761194E-2</v>
      </c>
      <c r="J130" s="9">
        <v>0.10421264337703701</v>
      </c>
      <c r="K130" s="9">
        <v>10.0255708688384</v>
      </c>
    </row>
    <row r="131" spans="1:11" s="9" customFormat="1" x14ac:dyDescent="0.3">
      <c r="A131" s="9">
        <v>129</v>
      </c>
      <c r="B131" s="9">
        <v>1247.18769282374</v>
      </c>
      <c r="C131" s="9">
        <v>0.8014</v>
      </c>
      <c r="D131" s="9">
        <v>0.32248488185408303</v>
      </c>
      <c r="E131" s="9">
        <v>0.82912631313719298</v>
      </c>
      <c r="F131" s="9">
        <v>726.46349591890601</v>
      </c>
      <c r="G131" s="9">
        <v>166.04640962814</v>
      </c>
      <c r="H131" s="9">
        <v>560.41708629076595</v>
      </c>
      <c r="I131" s="9">
        <v>1.4540250770496199E-2</v>
      </c>
      <c r="J131" s="9">
        <v>0.103766158996155</v>
      </c>
      <c r="K131" s="9">
        <v>9.9781226724632504</v>
      </c>
    </row>
    <row r="132" spans="1:11" s="9" customFormat="1" x14ac:dyDescent="0.3">
      <c r="A132" s="9">
        <v>130</v>
      </c>
      <c r="B132" s="9">
        <v>1246.18769282374</v>
      </c>
      <c r="C132" s="9">
        <v>0.8014</v>
      </c>
      <c r="D132" s="9">
        <v>0.32077439486700599</v>
      </c>
      <c r="E132" s="9">
        <v>0.82793063630968899</v>
      </c>
      <c r="F132" s="9">
        <v>727.51263642658103</v>
      </c>
      <c r="G132" s="9">
        <v>164.60743298984301</v>
      </c>
      <c r="H132" s="9">
        <v>562.90520343673802</v>
      </c>
      <c r="I132" s="9">
        <v>1.46657035387652E-2</v>
      </c>
      <c r="J132" s="9">
        <v>0.103323464322033</v>
      </c>
      <c r="K132" s="9">
        <v>9.9307024979701097</v>
      </c>
    </row>
    <row r="133" spans="1:11" s="9" customFormat="1" x14ac:dyDescent="0.3">
      <c r="A133" s="9">
        <v>131</v>
      </c>
      <c r="B133" s="9">
        <v>1245.18769282374</v>
      </c>
      <c r="C133" s="9">
        <v>0.8014</v>
      </c>
      <c r="D133" s="9">
        <v>0.31907966789366499</v>
      </c>
      <c r="E133" s="9">
        <v>0.82673646494075503</v>
      </c>
      <c r="F133" s="9">
        <v>728.56348491071196</v>
      </c>
      <c r="G133" s="9">
        <v>163.184830650034</v>
      </c>
      <c r="H133" s="9">
        <v>565.37865426067697</v>
      </c>
      <c r="I133" s="9">
        <v>1.47912876019725E-2</v>
      </c>
      <c r="J133" s="9">
        <v>0.102884521701053</v>
      </c>
      <c r="K133" s="9">
        <v>9.8833104024932901</v>
      </c>
    </row>
    <row r="134" spans="1:11" s="9" customFormat="1" x14ac:dyDescent="0.3">
      <c r="A134" s="9">
        <v>132</v>
      </c>
      <c r="B134" s="9">
        <v>1244.18769282374</v>
      </c>
      <c r="C134" s="9">
        <v>0.8014</v>
      </c>
      <c r="D134" s="9">
        <v>0.31740051833572402</v>
      </c>
      <c r="E134" s="9">
        <v>0.82554378771868797</v>
      </c>
      <c r="F134" s="9">
        <v>729.61605303151896</v>
      </c>
      <c r="G134" s="9">
        <v>161.77837464022701</v>
      </c>
      <c r="H134" s="9">
        <v>567.837678391292</v>
      </c>
      <c r="I134" s="9">
        <v>1.49170025099018E-2</v>
      </c>
      <c r="J134" s="9">
        <v>0.102449293773346</v>
      </c>
      <c r="K134" s="9">
        <v>9.8359464424869305</v>
      </c>
    </row>
    <row r="135" spans="1:11" s="9" customFormat="1" x14ac:dyDescent="0.3">
      <c r="A135" s="9">
        <v>133</v>
      </c>
      <c r="B135" s="9">
        <v>1243.18769282374</v>
      </c>
      <c r="C135" s="9">
        <v>0.8014</v>
      </c>
      <c r="D135" s="9">
        <v>0.31573676567075498</v>
      </c>
      <c r="E135" s="9">
        <v>0.82435259334681399</v>
      </c>
      <c r="F135" s="9">
        <v>730.67035254245002</v>
      </c>
      <c r="G135" s="9">
        <v>160.387840400805</v>
      </c>
      <c r="H135" s="9">
        <v>570.28251214164504</v>
      </c>
      <c r="I135" s="9">
        <v>1.5042847826166401E-2</v>
      </c>
      <c r="J135" s="9">
        <v>0.10201774347522501</v>
      </c>
      <c r="K135" s="9">
        <v>9.7886106737299592</v>
      </c>
    </row>
    <row r="136" spans="1:11" s="9" customFormat="1" x14ac:dyDescent="0.3">
      <c r="A136" s="9">
        <v>134</v>
      </c>
      <c r="B136" s="9">
        <v>1242.18769282374</v>
      </c>
      <c r="C136" s="9">
        <v>0.8014</v>
      </c>
      <c r="D136" s="9">
        <v>0.314088231449968</v>
      </c>
      <c r="E136" s="9">
        <v>0.82316287054363002</v>
      </c>
      <c r="F136" s="9">
        <v>731.726395290656</v>
      </c>
      <c r="G136" s="9">
        <v>159.01300674087901</v>
      </c>
      <c r="H136" s="9">
        <v>572.71338854977705</v>
      </c>
      <c r="I136" s="9">
        <v>1.5168823127645101E-2</v>
      </c>
      <c r="J136" s="9">
        <v>0.101589834044258</v>
      </c>
      <c r="K136" s="9">
        <v>9.7413031513285002</v>
      </c>
    </row>
    <row r="137" spans="1:11" s="9" customFormat="1" x14ac:dyDescent="0.3">
      <c r="A137" s="9">
        <v>135</v>
      </c>
      <c r="B137" s="9">
        <v>1241.18769282374</v>
      </c>
      <c r="C137" s="9">
        <v>0.8014</v>
      </c>
      <c r="D137" s="9">
        <v>0.3124547392732</v>
      </c>
      <c r="E137" s="9">
        <v>0.82197460804309497</v>
      </c>
      <c r="F137" s="9">
        <v>732.784193217341</v>
      </c>
      <c r="G137" s="9">
        <v>157.65365578542</v>
      </c>
      <c r="H137" s="9">
        <v>575.13053743191995</v>
      </c>
      <c r="I137" s="9">
        <v>1.5294928005219499E-2</v>
      </c>
      <c r="J137" s="9">
        <v>0.10116552901749</v>
      </c>
      <c r="K137" s="9">
        <v>9.6940239297242492</v>
      </c>
    </row>
    <row r="138" spans="1:11" s="9" customFormat="1" x14ac:dyDescent="0.3">
      <c r="A138" s="9">
        <v>136</v>
      </c>
      <c r="B138" s="9">
        <v>1240.18769282374</v>
      </c>
      <c r="C138" s="9">
        <v>0.8014</v>
      </c>
      <c r="D138" s="9">
        <v>0.31083611478664203</v>
      </c>
      <c r="E138" s="9">
        <v>0.82078779459477902</v>
      </c>
      <c r="F138" s="9">
        <v>733.84375835823505</v>
      </c>
      <c r="G138" s="9">
        <v>156.30957293617601</v>
      </c>
      <c r="H138" s="9">
        <v>577.53418542205804</v>
      </c>
      <c r="I138" s="9">
        <v>1.5421162063134399E-2</v>
      </c>
      <c r="J138" s="9">
        <v>0.100744792236383</v>
      </c>
      <c r="K138" s="9">
        <v>9.6467730626968695</v>
      </c>
    </row>
    <row r="139" spans="1:11" s="9" customFormat="1" x14ac:dyDescent="0.3">
      <c r="A139" s="9">
        <v>137</v>
      </c>
      <c r="B139" s="9">
        <v>1239.18769282374</v>
      </c>
      <c r="C139" s="9">
        <v>0.8014</v>
      </c>
      <c r="D139" s="9">
        <v>0.30923218566919503</v>
      </c>
      <c r="E139" s="9">
        <v>0.81960241896408703</v>
      </c>
      <c r="F139" s="9">
        <v>734.90510284400705</v>
      </c>
      <c r="G139" s="9">
        <v>154.980546826465</v>
      </c>
      <c r="H139" s="9">
        <v>579.92455601754205</v>
      </c>
      <c r="I139" s="9">
        <v>1.55475249189865E-2</v>
      </c>
      <c r="J139" s="9">
        <v>0.100327587848293</v>
      </c>
      <c r="K139" s="9">
        <v>9.5995506033693996</v>
      </c>
    </row>
    <row r="140" spans="1:11" s="9" customFormat="1" x14ac:dyDescent="0.3">
      <c r="A140" s="9">
        <v>138</v>
      </c>
      <c r="B140" s="9">
        <v>1238.18769282374</v>
      </c>
      <c r="C140" s="9">
        <v>0.8014</v>
      </c>
      <c r="D140" s="9">
        <v>0.30764278161200398</v>
      </c>
      <c r="E140" s="9">
        <v>0.81841846993253298</v>
      </c>
      <c r="F140" s="9">
        <v>735.96823890063604</v>
      </c>
      <c r="G140" s="9">
        <v>153.666369272613</v>
      </c>
      <c r="H140" s="9">
        <v>582.30186962802304</v>
      </c>
      <c r="I140" s="9">
        <v>1.5674016204108202E-2</v>
      </c>
      <c r="J140" s="9">
        <v>9.9913880305819103E-2</v>
      </c>
      <c r="K140" s="9">
        <v>9.5523566042154098</v>
      </c>
    </row>
    <row r="141" spans="1:11" s="9" customFormat="1" x14ac:dyDescent="0.3">
      <c r="A141" s="9">
        <v>139</v>
      </c>
      <c r="B141" s="9">
        <v>1237.18769282374</v>
      </c>
      <c r="C141" s="9">
        <v>0.8014</v>
      </c>
      <c r="D141" s="9">
        <v>0.30606773431164502</v>
      </c>
      <c r="E141" s="9">
        <v>0.81723593629792302</v>
      </c>
      <c r="F141" s="9">
        <v>737.03317884985904</v>
      </c>
      <c r="G141" s="9">
        <v>152.36683523377701</v>
      </c>
      <c r="H141" s="9">
        <v>584.66634361608203</v>
      </c>
      <c r="I141" s="9">
        <v>1.58006355630868E-2</v>
      </c>
      <c r="J141" s="9">
        <v>9.9503634370174801E-2</v>
      </c>
      <c r="K141" s="9">
        <v>9.5051911170625107</v>
      </c>
    </row>
    <row r="142" spans="1:11" s="9" customFormat="1" x14ac:dyDescent="0.3">
      <c r="A142" s="9">
        <v>140</v>
      </c>
      <c r="B142" s="9">
        <v>1236.18769282374</v>
      </c>
      <c r="C142" s="9">
        <v>0.8014</v>
      </c>
      <c r="D142" s="9">
        <v>0.30450687744965099</v>
      </c>
      <c r="E142" s="9">
        <v>0.81605480687463705</v>
      </c>
      <c r="F142" s="9">
        <v>738.099935109542</v>
      </c>
      <c r="G142" s="9">
        <v>151.081742764463</v>
      </c>
      <c r="H142" s="9">
        <v>587.01819234507798</v>
      </c>
      <c r="I142" s="9">
        <v>1.59273826540955E-2</v>
      </c>
      <c r="J142" s="9">
        <v>9.9096815110391395E-2</v>
      </c>
      <c r="K142" s="9">
        <v>9.4580541930995192</v>
      </c>
    </row>
    <row r="143" spans="1:11" s="9" customFormat="1" x14ac:dyDescent="0.3">
      <c r="A143" s="9">
        <v>141</v>
      </c>
      <c r="B143" s="9">
        <v>1235.18769282374</v>
      </c>
      <c r="C143" s="9">
        <v>0.8014</v>
      </c>
      <c r="D143" s="9">
        <v>0.30296004668797399</v>
      </c>
      <c r="E143" s="9">
        <v>0.81487507049380303</v>
      </c>
      <c r="F143" s="9">
        <v>739.16852019414</v>
      </c>
      <c r="G143" s="9">
        <v>149.81089297666199</v>
      </c>
      <c r="H143" s="9">
        <v>589.35762721747699</v>
      </c>
      <c r="I143" s="9">
        <v>1.6054257148196398E-2</v>
      </c>
      <c r="J143" s="9">
        <v>9.8693387907238098E-2</v>
      </c>
      <c r="K143" s="9">
        <v>9.4109458828793997</v>
      </c>
    </row>
    <row r="144" spans="1:11" s="9" customFormat="1" x14ac:dyDescent="0.3">
      <c r="A144" s="9">
        <v>142</v>
      </c>
      <c r="B144" s="9">
        <v>1234.18769282374</v>
      </c>
      <c r="C144" s="9">
        <v>0.8014</v>
      </c>
      <c r="D144" s="9">
        <v>0.30142707963714699</v>
      </c>
      <c r="E144" s="9">
        <v>0.81369671600365701</v>
      </c>
      <c r="F144" s="9">
        <v>740.23894671499795</v>
      </c>
      <c r="G144" s="9">
        <v>148.554089986988</v>
      </c>
      <c r="H144" s="9">
        <v>591.68485672801</v>
      </c>
      <c r="I144" s="9">
        <v>1.6181258730351301E-2</v>
      </c>
      <c r="J144" s="9">
        <v>9.8293318448835404E-2</v>
      </c>
      <c r="K144" s="9">
        <v>9.3638662363293008</v>
      </c>
    </row>
    <row r="145" spans="1:11" s="9" customFormat="1" x14ac:dyDescent="0.3">
      <c r="A145" s="9">
        <v>143</v>
      </c>
      <c r="B145" s="9">
        <v>1233.18769282374</v>
      </c>
      <c r="C145" s="9">
        <v>0.8014</v>
      </c>
      <c r="D145" s="9">
        <v>0.299907815863105</v>
      </c>
      <c r="E145" s="9">
        <v>0.81251973226965402</v>
      </c>
      <c r="F145" s="9">
        <v>741.31122738087799</v>
      </c>
      <c r="G145" s="9">
        <v>147.31114088628101</v>
      </c>
      <c r="H145" s="9">
        <v>594.00008649459596</v>
      </c>
      <c r="I145" s="9">
        <v>1.6308387097935601E-2</v>
      </c>
      <c r="J145" s="9">
        <v>9.7896572737873194E-2</v>
      </c>
      <c r="K145" s="9">
        <v>9.3168153027505003</v>
      </c>
    </row>
    <row r="146" spans="1:11" s="9" customFormat="1" x14ac:dyDescent="0.3">
      <c r="A146" s="9">
        <v>144</v>
      </c>
      <c r="B146" s="9">
        <v>1232.18769282374</v>
      </c>
      <c r="C146" s="9">
        <v>0.8014</v>
      </c>
      <c r="D146" s="9">
        <v>0.29840209685081098</v>
      </c>
      <c r="E146" s="9">
        <v>0.81134410817486402</v>
      </c>
      <c r="F146" s="9">
        <v>742.38537499822803</v>
      </c>
      <c r="G146" s="9">
        <v>146.081855685264</v>
      </c>
      <c r="H146" s="9">
        <v>596.30351931296298</v>
      </c>
      <c r="I146" s="9">
        <v>1.6435641962006701E-2</v>
      </c>
      <c r="J146" s="9">
        <v>9.7503117085693605E-2</v>
      </c>
      <c r="K146" s="9">
        <v>9.2697931308296297</v>
      </c>
    </row>
    <row r="147" spans="1:11" s="9" customFormat="1" x14ac:dyDescent="0.3">
      <c r="A147" s="9">
        <v>145</v>
      </c>
      <c r="B147" s="9">
        <v>1231.18769282374</v>
      </c>
      <c r="C147" s="9">
        <v>0.8014</v>
      </c>
      <c r="D147" s="9">
        <v>0.29690976600197599</v>
      </c>
      <c r="E147" s="9">
        <v>0.81016983262014597</v>
      </c>
      <c r="F147" s="9">
        <v>743.46140247165499</v>
      </c>
      <c r="G147" s="9">
        <v>144.86604728000299</v>
      </c>
      <c r="H147" s="9">
        <v>598.59535519165104</v>
      </c>
      <c r="I147" s="9">
        <v>1.65630230463483E-2</v>
      </c>
      <c r="J147" s="9">
        <v>9.7112918116617E-2</v>
      </c>
      <c r="K147" s="9">
        <v>9.2227997686409893</v>
      </c>
    </row>
    <row r="148" spans="1:11" s="9" customFormat="1" x14ac:dyDescent="0.3">
      <c r="A148" s="9">
        <v>146</v>
      </c>
      <c r="B148" s="9">
        <v>1230.18769282374</v>
      </c>
      <c r="C148" s="9">
        <v>0.8014</v>
      </c>
      <c r="D148" s="9">
        <v>0.29543066861459799</v>
      </c>
      <c r="E148" s="9">
        <v>0.80899689452444501</v>
      </c>
      <c r="F148" s="9">
        <v>744.53932280428398</v>
      </c>
      <c r="G148" s="9">
        <v>143.66353140760901</v>
      </c>
      <c r="H148" s="9">
        <v>600.87579139667503</v>
      </c>
      <c r="I148" s="9">
        <v>1.6690530087670699E-2</v>
      </c>
      <c r="J148" s="9">
        <v>9.6725942766691095E-2</v>
      </c>
      <c r="K148" s="9">
        <v>9.1758352636535108</v>
      </c>
    </row>
    <row r="149" spans="1:11" s="9" customFormat="1" x14ac:dyDescent="0.3">
      <c r="A149" s="9">
        <v>147</v>
      </c>
      <c r="B149" s="9">
        <v>1229.18769282374</v>
      </c>
      <c r="C149" s="9">
        <v>0.8014</v>
      </c>
      <c r="D149" s="9">
        <v>0.29396465186022502</v>
      </c>
      <c r="E149" s="9">
        <v>0.80782528282511701</v>
      </c>
      <c r="F149" s="9">
        <v>745.61914909810503</v>
      </c>
      <c r="G149" s="9">
        <v>142.47412660123001</v>
      </c>
      <c r="H149" s="9">
        <v>603.14502249687496</v>
      </c>
      <c r="I149" s="9">
        <v>1.6818162835965999E-2</v>
      </c>
      <c r="J149" s="9">
        <v>9.6342158281662899E-2</v>
      </c>
      <c r="K149" s="9">
        <v>9.1288996627383803</v>
      </c>
    </row>
    <row r="150" spans="1:11" s="9" customFormat="1" x14ac:dyDescent="0.3">
      <c r="A150" s="9">
        <v>148</v>
      </c>
      <c r="B150" s="9">
        <v>1228.18769282374</v>
      </c>
      <c r="C150" s="9">
        <v>0.8014</v>
      </c>
      <c r="D150" s="9">
        <v>0.29251156477940798</v>
      </c>
      <c r="E150" s="9">
        <v>0.80665498647811895</v>
      </c>
      <c r="F150" s="9">
        <v>746.70089455442599</v>
      </c>
      <c r="G150" s="9">
        <v>141.29765415570401</v>
      </c>
      <c r="H150" s="9">
        <v>605.40324039872098</v>
      </c>
      <c r="I150" s="9">
        <v>1.69459210536138E-2</v>
      </c>
      <c r="J150" s="9">
        <v>9.5961532220412094E-2</v>
      </c>
      <c r="K150" s="9">
        <v>9.0819930121718997</v>
      </c>
    </row>
    <row r="151" spans="1:11" s="9" customFormat="1" x14ac:dyDescent="0.3">
      <c r="A151" s="9">
        <v>149</v>
      </c>
      <c r="B151" s="9">
        <v>1227.18769282374</v>
      </c>
      <c r="C151" s="9">
        <v>0.8014</v>
      </c>
      <c r="D151" s="9">
        <v>0.29107125825896202</v>
      </c>
      <c r="E151" s="9">
        <v>0.80548599445834401</v>
      </c>
      <c r="F151" s="9">
        <v>747.78457247421295</v>
      </c>
      <c r="G151" s="9">
        <v>140.13393808354101</v>
      </c>
      <c r="H151" s="9">
        <v>607.65063439067103</v>
      </c>
      <c r="I151" s="9">
        <v>1.7073804515692199E-2</v>
      </c>
      <c r="J151" s="9">
        <v>9.5584032452783504E-2</v>
      </c>
      <c r="K151" s="9">
        <v>9.0351153576430292</v>
      </c>
    </row>
    <row r="152" spans="1:11" s="9" customFormat="1" x14ac:dyDescent="0.3">
      <c r="A152" s="9">
        <v>150</v>
      </c>
      <c r="B152" s="9">
        <v>1226.18769282374</v>
      </c>
      <c r="C152" s="9">
        <v>0.8014</v>
      </c>
      <c r="D152" s="9">
        <v>0.28964358501377802</v>
      </c>
      <c r="E152" s="9">
        <v>0.80431829575991498</v>
      </c>
      <c r="F152" s="9">
        <v>748.87019625846199</v>
      </c>
      <c r="G152" s="9">
        <v>138.982805073978</v>
      </c>
      <c r="H152" s="9">
        <v>609.88739118448302</v>
      </c>
      <c r="I152" s="9">
        <v>1.7201813009977199E-2</v>
      </c>
      <c r="J152" s="9">
        <v>9.5209627158721305E-2</v>
      </c>
      <c r="K152" s="9">
        <v>8.9882667442597093</v>
      </c>
    </row>
    <row r="153" spans="1:11" s="9" customFormat="1" x14ac:dyDescent="0.3">
      <c r="A153" s="9">
        <v>151</v>
      </c>
      <c r="B153" s="9">
        <v>1225.18769282374</v>
      </c>
      <c r="C153" s="9">
        <v>0.8014</v>
      </c>
      <c r="D153" s="9">
        <v>0.28822839956635898</v>
      </c>
      <c r="E153" s="9">
        <v>0.80315187939650401</v>
      </c>
      <c r="F153" s="9">
        <v>749.95777940854202</v>
      </c>
      <c r="G153" s="9">
        <v>137.84408445130401</v>
      </c>
      <c r="H153" s="9">
        <v>612.11369495723795</v>
      </c>
      <c r="I153" s="9">
        <v>1.73299463370962E-2</v>
      </c>
      <c r="J153" s="9">
        <v>9.4838284826632396E-2</v>
      </c>
      <c r="K153" s="9">
        <v>8.9414472165558898</v>
      </c>
    </row>
    <row r="154" spans="1:11" s="9" customFormat="1" x14ac:dyDescent="0.3">
      <c r="A154" s="9">
        <v>152</v>
      </c>
      <c r="B154" s="9">
        <v>1224.18769282374</v>
      </c>
      <c r="C154" s="9">
        <v>0.8014</v>
      </c>
      <c r="D154" s="9">
        <v>0.28682555824227102</v>
      </c>
      <c r="E154" s="9">
        <v>0.801986734401548</v>
      </c>
      <c r="F154" s="9">
        <v>751.04733552664698</v>
      </c>
      <c r="G154" s="9">
        <v>136.71760814240901</v>
      </c>
      <c r="H154" s="9">
        <v>614.32972738423803</v>
      </c>
      <c r="I154" s="9">
        <v>1.74582043095384E-2</v>
      </c>
      <c r="J154" s="9">
        <v>9.4469974256550696E-2</v>
      </c>
      <c r="K154" s="9">
        <v>8.8946568184941803</v>
      </c>
    </row>
    <row r="155" spans="1:11" s="9" customFormat="1" x14ac:dyDescent="0.3">
      <c r="A155" s="9">
        <v>153</v>
      </c>
      <c r="B155" s="9">
        <v>1223.18769282374</v>
      </c>
      <c r="C155" s="9">
        <v>0.8014</v>
      </c>
      <c r="D155" s="9">
        <v>0.28543491913831198</v>
      </c>
      <c r="E155" s="9">
        <v>0.80082284982865104</v>
      </c>
      <c r="F155" s="9">
        <v>752.13887831606905</v>
      </c>
      <c r="G155" s="9">
        <v>135.60321062983101</v>
      </c>
      <c r="H155" s="9">
        <v>616.53566768623796</v>
      </c>
      <c r="I155" s="9">
        <v>1.7586586752583198E-2</v>
      </c>
      <c r="J155" s="9">
        <v>9.4104664554879702E-2</v>
      </c>
      <c r="K155" s="9">
        <v>8.8478955934757995</v>
      </c>
    </row>
    <row r="156" spans="1:11" s="9" customFormat="1" x14ac:dyDescent="0.3">
      <c r="A156" s="9">
        <v>154</v>
      </c>
      <c r="B156" s="9">
        <v>1222.18769282374</v>
      </c>
      <c r="C156" s="9">
        <v>0.8014</v>
      </c>
      <c r="D156" s="9">
        <v>0.28405634211569297</v>
      </c>
      <c r="E156" s="9">
        <v>0.79966021475182703</v>
      </c>
      <c r="F156" s="9">
        <v>753.23242158162304</v>
      </c>
      <c r="G156" s="9">
        <v>134.500728919023</v>
      </c>
      <c r="H156" s="9">
        <v>618.73169266259902</v>
      </c>
      <c r="I156" s="9">
        <v>1.77150935034446E-2</v>
      </c>
      <c r="J156" s="9">
        <v>9.3742325136719901E-2</v>
      </c>
      <c r="K156" s="9">
        <v>8.8011635843438505</v>
      </c>
    </row>
    <row r="157" spans="1:11" s="9" customFormat="1" x14ac:dyDescent="0.3">
      <c r="A157" s="9">
        <v>155</v>
      </c>
      <c r="B157" s="9">
        <v>1221.18769282374</v>
      </c>
      <c r="C157" s="9">
        <v>0.8014</v>
      </c>
      <c r="D157" s="9">
        <v>0.282689688777296</v>
      </c>
      <c r="E157" s="9">
        <v>0.79849881826584601</v>
      </c>
      <c r="F157" s="9">
        <v>754.32797922997497</v>
      </c>
      <c r="G157" s="9">
        <v>133.41000249737601</v>
      </c>
      <c r="H157" s="9">
        <v>620.91797673259896</v>
      </c>
      <c r="I157" s="9">
        <v>1.78437244115414E-2</v>
      </c>
      <c r="J157" s="9">
        <v>9.3382925723249299E-2</v>
      </c>
      <c r="K157" s="9">
        <v>8.7544608333907998</v>
      </c>
    </row>
    <row r="158" spans="1:11" s="9" customFormat="1" x14ac:dyDescent="0.3">
      <c r="A158" s="9">
        <v>156</v>
      </c>
      <c r="B158" s="9">
        <v>1220.18769282374</v>
      </c>
      <c r="C158" s="9">
        <v>0.8014</v>
      </c>
      <c r="D158" s="9">
        <v>0.28133482244721503</v>
      </c>
      <c r="E158" s="9">
        <v>0.79733864948657696</v>
      </c>
      <c r="F158" s="9">
        <v>755.42556526997998</v>
      </c>
      <c r="G158" s="9">
        <v>132.33087329500401</v>
      </c>
      <c r="H158" s="9">
        <v>623.09469197497504</v>
      </c>
      <c r="I158" s="9">
        <v>1.79724793386121E-2</v>
      </c>
      <c r="J158" s="9">
        <v>9.3026436339721894E-2</v>
      </c>
      <c r="K158" s="9">
        <v>8.7077873823653196</v>
      </c>
    </row>
    <row r="159" spans="1:11" s="9" customFormat="1" x14ac:dyDescent="0.3">
      <c r="A159" s="9">
        <v>157</v>
      </c>
      <c r="B159" s="9">
        <v>1219.18769282374</v>
      </c>
      <c r="C159" s="9">
        <v>0.8014</v>
      </c>
      <c r="D159" s="9">
        <v>0.27999160815938501</v>
      </c>
      <c r="E159" s="9">
        <v>0.79617969755126705</v>
      </c>
      <c r="F159" s="9">
        <v>756.52519381306502</v>
      </c>
      <c r="G159" s="9">
        <v>131.26318565091901</v>
      </c>
      <c r="H159" s="9">
        <v>625.262008162146</v>
      </c>
      <c r="I159" s="9">
        <v>1.8101358158148499E-2</v>
      </c>
      <c r="J159" s="9">
        <v>9.2672827316196693E-2</v>
      </c>
      <c r="K159" s="9">
        <v>8.6611432724766697</v>
      </c>
    </row>
    <row r="160" spans="1:11" s="9" customFormat="1" x14ac:dyDescent="0.3">
      <c r="A160" s="9">
        <v>158</v>
      </c>
      <c r="B160" s="9">
        <v>1218.18769282374</v>
      </c>
      <c r="C160" s="9">
        <v>0.8014</v>
      </c>
      <c r="D160" s="9">
        <v>0.27865991264166501</v>
      </c>
      <c r="E160" s="9">
        <v>0.79502195161886702</v>
      </c>
      <c r="F160" s="9">
        <v>757.62687907359305</v>
      </c>
      <c r="G160" s="9">
        <v>130.20678627716899</v>
      </c>
      <c r="H160" s="9">
        <v>627.420092796424</v>
      </c>
      <c r="I160" s="9">
        <v>1.8230360755143098E-2</v>
      </c>
      <c r="J160" s="9">
        <v>9.2322069286806099E-2</v>
      </c>
      <c r="K160" s="9">
        <v>8.6145285444004696</v>
      </c>
    </row>
    <row r="161" spans="1:11" s="9" customFormat="1" x14ac:dyDescent="0.3">
      <c r="A161" s="9">
        <v>159</v>
      </c>
      <c r="B161" s="9">
        <v>1217.18769282374</v>
      </c>
      <c r="C161" s="9">
        <v>0.8014</v>
      </c>
      <c r="D161" s="9">
        <v>0.27733960428855697</v>
      </c>
      <c r="E161" s="9">
        <v>0.79386540087042801</v>
      </c>
      <c r="F161" s="9">
        <v>758.73063536914299</v>
      </c>
      <c r="G161" s="9">
        <v>129.16152421736001</v>
      </c>
      <c r="H161" s="9">
        <v>629.56911115178195</v>
      </c>
      <c r="I161" s="9">
        <v>1.8359487026700799E-2</v>
      </c>
      <c r="J161" s="9">
        <v>9.1974133185439899E-2</v>
      </c>
      <c r="K161" s="9">
        <v>8.5679432382870999</v>
      </c>
    </row>
    <row r="162" spans="1:11" s="9" customFormat="1" x14ac:dyDescent="0.3">
      <c r="A162" s="9">
        <v>160</v>
      </c>
      <c r="B162" s="9">
        <v>1216.18769282374</v>
      </c>
      <c r="C162" s="9">
        <v>0.8014</v>
      </c>
      <c r="D162" s="9">
        <v>0.27603055314756098</v>
      </c>
      <c r="E162" s="9">
        <v>0.79271003450941102</v>
      </c>
      <c r="F162" s="9">
        <v>759.83647712087702</v>
      </c>
      <c r="G162" s="9">
        <v>128.127250812992</v>
      </c>
      <c r="H162" s="9">
        <v>631.70922630788402</v>
      </c>
      <c r="I162" s="9">
        <v>1.8488736881627499E-2</v>
      </c>
      <c r="J162" s="9">
        <v>9.1628990245566505E-2</v>
      </c>
      <c r="K162" s="9">
        <v>8.5213873937667906</v>
      </c>
    </row>
    <row r="163" spans="1:11" s="9" customFormat="1" x14ac:dyDescent="0.3">
      <c r="A163" s="9">
        <v>161</v>
      </c>
      <c r="B163" s="9">
        <v>1215.18769282374</v>
      </c>
      <c r="C163" s="9">
        <v>0.8014</v>
      </c>
      <c r="D163" s="9">
        <v>0.27473263090780398</v>
      </c>
      <c r="E163" s="9">
        <v>0.79155584176199401</v>
      </c>
      <c r="F163" s="9">
        <v>760.944418853912</v>
      </c>
      <c r="G163" s="9">
        <v>127.103819671403</v>
      </c>
      <c r="H163" s="9">
        <v>633.84059918250898</v>
      </c>
      <c r="I163" s="9">
        <v>1.86181102398198E-2</v>
      </c>
      <c r="J163" s="9">
        <v>9.12866120007014E-2</v>
      </c>
      <c r="K163" s="9">
        <v>8.4748610499539492</v>
      </c>
    </row>
    <row r="164" spans="1:11" s="9" customFormat="1" x14ac:dyDescent="0.3">
      <c r="A164" s="9">
        <v>162</v>
      </c>
      <c r="B164" s="9">
        <v>1214.18769282374</v>
      </c>
      <c r="C164" s="9">
        <v>0.8014</v>
      </c>
      <c r="D164" s="9">
        <v>0.27344571087048802</v>
      </c>
      <c r="E164" s="9">
        <v>0.79040281187750205</v>
      </c>
      <c r="F164" s="9">
        <v>762.05447519757695</v>
      </c>
      <c r="G164" s="9">
        <v>126.091086624494</v>
      </c>
      <c r="H164" s="9">
        <v>635.96338857308297</v>
      </c>
      <c r="I164" s="9">
        <v>1.87476070330675E-2</v>
      </c>
      <c r="J164" s="9">
        <v>9.0946970279170203E-2</v>
      </c>
      <c r="K164" s="9">
        <v>8.4283642454563203</v>
      </c>
    </row>
    <row r="165" spans="1:11" s="9" customFormat="1" x14ac:dyDescent="0.3">
      <c r="A165" s="9">
        <v>163</v>
      </c>
      <c r="B165" s="9">
        <v>1213.18769282374</v>
      </c>
      <c r="C165" s="9">
        <v>0.8014</v>
      </c>
      <c r="D165" s="9">
        <v>0.27216966794661102</v>
      </c>
      <c r="E165" s="9">
        <v>0.78925093412866099</v>
      </c>
      <c r="F165" s="9">
        <v>763.16666088583895</v>
      </c>
      <c r="G165" s="9">
        <v>125.088909702385</v>
      </c>
      <c r="H165" s="9">
        <v>638.07775118345296</v>
      </c>
      <c r="I165" s="9">
        <v>1.8877227203722601E-2</v>
      </c>
      <c r="J165" s="9">
        <v>9.0610037207267305E-2</v>
      </c>
      <c r="K165" s="9">
        <v>8.3818970183768808</v>
      </c>
    </row>
    <row r="166" spans="1:11" s="9" customFormat="1" x14ac:dyDescent="0.3">
      <c r="A166" s="9">
        <v>164</v>
      </c>
      <c r="B166" s="9">
        <v>1212.18769282374</v>
      </c>
      <c r="C166" s="9">
        <v>0.8014</v>
      </c>
      <c r="D166" s="9">
        <v>0.27090437861831301</v>
      </c>
      <c r="E166" s="9">
        <v>0.78810019781209295</v>
      </c>
      <c r="F166" s="9">
        <v>764.28099075748798</v>
      </c>
      <c r="G166" s="9">
        <v>124.097149088251</v>
      </c>
      <c r="H166" s="9">
        <v>640.18384166923704</v>
      </c>
      <c r="I166" s="9">
        <v>1.90069707062413E-2</v>
      </c>
      <c r="J166" s="9">
        <v>9.0275785201050507E-2</v>
      </c>
      <c r="K166" s="9">
        <v>8.3354594063253202</v>
      </c>
    </row>
    <row r="167" spans="1:11" s="9" customFormat="1" x14ac:dyDescent="0.3">
      <c r="A167" s="9">
        <v>165</v>
      </c>
      <c r="B167" s="9">
        <v>1211.18769282374</v>
      </c>
      <c r="C167" s="9">
        <v>0.8014</v>
      </c>
      <c r="D167" s="9">
        <v>0.26964972094343098</v>
      </c>
      <c r="E167" s="9">
        <v>0.78695059224854402</v>
      </c>
      <c r="F167" s="9">
        <v>765.39747975659998</v>
      </c>
      <c r="G167" s="9">
        <v>123.11566709640999</v>
      </c>
      <c r="H167" s="9">
        <v>642.28181266018998</v>
      </c>
      <c r="I167" s="9">
        <v>1.9136837505295101E-2</v>
      </c>
      <c r="J167" s="9">
        <v>8.9944186971496407E-2</v>
      </c>
      <c r="K167" s="9">
        <v>8.2890514464182097</v>
      </c>
    </row>
    <row r="168" spans="1:11" s="9" customFormat="1" x14ac:dyDescent="0.3">
      <c r="A168" s="9">
        <v>166</v>
      </c>
      <c r="B168" s="9">
        <v>1210.18769282374</v>
      </c>
      <c r="C168" s="9">
        <v>0.8014</v>
      </c>
      <c r="D168" s="9">
        <v>0.26840557452365599</v>
      </c>
      <c r="E168" s="9">
        <v>0.78580210678334095</v>
      </c>
      <c r="F168" s="9">
        <v>766.51614293275497</v>
      </c>
      <c r="G168" s="9">
        <v>122.14432813163801</v>
      </c>
      <c r="H168" s="9">
        <v>644.37181480111599</v>
      </c>
      <c r="I168" s="9">
        <v>1.92668275767801E-2</v>
      </c>
      <c r="J168" s="9">
        <v>8.9615215518281097E-2</v>
      </c>
      <c r="K168" s="9">
        <v>8.2426731752885605</v>
      </c>
    </row>
    <row r="169" spans="1:11" s="9" customFormat="1" x14ac:dyDescent="0.3">
      <c r="A169" s="9">
        <v>167</v>
      </c>
      <c r="B169" s="9">
        <v>1209.18769282374</v>
      </c>
      <c r="C169" s="9">
        <v>0.8014</v>
      </c>
      <c r="D169" s="9">
        <v>0.26717182048635102</v>
      </c>
      <c r="E169" s="9">
        <v>0.78465473078678005</v>
      </c>
      <c r="F169" s="9">
        <v>767.63699544134295</v>
      </c>
      <c r="G169" s="9">
        <v>121.182998656145</v>
      </c>
      <c r="H169" s="9">
        <v>646.45399678519698</v>
      </c>
      <c r="I169" s="9">
        <v>1.9396940907760198E-2</v>
      </c>
      <c r="J169" s="9">
        <v>8.9288844127729902E-2</v>
      </c>
      <c r="K169" s="9">
        <v>8.1963246290919205</v>
      </c>
    </row>
    <row r="170" spans="1:11" s="9" customFormat="1" x14ac:dyDescent="0.3">
      <c r="A170" s="9">
        <v>168</v>
      </c>
      <c r="B170" s="9">
        <v>1208.18769282374</v>
      </c>
      <c r="C170" s="9">
        <v>0.8014</v>
      </c>
      <c r="D170" s="9">
        <v>0.26594834147773</v>
      </c>
      <c r="E170" s="9">
        <v>0.783508453654436</v>
      </c>
      <c r="F170" s="9">
        <v>768.76005254393203</v>
      </c>
      <c r="G170" s="9">
        <v>120.23154716286</v>
      </c>
      <c r="H170" s="9">
        <v>648.528505381071</v>
      </c>
      <c r="I170" s="9">
        <v>1.95271774954601E-2</v>
      </c>
      <c r="J170" s="9">
        <v>8.8965046374260795E-2</v>
      </c>
      <c r="K170" s="9">
        <v>8.1500058435094402</v>
      </c>
    </row>
    <row r="171" spans="1:11" s="9" customFormat="1" x14ac:dyDescent="0.3">
      <c r="A171" s="9">
        <v>169</v>
      </c>
      <c r="B171" s="9">
        <v>1207.18769282374</v>
      </c>
      <c r="C171" s="9">
        <v>0.8014</v>
      </c>
      <c r="D171" s="9">
        <v>0.26473502163784002</v>
      </c>
      <c r="E171" s="9">
        <v>0.78236326480760199</v>
      </c>
      <c r="F171" s="9">
        <v>769.88532960852103</v>
      </c>
      <c r="G171" s="9">
        <v>119.289844139626</v>
      </c>
      <c r="H171" s="9">
        <v>650.59548546889505</v>
      </c>
      <c r="I171" s="9">
        <v>1.9657537347756601E-2</v>
      </c>
      <c r="J171" s="9">
        <v>8.8643796116088705E-2</v>
      </c>
      <c r="K171" s="9">
        <v>8.1037168537556195</v>
      </c>
    </row>
    <row r="172" spans="1:11" s="9" customFormat="1" x14ac:dyDescent="0.3">
      <c r="A172" s="9">
        <v>170</v>
      </c>
      <c r="B172" s="9">
        <v>1206.18769282374</v>
      </c>
      <c r="C172" s="9">
        <v>0.8014</v>
      </c>
      <c r="D172" s="9">
        <v>0.26353174657783102</v>
      </c>
      <c r="E172" s="9">
        <v>0.78121915369371397</v>
      </c>
      <c r="F172" s="9">
        <v>771.01284210979497</v>
      </c>
      <c r="G172" s="9">
        <v>118.35776203504599</v>
      </c>
      <c r="H172" s="9">
        <v>652.65508007474898</v>
      </c>
      <c r="I172" s="9">
        <v>1.9788020483513899E-2</v>
      </c>
      <c r="J172" s="9">
        <v>8.8325067491563394E-2</v>
      </c>
      <c r="K172" s="9">
        <v>8.0574576945855103</v>
      </c>
    </row>
    <row r="173" spans="1:11" s="9" customFormat="1" x14ac:dyDescent="0.3">
      <c r="A173" s="9">
        <v>171</v>
      </c>
      <c r="B173" s="9">
        <v>1205.18769282374</v>
      </c>
      <c r="C173" s="9">
        <v>0.8014</v>
      </c>
      <c r="D173" s="9">
        <v>0.26233840337768</v>
      </c>
      <c r="E173" s="9">
        <v>0.78007610978665998</v>
      </c>
      <c r="F173" s="9">
        <v>772.14260562950506</v>
      </c>
      <c r="G173" s="9">
        <v>117.435175235286</v>
      </c>
      <c r="H173" s="9">
        <v>654.70743039421802</v>
      </c>
      <c r="I173" s="9">
        <v>1.9918626931183198E-2</v>
      </c>
      <c r="J173" s="9">
        <v>8.8008834921864093E-2</v>
      </c>
      <c r="K173" s="9">
        <v>8.0112284002965097</v>
      </c>
    </row>
    <row r="174" spans="1:11" s="9" customFormat="1" x14ac:dyDescent="0.3">
      <c r="A174" s="9">
        <v>172</v>
      </c>
      <c r="B174" s="9">
        <v>1204.18769282374</v>
      </c>
      <c r="C174" s="9">
        <v>0.8014</v>
      </c>
      <c r="D174" s="9">
        <v>0.261154880556631</v>
      </c>
      <c r="E174" s="9">
        <v>0.77893412258725703</v>
      </c>
      <c r="F174" s="9">
        <v>773.27463585667397</v>
      </c>
      <c r="G174" s="9">
        <v>116.521960027166</v>
      </c>
      <c r="H174" s="9">
        <v>656.75267582950698</v>
      </c>
      <c r="I174" s="9">
        <v>2.00493567297149E-2</v>
      </c>
      <c r="J174" s="9">
        <v>8.7695073105084398E-2</v>
      </c>
      <c r="K174" s="9">
        <v>7.96502900473737</v>
      </c>
    </row>
    <row r="175" spans="1:11" s="9" customFormat="1" x14ac:dyDescent="0.3">
      <c r="A175" s="9">
        <v>173</v>
      </c>
      <c r="B175" s="9">
        <v>1203.18769282374</v>
      </c>
      <c r="C175" s="9">
        <v>0.8014</v>
      </c>
      <c r="D175" s="9">
        <v>0.25998106805500598</v>
      </c>
      <c r="E175" s="9">
        <v>0.77779318162367705</v>
      </c>
      <c r="F175" s="9">
        <v>774.408948587861</v>
      </c>
      <c r="G175" s="9">
        <v>115.617994567556</v>
      </c>
      <c r="H175" s="9">
        <v>658.79095402030498</v>
      </c>
      <c r="I175" s="9">
        <v>2.01802099285373E-2</v>
      </c>
      <c r="J175" s="9">
        <v>8.7383757013809293E-2</v>
      </c>
      <c r="K175" s="9">
        <v>7.91885954131397</v>
      </c>
    </row>
    <row r="176" spans="1:11" s="9" customFormat="1" x14ac:dyDescent="0.3">
      <c r="A176" s="9">
        <v>174</v>
      </c>
      <c r="B176" s="9">
        <v>1202.18769282374</v>
      </c>
      <c r="C176" s="9">
        <v>0.8014</v>
      </c>
      <c r="D176" s="9">
        <v>0.25881685722965903</v>
      </c>
      <c r="E176" s="9">
        <v>0.77665327645177795</v>
      </c>
      <c r="F176" s="9">
        <v>775.54555972751098</v>
      </c>
      <c r="G176" s="9">
        <v>114.72315886009901</v>
      </c>
      <c r="H176" s="9">
        <v>660.82240086741103</v>
      </c>
      <c r="I176" s="9">
        <v>2.0311186586334899E-2</v>
      </c>
      <c r="J176" s="9">
        <v>8.7074861896933697E-2</v>
      </c>
      <c r="K176" s="9">
        <v>7.87272004299186</v>
      </c>
    </row>
    <row r="177" spans="1:11" s="9" customFormat="1" x14ac:dyDescent="0.3">
      <c r="A177" s="9">
        <v>175</v>
      </c>
      <c r="B177" s="9">
        <v>1201.18769282374</v>
      </c>
      <c r="C177" s="9">
        <v>0.8014</v>
      </c>
      <c r="D177" s="9">
        <v>0.257662140822143</v>
      </c>
      <c r="E177" s="9">
        <v>0.77551439665562405</v>
      </c>
      <c r="F177" s="9">
        <v>776.68448528811905</v>
      </c>
      <c r="G177" s="9">
        <v>113.837334718378</v>
      </c>
      <c r="H177" s="9">
        <v>662.84715056974096</v>
      </c>
      <c r="I177" s="9">
        <v>2.0442286772220899E-2</v>
      </c>
      <c r="J177" s="9">
        <v>8.6768363272836102E-2</v>
      </c>
      <c r="K177" s="9">
        <v>7.8266105423055601</v>
      </c>
    </row>
    <row r="178" spans="1:11" s="9" customFormat="1" x14ac:dyDescent="0.3">
      <c r="A178" s="9">
        <v>176</v>
      </c>
      <c r="B178" s="9">
        <v>1200.18769282374</v>
      </c>
      <c r="C178" s="9">
        <v>0.8014</v>
      </c>
      <c r="D178" s="9">
        <v>0.25651681295416101</v>
      </c>
      <c r="E178" s="9">
        <v>0.77437653184783495</v>
      </c>
      <c r="F178" s="9">
        <v>777.82574139056806</v>
      </c>
      <c r="G178" s="9">
        <v>112.960405743363</v>
      </c>
      <c r="H178" s="9">
        <v>664.86533564720503</v>
      </c>
      <c r="I178" s="9">
        <v>2.0573510564521901E-2</v>
      </c>
      <c r="J178" s="9">
        <v>8.6464236931085195E-2</v>
      </c>
      <c r="K178" s="9">
        <v>7.7805310713610103</v>
      </c>
    </row>
    <row r="179" spans="1:11" s="9" customFormat="1" x14ac:dyDescent="0.3">
      <c r="A179" s="9">
        <v>177</v>
      </c>
      <c r="B179" s="9">
        <v>1199.18769282374</v>
      </c>
      <c r="C179" s="9">
        <v>0.8014</v>
      </c>
      <c r="D179" s="9">
        <v>0.25538076910255803</v>
      </c>
      <c r="E179" s="9">
        <v>0.77323967167007901</v>
      </c>
      <c r="F179" s="9">
        <v>778.96934426431903</v>
      </c>
      <c r="G179" s="9">
        <v>112.09225729082</v>
      </c>
      <c r="H179" s="9">
        <v>666.87708697349797</v>
      </c>
      <c r="I179" s="9">
        <v>2.0704858051379799E-2</v>
      </c>
      <c r="J179" s="9">
        <v>8.6162458927642294E-2</v>
      </c>
      <c r="K179" s="9">
        <v>7.7344816618431498</v>
      </c>
    </row>
    <row r="180" spans="1:11" s="9" customFormat="1" x14ac:dyDescent="0.3">
      <c r="A180" s="9">
        <v>178</v>
      </c>
      <c r="B180" s="9">
        <v>1198.18769282374</v>
      </c>
      <c r="C180" s="9">
        <v>0.8014</v>
      </c>
      <c r="D180" s="9">
        <v>0.25425390608112702</v>
      </c>
      <c r="E180" s="9">
        <v>0.77210380579351801</v>
      </c>
      <c r="F180" s="9">
        <v>780.11531024764702</v>
      </c>
      <c r="G180" s="9">
        <v>111.232776442579</v>
      </c>
      <c r="H180" s="9">
        <v>668.88253380506796</v>
      </c>
      <c r="I180" s="9">
        <v>2.0836329330776799E-2</v>
      </c>
      <c r="J180" s="9">
        <v>8.5863005582148294E-2</v>
      </c>
      <c r="K180" s="9">
        <v>7.6884623450217298</v>
      </c>
    </row>
    <row r="181" spans="1:11" s="9" customFormat="1" x14ac:dyDescent="0.3">
      <c r="A181" s="9">
        <v>179</v>
      </c>
      <c r="B181" s="9">
        <v>1197.18769282374</v>
      </c>
      <c r="C181" s="9">
        <v>0.8014</v>
      </c>
      <c r="D181" s="9">
        <v>0.25313612203834002</v>
      </c>
      <c r="E181" s="9">
        <v>0.77096892391916605</v>
      </c>
      <c r="F181" s="9">
        <v>781.26365578796197</v>
      </c>
      <c r="G181" s="9">
        <v>110.38185198613</v>
      </c>
      <c r="H181" s="9">
        <v>670.88180380183098</v>
      </c>
      <c r="I181" s="9">
        <v>2.09679245090959E-2</v>
      </c>
      <c r="J181" s="9">
        <v>8.5565853480203499E-2</v>
      </c>
      <c r="K181" s="9">
        <v>7.6424731517531397</v>
      </c>
    </row>
    <row r="182" spans="1:11" s="9" customFormat="1" x14ac:dyDescent="0.3">
      <c r="A182" s="9">
        <v>180</v>
      </c>
      <c r="B182" s="9">
        <v>1196.18769282374</v>
      </c>
      <c r="C182" s="9">
        <v>0.8014</v>
      </c>
      <c r="D182" s="9">
        <v>0.25202731642324</v>
      </c>
      <c r="E182" s="9">
        <v>0.76983501577846203</v>
      </c>
      <c r="F182" s="9">
        <v>782.41439744192405</v>
      </c>
      <c r="G182" s="9">
        <v>109.539374378575</v>
      </c>
      <c r="H182" s="9">
        <v>672.87502306334795</v>
      </c>
      <c r="I182" s="9">
        <v>2.10996437026107E-2</v>
      </c>
      <c r="J182" s="9">
        <v>8.5270979465512306E-2</v>
      </c>
      <c r="K182" s="9">
        <v>7.59651411249021</v>
      </c>
    </row>
    <row r="183" spans="1:11" s="9" customFormat="1" x14ac:dyDescent="0.3">
      <c r="A183" s="9">
        <v>181</v>
      </c>
      <c r="B183" s="9">
        <v>1195.18769282374</v>
      </c>
      <c r="C183" s="9">
        <v>0.8014</v>
      </c>
      <c r="D183" s="9">
        <v>0.25092738997861802</v>
      </c>
      <c r="E183" s="9">
        <v>0.76870207113366096</v>
      </c>
      <c r="F183" s="9">
        <v>783.56755187572196</v>
      </c>
      <c r="G183" s="9">
        <v>108.70523572464801</v>
      </c>
      <c r="H183" s="9">
        <v>674.86231615107295</v>
      </c>
      <c r="I183" s="9">
        <v>2.1231487036489902E-2</v>
      </c>
      <c r="J183" s="9">
        <v>8.4978360640611095E-2</v>
      </c>
      <c r="K183" s="9">
        <v>7.5505852572851397</v>
      </c>
    </row>
    <row r="184" spans="1:11" s="9" customFormat="1" x14ac:dyDescent="0.3">
      <c r="A184" s="9">
        <v>182</v>
      </c>
      <c r="B184" s="9">
        <v>1194.18769282374</v>
      </c>
      <c r="C184" s="9">
        <v>0.8014</v>
      </c>
      <c r="D184" s="9">
        <v>0.24983624472282601</v>
      </c>
      <c r="E184" s="9">
        <v>0.76757007977832103</v>
      </c>
      <c r="F184" s="9">
        <v>784.72313586527002</v>
      </c>
      <c r="G184" s="9">
        <v>107.879329749354</v>
      </c>
      <c r="H184" s="9">
        <v>676.84380611591496</v>
      </c>
      <c r="I184" s="9">
        <v>2.1363454644853001E-2</v>
      </c>
      <c r="J184" s="9">
        <v>8.4687974363945595E-2</v>
      </c>
      <c r="K184" s="9">
        <v>7.5046866157952303</v>
      </c>
    </row>
    <row r="185" spans="1:11" s="9" customFormat="1" x14ac:dyDescent="0.3">
      <c r="A185" s="9">
        <v>183</v>
      </c>
      <c r="B185" s="9">
        <v>1193.18769282374</v>
      </c>
      <c r="C185" s="9">
        <v>0.8014</v>
      </c>
      <c r="D185" s="9">
        <v>0.248753783938408</v>
      </c>
      <c r="E185" s="9">
        <v>0.76643903153774695</v>
      </c>
      <c r="F185" s="9">
        <v>785.88116629644105</v>
      </c>
      <c r="G185" s="9">
        <v>107.061551774338</v>
      </c>
      <c r="H185" s="9">
        <v>678.81961452210203</v>
      </c>
      <c r="I185" s="9">
        <v>2.14955466701897E-2</v>
      </c>
      <c r="J185" s="9">
        <v>8.4399798249064198E-2</v>
      </c>
      <c r="K185" s="9">
        <v>7.4588182172869599</v>
      </c>
    </row>
    <row r="186" spans="1:11" s="9" customFormat="1" x14ac:dyDescent="0.3">
      <c r="A186" s="9">
        <v>184</v>
      </c>
      <c r="B186" s="9">
        <v>1192.18769282374</v>
      </c>
      <c r="C186" s="9">
        <v>0.8014</v>
      </c>
      <c r="D186" s="9">
        <v>0.247679912144814</v>
      </c>
      <c r="E186" s="9">
        <v>0.76530891626953901</v>
      </c>
      <c r="F186" s="9">
        <v>787.041660165189</v>
      </c>
      <c r="G186" s="9">
        <v>106.251798686702</v>
      </c>
      <c r="H186" s="9">
        <v>680.78986147848605</v>
      </c>
      <c r="I186" s="9">
        <v>2.1627763264317399E-2</v>
      </c>
      <c r="J186" s="9">
        <v>8.4113810158691502E-2</v>
      </c>
      <c r="K186" s="9">
        <v>7.4129800906439902</v>
      </c>
    </row>
    <row r="187" spans="1:11" s="9" customFormat="1" x14ac:dyDescent="0.3">
      <c r="A187" s="9">
        <v>185</v>
      </c>
      <c r="B187" s="9">
        <v>1191.18769282374</v>
      </c>
      <c r="C187" s="9">
        <v>0.8014</v>
      </c>
      <c r="D187" s="9">
        <v>0.24661453509385101</v>
      </c>
      <c r="E187" s="9">
        <v>0.764179723864015</v>
      </c>
      <c r="F187" s="9">
        <v>788.20463457779897</v>
      </c>
      <c r="G187" s="9">
        <v>105.449968919413</v>
      </c>
      <c r="H187" s="9">
        <v>682.75466565838599</v>
      </c>
      <c r="I187" s="9">
        <v>2.1760104587177601E-2</v>
      </c>
      <c r="J187" s="9">
        <v>8.3829988205989706E-2</v>
      </c>
      <c r="K187" s="9">
        <v>7.3671722643694002</v>
      </c>
    </row>
    <row r="188" spans="1:11" s="9" customFormat="1" x14ac:dyDescent="0.3">
      <c r="A188" s="9">
        <v>186</v>
      </c>
      <c r="B188" s="9">
        <v>1190.18769282374</v>
      </c>
      <c r="C188" s="9">
        <v>0.8014</v>
      </c>
      <c r="D188" s="9">
        <v>0.24555755974922699</v>
      </c>
      <c r="E188" s="9">
        <v>0.76305144424473104</v>
      </c>
      <c r="F188" s="9">
        <v>789.37010675104102</v>
      </c>
      <c r="G188" s="9">
        <v>104.655962424142</v>
      </c>
      <c r="H188" s="9">
        <v>684.71414432689903</v>
      </c>
      <c r="I188" s="9">
        <v>2.18925708071641E-2</v>
      </c>
      <c r="J188" s="9">
        <v>8.3548310750704305E-2</v>
      </c>
      <c r="K188" s="9">
        <v>7.3213947665920296</v>
      </c>
    </row>
    <row r="189" spans="1:11" s="9" customFormat="1" x14ac:dyDescent="0.3">
      <c r="A189" s="9">
        <v>187</v>
      </c>
      <c r="B189" s="9">
        <v>1189.18769282374</v>
      </c>
      <c r="C189" s="9">
        <v>0.8014</v>
      </c>
      <c r="D189" s="9">
        <v>0.24450889427289699</v>
      </c>
      <c r="E189" s="9">
        <v>0.761924067368972</v>
      </c>
      <c r="F189" s="9">
        <v>790.53809401234298</v>
      </c>
      <c r="G189" s="9">
        <v>103.86968064779199</v>
      </c>
      <c r="H189" s="9">
        <v>686.66841336455104</v>
      </c>
      <c r="I189" s="9">
        <v>2.2025162100808401E-2</v>
      </c>
      <c r="J189" s="9">
        <v>8.3268756397432406E-2</v>
      </c>
      <c r="K189" s="9">
        <v>7.2756476250709499</v>
      </c>
    </row>
    <row r="190" spans="1:11" s="9" customFormat="1" x14ac:dyDescent="0.3">
      <c r="A190" s="9">
        <v>188</v>
      </c>
      <c r="B190" s="9">
        <v>1188.18769282374</v>
      </c>
      <c r="C190" s="9">
        <v>0.8014</v>
      </c>
      <c r="D190" s="9">
        <v>0.243468448006884</v>
      </c>
      <c r="E190" s="9">
        <v>0.76079758322828295</v>
      </c>
      <c r="F190" s="9">
        <v>791.70861379992903</v>
      </c>
      <c r="G190" s="9">
        <v>103.09102650710599</v>
      </c>
      <c r="H190" s="9">
        <v>688.61758729282201</v>
      </c>
      <c r="I190" s="9">
        <v>2.2157878652927801E-2</v>
      </c>
      <c r="J190" s="9">
        <v>8.2991303992390103E-2</v>
      </c>
      <c r="K190" s="9">
        <v>7.2299308672011398</v>
      </c>
    </row>
    <row r="191" spans="1:11" s="9" customFormat="1" x14ac:dyDescent="0.3">
      <c r="A191" s="9">
        <v>189</v>
      </c>
      <c r="B191" s="9">
        <v>1187.18769282374</v>
      </c>
      <c r="C191" s="9">
        <v>0.8014</v>
      </c>
      <c r="D191" s="9">
        <v>0.24243613145963</v>
      </c>
      <c r="E191" s="9">
        <v>0.75967198184896501</v>
      </c>
      <c r="F191" s="9">
        <v>792.88168366297896</v>
      </c>
      <c r="G191" s="9">
        <v>102.319904365818</v>
      </c>
      <c r="H191" s="9">
        <v>690.56177929716</v>
      </c>
      <c r="I191" s="9">
        <v>2.229072065634E-2</v>
      </c>
      <c r="J191" s="9">
        <v>8.2715932621583901E-2</v>
      </c>
      <c r="K191" s="9">
        <v>7.1842445200180398</v>
      </c>
    </row>
    <row r="192" spans="1:11" s="9" customFormat="1" x14ac:dyDescent="0.3">
      <c r="A192" s="9">
        <v>190</v>
      </c>
      <c r="B192" s="9">
        <v>1186.18769282374</v>
      </c>
      <c r="C192" s="9">
        <v>0.8014</v>
      </c>
      <c r="D192" s="9">
        <v>0.24141185629235601</v>
      </c>
      <c r="E192" s="9">
        <v>0.75854725329260098</v>
      </c>
      <c r="F192" s="9">
        <v>794.05732126177395</v>
      </c>
      <c r="G192" s="9">
        <v>101.556220012081</v>
      </c>
      <c r="H192" s="9">
        <v>692.50110124969297</v>
      </c>
      <c r="I192" s="9">
        <v>2.24236883115847E-2</v>
      </c>
      <c r="J192" s="9">
        <v>8.2442621608938602E-2</v>
      </c>
      <c r="K192" s="9">
        <v>7.1385886102019702</v>
      </c>
    </row>
    <row r="193" spans="1:11" s="9" customFormat="1" x14ac:dyDescent="0.3">
      <c r="A193" s="9">
        <v>191</v>
      </c>
      <c r="B193" s="9">
        <v>1185.18769282374</v>
      </c>
      <c r="C193" s="9">
        <v>0.8014</v>
      </c>
      <c r="D193" s="9">
        <v>0.24039553530542099</v>
      </c>
      <c r="E193" s="9">
        <v>0.75742338765656902</v>
      </c>
      <c r="F193" s="9">
        <v>795.23554436783195</v>
      </c>
      <c r="G193" s="9">
        <v>100.799880636186</v>
      </c>
      <c r="H193" s="9">
        <v>694.43566373164595</v>
      </c>
      <c r="I193" s="9">
        <v>2.25567818266512E-2</v>
      </c>
      <c r="J193" s="9">
        <v>8.2171350514382194E-2</v>
      </c>
      <c r="K193" s="9">
        <v>7.0929631640826001</v>
      </c>
    </row>
    <row r="194" spans="1:11" s="9" customFormat="1" x14ac:dyDescent="0.3">
      <c r="A194" s="9">
        <v>192</v>
      </c>
      <c r="B194" s="9">
        <v>1184.18769282374</v>
      </c>
      <c r="C194" s="9">
        <v>0.8014</v>
      </c>
      <c r="D194" s="9">
        <v>0.23938708241557999</v>
      </c>
      <c r="E194" s="9">
        <v>0.75630037507463599</v>
      </c>
      <c r="F194" s="9">
        <v>796.41637086396804</v>
      </c>
      <c r="G194" s="9">
        <v>100.050794804197</v>
      </c>
      <c r="H194" s="9">
        <v>696.36557605976998</v>
      </c>
      <c r="I194" s="9">
        <v>2.2690001417665601E-2</v>
      </c>
      <c r="J194" s="9">
        <v>8.1902099128957198E-2</v>
      </c>
      <c r="K194" s="9">
        <v>7.0473682076457598</v>
      </c>
    </row>
    <row r="195" spans="1:11" s="9" customFormat="1" x14ac:dyDescent="0.3">
      <c r="A195" s="9">
        <v>193</v>
      </c>
      <c r="B195" s="9">
        <v>1183.18769282374</v>
      </c>
      <c r="C195" s="9">
        <v>0.8014</v>
      </c>
      <c r="D195" s="9">
        <v>0.238386412651443</v>
      </c>
      <c r="E195" s="9">
        <v>0.75517820571743499</v>
      </c>
      <c r="F195" s="9">
        <v>797.59981874446896</v>
      </c>
      <c r="G195" s="9">
        <v>99.308872440641295</v>
      </c>
      <c r="H195" s="9">
        <v>698.29094630382701</v>
      </c>
      <c r="I195" s="9">
        <v>2.2823347307719101E-2</v>
      </c>
      <c r="J195" s="9">
        <v>8.1634847475735003E-2</v>
      </c>
      <c r="K195" s="9">
        <v>7.0018037665355397</v>
      </c>
    </row>
    <row r="196" spans="1:11" s="9" customFormat="1" x14ac:dyDescent="0.3">
      <c r="A196" s="9">
        <v>194</v>
      </c>
      <c r="B196" s="9">
        <v>1182.18769282374</v>
      </c>
      <c r="C196" s="9">
        <v>0.8014</v>
      </c>
      <c r="D196" s="9">
        <v>0.237393442133007</v>
      </c>
      <c r="E196" s="9">
        <v>0.75405686979306097</v>
      </c>
      <c r="F196" s="9">
        <v>798.78590611514403</v>
      </c>
      <c r="G196" s="9">
        <v>98.574024803805301</v>
      </c>
      <c r="H196" s="9">
        <v>700.21188131133897</v>
      </c>
      <c r="I196" s="9">
        <v>2.29568197273489E-2</v>
      </c>
      <c r="J196" s="9">
        <v>8.1369575805570499E-2</v>
      </c>
      <c r="K196" s="9">
        <v>6.9562698660603797</v>
      </c>
    </row>
    <row r="197" spans="1:11" s="9" customFormat="1" x14ac:dyDescent="0.3">
      <c r="A197" s="9">
        <v>195</v>
      </c>
      <c r="B197" s="9">
        <v>1181.18769282374</v>
      </c>
      <c r="C197" s="9">
        <v>0.8014</v>
      </c>
      <c r="D197" s="9">
        <v>0.236408088058014</v>
      </c>
      <c r="E197" s="9">
        <v>0.752936357547624</v>
      </c>
      <c r="F197" s="9">
        <v>799.97465119341302</v>
      </c>
      <c r="G197" s="9">
        <v>97.846164464607298</v>
      </c>
      <c r="H197" s="9">
        <v>702.12848672880602</v>
      </c>
      <c r="I197" s="9">
        <v>2.3090418914336799E-2</v>
      </c>
      <c r="J197" s="9">
        <v>8.11062645950026E-2</v>
      </c>
      <c r="K197" s="9">
        <v>6.9107665311976003</v>
      </c>
    </row>
    <row r="198" spans="1:11" s="9" customFormat="1" x14ac:dyDescent="0.3">
      <c r="A198" s="9">
        <v>196</v>
      </c>
      <c r="B198" s="9">
        <v>1180.18769282374</v>
      </c>
      <c r="C198" s="9">
        <v>0.8014</v>
      </c>
      <c r="D198" s="9">
        <v>0.23543026869058301</v>
      </c>
      <c r="E198" s="9">
        <v>0.75181665926580099</v>
      </c>
      <c r="F198" s="9">
        <v>801.16607230839304</v>
      </c>
      <c r="G198" s="9">
        <v>97.1252052868075</v>
      </c>
      <c r="H198" s="9">
        <v>704.04086702158497</v>
      </c>
      <c r="I198" s="9">
        <v>2.3224145113273701E-2</v>
      </c>
      <c r="J198" s="9">
        <v>8.0844894544850401E-2</v>
      </c>
      <c r="K198" s="9">
        <v>6.8652937865971104</v>
      </c>
    </row>
    <row r="199" spans="1:11" s="9" customFormat="1" x14ac:dyDescent="0.3">
      <c r="A199" s="9">
        <v>197</v>
      </c>
      <c r="B199" s="9">
        <v>1179.18769282374</v>
      </c>
      <c r="C199" s="9">
        <v>0.8014</v>
      </c>
      <c r="D199" s="9">
        <v>0.23445990334529701</v>
      </c>
      <c r="E199" s="9">
        <v>0.75069776527142695</v>
      </c>
      <c r="F199" s="9">
        <v>802.36018790094204</v>
      </c>
      <c r="G199" s="9">
        <v>96.411062405320095</v>
      </c>
      <c r="H199" s="9">
        <v>705.94912549562196</v>
      </c>
      <c r="I199" s="9">
        <v>2.3357998575621298E-2</v>
      </c>
      <c r="J199" s="9">
        <v>8.05854465772987E-2</v>
      </c>
      <c r="K199" s="9">
        <v>6.81985165658641</v>
      </c>
    </row>
    <row r="200" spans="1:11" s="9" customFormat="1" x14ac:dyDescent="0.3">
      <c r="A200" s="9">
        <v>198</v>
      </c>
      <c r="B200" s="9">
        <v>1178.18769282374</v>
      </c>
      <c r="C200" s="9">
        <v>0.8014</v>
      </c>
      <c r="D200" s="9">
        <v>0.23349691237355399</v>
      </c>
      <c r="E200" s="9">
        <v>0.74957966592807201</v>
      </c>
      <c r="F200" s="9">
        <v>803.55701652370794</v>
      </c>
      <c r="G200" s="9">
        <v>95.703652205874704</v>
      </c>
      <c r="H200" s="9">
        <v>707.85336431783298</v>
      </c>
      <c r="I200" s="9">
        <v>2.3491979559550201E-2</v>
      </c>
      <c r="J200" s="9">
        <v>8.0327901833675594E-2</v>
      </c>
      <c r="K200" s="9">
        <v>6.7744401651749397</v>
      </c>
    </row>
    <row r="201" spans="1:11" s="9" customFormat="1" x14ac:dyDescent="0.3">
      <c r="A201" s="9">
        <v>199</v>
      </c>
      <c r="B201" s="9">
        <v>1177.18769282374</v>
      </c>
      <c r="C201" s="9">
        <v>0.8014</v>
      </c>
      <c r="D201" s="9">
        <v>0.23254121714993101</v>
      </c>
      <c r="E201" s="9">
        <v>0.74846235163964203</v>
      </c>
      <c r="F201" s="9">
        <v>804.75657684115504</v>
      </c>
      <c r="G201" s="9">
        <v>95.002892304935997</v>
      </c>
      <c r="H201" s="9">
        <v>709.753684536219</v>
      </c>
      <c r="I201" s="9">
        <v>2.3626088329794199E-2</v>
      </c>
      <c r="J201" s="9">
        <v>8.0072241672188696E-2</v>
      </c>
      <c r="K201" s="9">
        <v>6.7290593360584401</v>
      </c>
    </row>
    <row r="202" spans="1:11" s="9" customFormat="1" x14ac:dyDescent="0.3">
      <c r="A202" s="9">
        <v>200</v>
      </c>
      <c r="B202" s="9">
        <v>1176.18769282374</v>
      </c>
      <c r="C202" s="9">
        <v>0.8014</v>
      </c>
      <c r="D202" s="9">
        <v>0.231592740058537</v>
      </c>
      <c r="E202" s="9">
        <v>0.74734581285097201</v>
      </c>
      <c r="F202" s="9">
        <v>805.95888762958703</v>
      </c>
      <c r="G202" s="9">
        <v>94.3087015298794</v>
      </c>
      <c r="H202" s="9">
        <v>711.65018609970798</v>
      </c>
      <c r="I202" s="9">
        <v>2.3760325157519701E-2</v>
      </c>
      <c r="J202" s="9">
        <v>7.9818447665621198E-2</v>
      </c>
      <c r="K202" s="9">
        <v>6.6837091926232297</v>
      </c>
    </row>
    <row r="203" spans="1:11" s="97" customFormat="1" x14ac:dyDescent="0.3">
      <c r="A203" s="97">
        <v>201</v>
      </c>
      <c r="B203" s="97">
        <v>1176.13547310679</v>
      </c>
      <c r="C203" s="97">
        <v>0.78139000000000003</v>
      </c>
      <c r="D203" s="97">
        <v>0.231092867298648</v>
      </c>
      <c r="E203" s="97">
        <v>0.74729030878312896</v>
      </c>
      <c r="F203" s="97">
        <v>806.01874923390994</v>
      </c>
      <c r="G203" s="97">
        <v>94.062325529084703</v>
      </c>
      <c r="H203" s="97">
        <v>711.95642370482506</v>
      </c>
      <c r="I203" s="97">
        <v>2.3817936072003901E-2</v>
      </c>
      <c r="J203" s="97">
        <v>7.9658749480172597E-2</v>
      </c>
      <c r="K203" s="97">
        <v>6.6814547855385999</v>
      </c>
    </row>
    <row r="204" spans="1:11" s="97" customFormat="1" x14ac:dyDescent="0.3">
      <c r="A204" s="97">
        <v>202</v>
      </c>
      <c r="B204" s="97">
        <v>1176.08325527333</v>
      </c>
      <c r="C204" s="97">
        <v>0.76137999999999995</v>
      </c>
      <c r="D204" s="97">
        <v>0.23059492391070899</v>
      </c>
      <c r="E204" s="97">
        <v>0.74723479692522399</v>
      </c>
      <c r="F204" s="97">
        <v>806.07862813470399</v>
      </c>
      <c r="G204" s="97">
        <v>93.816988650836805</v>
      </c>
      <c r="H204" s="97">
        <v>712.26163948386795</v>
      </c>
      <c r="I204" s="97">
        <v>2.3875571044003702E-2</v>
      </c>
      <c r="J204" s="97">
        <v>7.94996275287813E-2</v>
      </c>
      <c r="K204" s="97">
        <v>6.6792000610984399</v>
      </c>
    </row>
    <row r="205" spans="1:11" s="97" customFormat="1" x14ac:dyDescent="0.3">
      <c r="A205" s="97">
        <v>203</v>
      </c>
      <c r="B205" s="97">
        <v>1176.0310393232801</v>
      </c>
      <c r="C205" s="97">
        <v>0.74136999999999997</v>
      </c>
      <c r="D205" s="97">
        <v>0.230098899772094</v>
      </c>
      <c r="E205" s="97">
        <v>0.74717927733946499</v>
      </c>
      <c r="F205" s="97">
        <v>806.138524270586</v>
      </c>
      <c r="G205" s="97">
        <v>93.5726850586409</v>
      </c>
      <c r="H205" s="97">
        <v>712.56583921194499</v>
      </c>
      <c r="I205" s="97">
        <v>2.39332299966005E-2</v>
      </c>
      <c r="J205" s="97">
        <v>7.9341079027138106E-2</v>
      </c>
      <c r="K205" s="97">
        <v>6.6769450218791002</v>
      </c>
    </row>
    <row r="206" spans="1:11" s="97" customFormat="1" x14ac:dyDescent="0.3">
      <c r="A206" s="97">
        <v>204</v>
      </c>
      <c r="B206" s="97">
        <v>1175.97882525658</v>
      </c>
      <c r="C206" s="97">
        <v>0.72136</v>
      </c>
      <c r="D206" s="97">
        <v>0.22960478481702101</v>
      </c>
      <c r="E206" s="97">
        <v>0.74712375008769505</v>
      </c>
      <c r="F206" s="97">
        <v>806.19843758052104</v>
      </c>
      <c r="G206" s="97">
        <v>93.329408952011903</v>
      </c>
      <c r="H206" s="97">
        <v>712.869028628509</v>
      </c>
      <c r="I206" s="97">
        <v>2.3990912854053699E-2</v>
      </c>
      <c r="J206" s="97">
        <v>7.9183101204352693E-2</v>
      </c>
      <c r="K206" s="97">
        <v>6.6746896704423104</v>
      </c>
    </row>
    <row r="207" spans="1:11" s="97" customFormat="1" x14ac:dyDescent="0.3">
      <c r="A207" s="97">
        <v>205</v>
      </c>
      <c r="B207" s="97">
        <v>1175.9266130731601</v>
      </c>
      <c r="C207" s="97">
        <v>0.70135000000000003</v>
      </c>
      <c r="D207" s="97">
        <v>0.229112569050193</v>
      </c>
      <c r="E207" s="97">
        <v>0.74706821523131195</v>
      </c>
      <c r="F207" s="97">
        <v>806.25836800392005</v>
      </c>
      <c r="G207" s="97">
        <v>93.087154572750705</v>
      </c>
      <c r="H207" s="97">
        <v>713.17121343116901</v>
      </c>
      <c r="I207" s="97">
        <v>2.4048619540202799E-2</v>
      </c>
      <c r="J207" s="97">
        <v>7.9025691307445398E-2</v>
      </c>
      <c r="K207" s="97">
        <v>6.67243400933177</v>
      </c>
    </row>
    <row r="208" spans="1:11" s="97" customFormat="1" x14ac:dyDescent="0.3">
      <c r="A208" s="97">
        <v>206</v>
      </c>
      <c r="B208" s="97">
        <v>1175.8744027729499</v>
      </c>
      <c r="C208" s="97">
        <v>0.68133999999999995</v>
      </c>
      <c r="D208" s="97">
        <v>0.22862224252860999</v>
      </c>
      <c r="E208" s="97">
        <v>0.74701267283138595</v>
      </c>
      <c r="F208" s="97">
        <v>806.318315480514</v>
      </c>
      <c r="G208" s="97">
        <v>92.845916196380401</v>
      </c>
      <c r="H208" s="97">
        <v>713.47239928413296</v>
      </c>
      <c r="I208" s="97">
        <v>2.4106349980489002E-2</v>
      </c>
      <c r="J208" s="97">
        <v>7.8868846595479603E-2</v>
      </c>
      <c r="K208" s="97">
        <v>6.67017804107775</v>
      </c>
    </row>
    <row r="209" spans="1:11" s="97" customFormat="1" x14ac:dyDescent="0.3">
      <c r="A209" s="97">
        <v>207</v>
      </c>
      <c r="B209" s="97">
        <v>1175.8221943558799</v>
      </c>
      <c r="C209" s="97">
        <v>0.66132999999999997</v>
      </c>
      <c r="D209" s="97">
        <v>0.22813379537975501</v>
      </c>
      <c r="E209" s="97">
        <v>0.746957122948538</v>
      </c>
      <c r="F209" s="97">
        <v>806.37827995047701</v>
      </c>
      <c r="G209" s="97">
        <v>92.605688140537595</v>
      </c>
      <c r="H209" s="97">
        <v>713.77259180993894</v>
      </c>
      <c r="I209" s="97">
        <v>2.4164104099828498E-2</v>
      </c>
      <c r="J209" s="97">
        <v>7.8712564345534905E-2</v>
      </c>
      <c r="K209" s="97">
        <v>6.6679217681924996</v>
      </c>
    </row>
    <row r="210" spans="1:11" s="97" customFormat="1" x14ac:dyDescent="0.3">
      <c r="A210" s="97">
        <v>208</v>
      </c>
      <c r="B210" s="97">
        <v>1175.76998782189</v>
      </c>
      <c r="C210" s="97">
        <v>0.64132</v>
      </c>
      <c r="D210" s="97">
        <v>0.22764721778795599</v>
      </c>
      <c r="E210" s="97">
        <v>0.74690156564303201</v>
      </c>
      <c r="F210" s="97">
        <v>806.43826135433801</v>
      </c>
      <c r="G210" s="97">
        <v>92.3664647585328</v>
      </c>
      <c r="H210" s="97">
        <v>714.07179659580504</v>
      </c>
      <c r="I210" s="97">
        <v>2.4221881824122798E-2</v>
      </c>
      <c r="J210" s="97">
        <v>7.8556841848317002E-2</v>
      </c>
      <c r="K210" s="97">
        <v>6.6656651931736901</v>
      </c>
    </row>
    <row r="211" spans="1:11" s="97" customFormat="1" x14ac:dyDescent="0.3">
      <c r="A211" s="97">
        <v>209</v>
      </c>
      <c r="B211" s="97">
        <v>1175.7177831709</v>
      </c>
      <c r="C211" s="97">
        <v>0.62131000000000003</v>
      </c>
      <c r="D211" s="97">
        <v>0.227162500001205</v>
      </c>
      <c r="E211" s="97">
        <v>0.74684600097472698</v>
      </c>
      <c r="F211" s="97">
        <v>806.49825963302101</v>
      </c>
      <c r="G211" s="97">
        <v>92.128240442443499</v>
      </c>
      <c r="H211" s="97">
        <v>714.37001919057798</v>
      </c>
      <c r="I211" s="97">
        <v>2.4279683079425001E-2</v>
      </c>
      <c r="J211" s="97">
        <v>7.8401676410430096E-2</v>
      </c>
      <c r="K211" s="97">
        <v>6.6634083185027002</v>
      </c>
    </row>
    <row r="212" spans="1:11" s="97" customFormat="1" x14ac:dyDescent="0.3">
      <c r="A212" s="97">
        <v>210</v>
      </c>
      <c r="B212" s="97">
        <v>1175.6655804028501</v>
      </c>
      <c r="C212" s="97">
        <v>0.60129999999999995</v>
      </c>
      <c r="D212" s="97">
        <v>0.22667963232433699</v>
      </c>
      <c r="E212" s="97">
        <v>0.74679042900312498</v>
      </c>
      <c r="F212" s="97">
        <v>806.55827472780697</v>
      </c>
      <c r="G212" s="97">
        <v>91.891009619858295</v>
      </c>
      <c r="H212" s="97">
        <v>714.66726510794899</v>
      </c>
      <c r="I212" s="97">
        <v>2.43375077926806E-2</v>
      </c>
      <c r="J212" s="97">
        <v>7.8247065352205103E-2</v>
      </c>
      <c r="K212" s="97">
        <v>6.66115114664629</v>
      </c>
    </row>
    <row r="213" spans="1:11" s="97" customFormat="1" x14ac:dyDescent="0.3">
      <c r="A213" s="97">
        <v>211</v>
      </c>
      <c r="B213" s="97">
        <v>1175.61337951766</v>
      </c>
      <c r="C213" s="97">
        <v>0.58128999999999997</v>
      </c>
      <c r="D213" s="97">
        <v>0.22619860512585099</v>
      </c>
      <c r="E213" s="97">
        <v>0.74673484978732296</v>
      </c>
      <c r="F213" s="97">
        <v>806.61830658037297</v>
      </c>
      <c r="G213" s="97">
        <v>91.654766756967206</v>
      </c>
      <c r="H213" s="97">
        <v>714.96353982340497</v>
      </c>
      <c r="I213" s="97">
        <v>2.4395355890885699E-2</v>
      </c>
      <c r="J213" s="97">
        <v>7.8093006009971599E-2</v>
      </c>
      <c r="K213" s="97">
        <v>6.6588936800549696</v>
      </c>
    </row>
    <row r="214" spans="1:11" s="97" customFormat="1" x14ac:dyDescent="0.3">
      <c r="A214" s="97">
        <v>212</v>
      </c>
      <c r="B214" s="97">
        <v>1175.5611805152801</v>
      </c>
      <c r="C214" s="97">
        <v>0.56128</v>
      </c>
      <c r="D214" s="97">
        <v>0.22571940883109001</v>
      </c>
      <c r="E214" s="97">
        <v>0.74667926338606005</v>
      </c>
      <c r="F214" s="97">
        <v>806.67835513274895</v>
      </c>
      <c r="G214" s="97">
        <v>91.419506355309593</v>
      </c>
      <c r="H214" s="97">
        <v>715.25884877743897</v>
      </c>
      <c r="I214" s="97">
        <v>2.4453227301832001E-2</v>
      </c>
      <c r="J214" s="97">
        <v>7.7939495733884701E-2</v>
      </c>
      <c r="K214" s="97">
        <v>6.65663592116465</v>
      </c>
    </row>
    <row r="215" spans="1:11" s="97" customFormat="1" x14ac:dyDescent="0.3">
      <c r="A215" s="97">
        <v>213</v>
      </c>
      <c r="B215" s="97">
        <v>1175.5089833956299</v>
      </c>
      <c r="C215" s="97">
        <v>0.54127000000000003</v>
      </c>
      <c r="D215" s="97">
        <v>0.22524203392906</v>
      </c>
      <c r="E215" s="97">
        <v>0.74662366985767303</v>
      </c>
      <c r="F215" s="97">
        <v>806.73842032736502</v>
      </c>
      <c r="G215" s="97">
        <v>91.185222954862397</v>
      </c>
      <c r="H215" s="97">
        <v>715.55319737250295</v>
      </c>
      <c r="I215" s="97">
        <v>2.4511121953257602E-2</v>
      </c>
      <c r="J215" s="97">
        <v>7.7786531890198005E-2</v>
      </c>
      <c r="K215" s="97">
        <v>6.6543778723949698</v>
      </c>
    </row>
    <row r="216" spans="1:11" s="97" customFormat="1" x14ac:dyDescent="0.3">
      <c r="A216" s="97">
        <v>214</v>
      </c>
      <c r="B216" s="97">
        <v>1175.4567881586399</v>
      </c>
      <c r="C216" s="97">
        <v>0.52125999999999995</v>
      </c>
      <c r="D216" s="97">
        <v>0.224766470961063</v>
      </c>
      <c r="E216" s="97">
        <v>0.74656806926016595</v>
      </c>
      <c r="F216" s="97">
        <v>806.79850210697703</v>
      </c>
      <c r="G216" s="97">
        <v>90.951911128680507</v>
      </c>
      <c r="H216" s="97">
        <v>715.84659097829604</v>
      </c>
      <c r="I216" s="97">
        <v>2.4569039774136801E-2</v>
      </c>
      <c r="J216" s="97">
        <v>7.7634111857603605E-2</v>
      </c>
      <c r="K216" s="97">
        <v>6.65211953615208</v>
      </c>
    </row>
    <row r="217" spans="1:11" s="97" customFormat="1" x14ac:dyDescent="0.3">
      <c r="A217" s="97">
        <v>215</v>
      </c>
      <c r="B217" s="97">
        <v>1175.4045948042501</v>
      </c>
      <c r="C217" s="97">
        <v>0.50124999999999997</v>
      </c>
      <c r="D217" s="97">
        <v>0.22429271053434099</v>
      </c>
      <c r="E217" s="97">
        <v>0.74651246165112795</v>
      </c>
      <c r="F217" s="97">
        <v>806.85860041474996</v>
      </c>
      <c r="G217" s="97">
        <v>90.719565489152401</v>
      </c>
      <c r="H217" s="97">
        <v>716.13903492559803</v>
      </c>
      <c r="I217" s="97">
        <v>2.4626980693019301E-2</v>
      </c>
      <c r="J217" s="97">
        <v>7.7482233031730796E-2</v>
      </c>
      <c r="K217" s="97">
        <v>6.64986091482539</v>
      </c>
    </row>
    <row r="218" spans="1:11" s="97" customFormat="1" x14ac:dyDescent="0.3">
      <c r="A218" s="97">
        <v>216</v>
      </c>
      <c r="B218" s="97">
        <v>1175.3524033323899</v>
      </c>
      <c r="C218" s="97">
        <v>0.48124</v>
      </c>
      <c r="D218" s="97">
        <v>0.22382074330615501</v>
      </c>
      <c r="E218" s="97">
        <v>0.746456847087832</v>
      </c>
      <c r="F218" s="97">
        <v>806.91871519416395</v>
      </c>
      <c r="G218" s="97">
        <v>90.488180680533901</v>
      </c>
      <c r="H218" s="97">
        <v>716.43053451363005</v>
      </c>
      <c r="I218" s="97">
        <v>2.46849446398698E-2</v>
      </c>
      <c r="J218" s="97">
        <v>7.7330892819999997E-2</v>
      </c>
      <c r="K218" s="97">
        <v>6.6476020107913198</v>
      </c>
    </row>
    <row r="219" spans="1:11" s="97" customFormat="1" x14ac:dyDescent="0.3">
      <c r="A219" s="97">
        <v>217</v>
      </c>
      <c r="B219" s="97">
        <v>1175.3002137429801</v>
      </c>
      <c r="C219" s="97">
        <v>0.46122999999999997</v>
      </c>
      <c r="D219" s="97">
        <v>0.223350560001979</v>
      </c>
      <c r="E219" s="97">
        <v>0.74640122562711797</v>
      </c>
      <c r="F219" s="97">
        <v>806.97884638912296</v>
      </c>
      <c r="G219" s="97">
        <v>90.257751387308502</v>
      </c>
      <c r="H219" s="97">
        <v>716.72109500181398</v>
      </c>
      <c r="I219" s="97">
        <v>2.4742931543849201E-2</v>
      </c>
      <c r="J219" s="97">
        <v>7.7180088647606795E-2</v>
      </c>
      <c r="K219" s="97">
        <v>6.64534282640901</v>
      </c>
    </row>
    <row r="220" spans="1:11" s="97" customFormat="1" x14ac:dyDescent="0.3">
      <c r="A220" s="97">
        <v>218</v>
      </c>
      <c r="B220" s="97">
        <v>1175.24802603597</v>
      </c>
      <c r="C220" s="97">
        <v>0.44122</v>
      </c>
      <c r="D220" s="97">
        <v>0.222882151395037</v>
      </c>
      <c r="E220" s="97">
        <v>0.74634559732552597</v>
      </c>
      <c r="F220" s="97">
        <v>807.03899394383097</v>
      </c>
      <c r="G220" s="97">
        <v>90.028272324619607</v>
      </c>
      <c r="H220" s="97">
        <v>717.01072161921104</v>
      </c>
      <c r="I220" s="97">
        <v>2.48009413357131E-2</v>
      </c>
      <c r="J220" s="97">
        <v>7.7029817950888396E-2</v>
      </c>
      <c r="K220" s="97">
        <v>6.6430833640251699</v>
      </c>
    </row>
    <row r="221" spans="1:11" s="97" customFormat="1" x14ac:dyDescent="0.3">
      <c r="A221" s="97">
        <v>219</v>
      </c>
      <c r="B221" s="97">
        <v>1175.19584021128</v>
      </c>
      <c r="C221" s="97">
        <v>0.42120999999999997</v>
      </c>
      <c r="D221" s="97">
        <v>0.22241550831766599</v>
      </c>
      <c r="E221" s="97">
        <v>0.74628996223921995</v>
      </c>
      <c r="F221" s="97">
        <v>807.09915780285598</v>
      </c>
      <c r="G221" s="97">
        <v>89.799738243468994</v>
      </c>
      <c r="H221" s="97">
        <v>717.29941955938705</v>
      </c>
      <c r="I221" s="97">
        <v>2.4858973946406199E-2</v>
      </c>
      <c r="J221" s="97">
        <v>7.68800781810796E-2</v>
      </c>
      <c r="K221" s="97">
        <v>6.6408236259715103</v>
      </c>
    </row>
    <row r="222" spans="1:11" s="97" customFormat="1" x14ac:dyDescent="0.3">
      <c r="A222" s="97">
        <v>220</v>
      </c>
      <c r="B222" s="97">
        <v>1175.14365626884</v>
      </c>
      <c r="C222" s="97">
        <v>0.4012</v>
      </c>
      <c r="D222" s="97">
        <v>0.22195062166587201</v>
      </c>
      <c r="E222" s="97">
        <v>0.74623432042396398</v>
      </c>
      <c r="F222" s="97">
        <v>807.15933791117095</v>
      </c>
      <c r="G222" s="97">
        <v>89.572143932740801</v>
      </c>
      <c r="H222" s="97">
        <v>717.58719397843004</v>
      </c>
      <c r="I222" s="97">
        <v>2.4917029306454501E-2</v>
      </c>
      <c r="J222" s="97">
        <v>7.6730866805846801E-2</v>
      </c>
      <c r="K222" s="97">
        <v>6.6385636145633997</v>
      </c>
    </row>
    <row r="223" spans="1:11" s="97" customFormat="1" x14ac:dyDescent="0.3">
      <c r="A223" s="97">
        <v>221</v>
      </c>
      <c r="B223" s="97">
        <v>1175.0914742085799</v>
      </c>
      <c r="C223" s="97">
        <v>0.38118999999999997</v>
      </c>
      <c r="D223" s="97">
        <v>0.22148748238340499</v>
      </c>
      <c r="E223" s="97">
        <v>0.74617867193521903</v>
      </c>
      <c r="F223" s="97">
        <v>807.219534214041</v>
      </c>
      <c r="G223" s="97">
        <v>89.345484211757807</v>
      </c>
      <c r="H223" s="97">
        <v>717.87405000228296</v>
      </c>
      <c r="I223" s="97">
        <v>2.4975107347845599E-2</v>
      </c>
      <c r="J223" s="97">
        <v>7.6582181304132094E-2</v>
      </c>
      <c r="K223" s="97">
        <v>6.63630333210393</v>
      </c>
    </row>
    <row r="224" spans="1:11" s="97" customFormat="1" x14ac:dyDescent="0.3">
      <c r="A224" s="97">
        <v>222</v>
      </c>
      <c r="B224" s="97">
        <v>1175.03929403044</v>
      </c>
      <c r="C224" s="97">
        <v>0.36118</v>
      </c>
      <c r="D224" s="97">
        <v>0.22102608147313499</v>
      </c>
      <c r="E224" s="97">
        <v>0.74612301682807303</v>
      </c>
      <c r="F224" s="97">
        <v>807.27974665710201</v>
      </c>
      <c r="G224" s="97">
        <v>89.119753935470996</v>
      </c>
      <c r="H224" s="97">
        <v>718.15999272163106</v>
      </c>
      <c r="I224" s="97">
        <v>2.50332080026049E-2</v>
      </c>
      <c r="J224" s="97">
        <v>7.6434019169911896E-2</v>
      </c>
      <c r="K224" s="97">
        <v>6.6340427808811002</v>
      </c>
    </row>
    <row r="225" spans="1:11" s="97" customFormat="1" x14ac:dyDescent="0.3">
      <c r="A225" s="97">
        <v>223</v>
      </c>
      <c r="B225" s="97">
        <v>1174.98711573435</v>
      </c>
      <c r="C225" s="97">
        <v>0.34116999999999997</v>
      </c>
      <c r="D225" s="97">
        <v>0.22056640999477201</v>
      </c>
      <c r="E225" s="97">
        <v>0.74606735515725298</v>
      </c>
      <c r="F225" s="97">
        <v>807.33997518634499</v>
      </c>
      <c r="G225" s="97">
        <v>88.894947993331797</v>
      </c>
      <c r="H225" s="97">
        <v>718.44502719301397</v>
      </c>
      <c r="I225" s="97">
        <v>2.50913312030186E-2</v>
      </c>
      <c r="J225" s="97">
        <v>7.6286377911499503E-2</v>
      </c>
      <c r="K225" s="97">
        <v>6.6317819631683497</v>
      </c>
    </row>
    <row r="226" spans="1:11" s="97" customFormat="1" x14ac:dyDescent="0.3">
      <c r="A226" s="97">
        <v>224</v>
      </c>
      <c r="B226" s="97">
        <v>1174.9349393202399</v>
      </c>
      <c r="C226" s="97">
        <v>0.32116</v>
      </c>
      <c r="D226" s="97">
        <v>0.220108459060325</v>
      </c>
      <c r="E226" s="97">
        <v>0.74601168697715803</v>
      </c>
      <c r="F226" s="97">
        <v>807.40021974808894</v>
      </c>
      <c r="G226" s="97">
        <v>88.671061307115593</v>
      </c>
      <c r="H226" s="97">
        <v>718.72915844097304</v>
      </c>
      <c r="I226" s="97">
        <v>2.51494768821456E-2</v>
      </c>
      <c r="J226" s="97">
        <v>7.6139255050101107E-2</v>
      </c>
      <c r="K226" s="97">
        <v>6.6295208812256901</v>
      </c>
    </row>
    <row r="227" spans="1:11" s="97" customFormat="1" x14ac:dyDescent="0.3">
      <c r="A227" s="97">
        <v>225</v>
      </c>
      <c r="B227" s="97">
        <v>1174.8827647880501</v>
      </c>
      <c r="C227" s="97">
        <v>0.30114999999999997</v>
      </c>
      <c r="D227" s="97">
        <v>0.21965221984091701</v>
      </c>
      <c r="E227" s="97">
        <v>0.74595601234180997</v>
      </c>
      <c r="F227" s="97">
        <v>807.46048028901896</v>
      </c>
      <c r="G227" s="97">
        <v>88.448088834000799</v>
      </c>
      <c r="H227" s="97">
        <v>719.01239145501802</v>
      </c>
      <c r="I227" s="97">
        <v>2.5207644972927198E-2</v>
      </c>
      <c r="J227" s="97">
        <v>7.5992648122090806E-2</v>
      </c>
      <c r="K227" s="97">
        <v>6.6272595372980003</v>
      </c>
    </row>
    <row r="228" spans="1:11" s="97" customFormat="1" x14ac:dyDescent="0.3">
      <c r="A228" s="97">
        <v>226</v>
      </c>
      <c r="B228" s="97">
        <v>1174.83059213769</v>
      </c>
      <c r="C228" s="97">
        <v>0.28114</v>
      </c>
      <c r="D228" s="97">
        <v>0.21919768355542199</v>
      </c>
      <c r="E228" s="97">
        <v>0.74590033130493205</v>
      </c>
      <c r="F228" s="97">
        <v>807.52075675612002</v>
      </c>
      <c r="G228" s="97">
        <v>88.226025561246402</v>
      </c>
      <c r="H228" s="97">
        <v>719.29473119487295</v>
      </c>
      <c r="I228" s="97">
        <v>2.5265835409547702E-2</v>
      </c>
      <c r="J228" s="97">
        <v>7.5846554675333397E-2</v>
      </c>
      <c r="K228" s="97">
        <v>6.6249979336179603</v>
      </c>
    </row>
    <row r="229" spans="1:11" s="97" customFormat="1" x14ac:dyDescent="0.3">
      <c r="A229" s="97">
        <v>227</v>
      </c>
      <c r="B229" s="97">
        <v>1174.77842136911</v>
      </c>
      <c r="C229" s="97">
        <v>0.26112999999999997</v>
      </c>
      <c r="D229" s="97">
        <v>0.21874484148182899</v>
      </c>
      <c r="E229" s="97">
        <v>0.74584464391987304</v>
      </c>
      <c r="F229" s="97">
        <v>807.58104909674501</v>
      </c>
      <c r="G229" s="97">
        <v>88.004866511370196</v>
      </c>
      <c r="H229" s="97">
        <v>719.57618258537502</v>
      </c>
      <c r="I229" s="97">
        <v>2.5324048125977501E-2</v>
      </c>
      <c r="J229" s="97">
        <v>7.5700972272947101E-2</v>
      </c>
      <c r="K229" s="97">
        <v>6.6227360724030699</v>
      </c>
    </row>
    <row r="230" spans="1:11" s="97" customFormat="1" x14ac:dyDescent="0.3">
      <c r="A230" s="97">
        <v>228</v>
      </c>
      <c r="B230" s="97">
        <v>1174.7262524822399</v>
      </c>
      <c r="C230" s="97">
        <v>0.24112</v>
      </c>
      <c r="D230" s="97">
        <v>0.21829368495042301</v>
      </c>
      <c r="E230" s="97">
        <v>0.74578895023964997</v>
      </c>
      <c r="F230" s="97">
        <v>807.641357258575</v>
      </c>
      <c r="G230" s="97">
        <v>87.784606738926996</v>
      </c>
      <c r="H230" s="97">
        <v>719.85675051964802</v>
      </c>
      <c r="I230" s="97">
        <v>2.53822830567705E-2</v>
      </c>
      <c r="J230" s="97">
        <v>7.5555898491113396E-2</v>
      </c>
      <c r="K230" s="97">
        <v>6.6204739558574399</v>
      </c>
    </row>
    <row r="231" spans="1:11" s="97" customFormat="1" x14ac:dyDescent="0.3">
      <c r="A231" s="97">
        <v>229</v>
      </c>
      <c r="B231" s="97">
        <v>1174.6740854770101</v>
      </c>
      <c r="C231" s="97">
        <v>0.22111</v>
      </c>
      <c r="D231" s="97">
        <v>0.217844205346058</v>
      </c>
      <c r="E231" s="97">
        <v>0.74573325031693805</v>
      </c>
      <c r="F231" s="97">
        <v>807.70168118963204</v>
      </c>
      <c r="G231" s="97">
        <v>87.565241331487897</v>
      </c>
      <c r="H231" s="97">
        <v>720.13643985814394</v>
      </c>
      <c r="I231" s="97">
        <v>2.5440540136732501E-2</v>
      </c>
      <c r="J231" s="97">
        <v>7.5411330919863503E-2</v>
      </c>
      <c r="K231" s="97">
        <v>6.6182115861712596</v>
      </c>
    </row>
    <row r="232" spans="1:11" s="97" customFormat="1" x14ac:dyDescent="0.3">
      <c r="A232" s="97">
        <v>230</v>
      </c>
      <c r="B232" s="97">
        <v>1174.6219203533501</v>
      </c>
      <c r="C232" s="97">
        <v>0.201099999999999</v>
      </c>
      <c r="D232" s="97">
        <v>0.21739639410588499</v>
      </c>
      <c r="E232" s="97">
        <v>0.74567754420407795</v>
      </c>
      <c r="F232" s="97">
        <v>807.76202083826297</v>
      </c>
      <c r="G232" s="97">
        <v>87.346765408520895</v>
      </c>
      <c r="H232" s="97">
        <v>720.41525542974205</v>
      </c>
      <c r="I232" s="97">
        <v>2.5498819301158202E-2</v>
      </c>
      <c r="J232" s="97">
        <v>7.5267267162374599E-2</v>
      </c>
      <c r="K232" s="97">
        <v>6.6159489655212704</v>
      </c>
    </row>
    <row r="233" spans="1:11" s="97" customFormat="1" x14ac:dyDescent="0.3">
      <c r="A233" s="97">
        <v>231</v>
      </c>
      <c r="B233" s="97">
        <v>1174.56975711118</v>
      </c>
      <c r="C233" s="97">
        <v>0.181089999999999</v>
      </c>
      <c r="D233" s="97">
        <v>0.216950242717075</v>
      </c>
      <c r="E233" s="97">
        <v>0.74562183195309695</v>
      </c>
      <c r="F233" s="97">
        <v>807.82237615312795</v>
      </c>
      <c r="G233" s="97">
        <v>87.129174120274598</v>
      </c>
      <c r="H233" s="97">
        <v>720.69320203285304</v>
      </c>
      <c r="I233" s="97">
        <v>2.5557120486075599E-2</v>
      </c>
      <c r="J233" s="97">
        <v>7.5123704834265101E-2</v>
      </c>
      <c r="K233" s="97">
        <v>6.6136860960713904</v>
      </c>
    </row>
    <row r="234" spans="1:11" s="97" customFormat="1" x14ac:dyDescent="0.3">
      <c r="A234" s="97">
        <v>232</v>
      </c>
      <c r="B234" s="97">
        <v>1174.51759575046</v>
      </c>
      <c r="C234" s="97">
        <v>0.16108</v>
      </c>
      <c r="D234" s="97">
        <v>0.21650574272364501</v>
      </c>
      <c r="E234" s="97">
        <v>0.74556611361566305</v>
      </c>
      <c r="F234" s="97">
        <v>807.88274708324298</v>
      </c>
      <c r="G234" s="97">
        <v>86.912462650852405</v>
      </c>
      <c r="H234" s="97">
        <v>720.97028443239105</v>
      </c>
      <c r="I234" s="97">
        <v>2.5615443627331001E-2</v>
      </c>
      <c r="J234" s="97">
        <v>7.4980641565871295E-2</v>
      </c>
      <c r="K234" s="97">
        <v>6.6114229799710298</v>
      </c>
    </row>
    <row r="235" spans="1:11" s="97" customFormat="1" x14ac:dyDescent="0.3">
      <c r="A235" s="97">
        <v>233</v>
      </c>
      <c r="B235" s="97">
        <v>1174.4654362710901</v>
      </c>
      <c r="C235" s="97">
        <v>0.14107</v>
      </c>
      <c r="D235" s="97">
        <v>0.21606288571735699</v>
      </c>
      <c r="E235" s="97">
        <v>0.74551038924314095</v>
      </c>
      <c r="F235" s="97">
        <v>807.94313357792203</v>
      </c>
      <c r="G235" s="97">
        <v>86.696626213954005</v>
      </c>
      <c r="H235" s="97">
        <v>721.24650736396802</v>
      </c>
      <c r="I235" s="97">
        <v>2.5673788661699299E-2</v>
      </c>
      <c r="J235" s="97">
        <v>7.4838074999305795E-2</v>
      </c>
      <c r="K235" s="97">
        <v>6.6091596193573299</v>
      </c>
    </row>
    <row r="236" spans="1:11" s="97" customFormat="1" x14ac:dyDescent="0.3">
      <c r="A236" s="97">
        <v>234</v>
      </c>
      <c r="B236" s="97">
        <v>1174.4132786730299</v>
      </c>
      <c r="C236" s="97">
        <v>0.12106</v>
      </c>
      <c r="D236" s="97">
        <v>0.215621663344544</v>
      </c>
      <c r="E236" s="97">
        <v>0.74545465888655205</v>
      </c>
      <c r="F236" s="97">
        <v>808.00353558681797</v>
      </c>
      <c r="G236" s="97">
        <v>86.481660055949504</v>
      </c>
      <c r="H236" s="97">
        <v>721.52187553086799</v>
      </c>
      <c r="I236" s="97">
        <v>2.5732155525966301E-2</v>
      </c>
      <c r="J236" s="97">
        <v>7.4696002790733504E-2</v>
      </c>
      <c r="K236" s="97">
        <v>6.6068960163534998</v>
      </c>
    </row>
    <row r="237" spans="1:11" s="97" customFormat="1" x14ac:dyDescent="0.3">
      <c r="A237" s="97">
        <v>235</v>
      </c>
      <c r="B237" s="97">
        <v>1174.36112295619</v>
      </c>
      <c r="C237" s="97">
        <v>0.101049999999999</v>
      </c>
      <c r="D237" s="97">
        <v>0.215182067301562</v>
      </c>
      <c r="E237" s="97">
        <v>0.74539892259660201</v>
      </c>
      <c r="F237" s="97">
        <v>808.06395305989804</v>
      </c>
      <c r="G237" s="97">
        <v>86.267559453717993</v>
      </c>
      <c r="H237" s="97">
        <v>721.79639360618</v>
      </c>
      <c r="I237" s="97">
        <v>2.5790544157463399E-2</v>
      </c>
      <c r="J237" s="97">
        <v>7.4554422608919702E-2</v>
      </c>
      <c r="K237" s="97">
        <v>6.6046321730699198</v>
      </c>
    </row>
    <row r="238" spans="1:11" s="97" customFormat="1" x14ac:dyDescent="0.3">
      <c r="A238" s="97">
        <v>236</v>
      </c>
      <c r="B238" s="97">
        <v>1174.30896912051</v>
      </c>
      <c r="C238" s="97">
        <v>8.1040000000000001E-2</v>
      </c>
      <c r="D238" s="97">
        <v>0.21474408933251399</v>
      </c>
      <c r="E238" s="97">
        <v>0.74534318042369296</v>
      </c>
      <c r="F238" s="97">
        <v>808.12438594742696</v>
      </c>
      <c r="G238" s="97">
        <v>86.054319713537097</v>
      </c>
      <c r="H238" s="97">
        <v>722.07006623388997</v>
      </c>
      <c r="I238" s="97">
        <v>2.5848954494318701E-2</v>
      </c>
      <c r="J238" s="97">
        <v>7.44133321345226E-2</v>
      </c>
      <c r="K238" s="97">
        <v>6.6023680916046796</v>
      </c>
    </row>
    <row r="239" spans="1:11" s="97" customFormat="1" x14ac:dyDescent="0.3">
      <c r="A239" s="97">
        <v>237</v>
      </c>
      <c r="B239" s="97">
        <v>1174.25681716593</v>
      </c>
      <c r="C239" s="97">
        <v>6.1030000000000001E-2</v>
      </c>
      <c r="D239" s="97">
        <v>0.214307721240618</v>
      </c>
      <c r="E239" s="97">
        <v>0.745287432417856</v>
      </c>
      <c r="F239" s="97">
        <v>808.184834200041</v>
      </c>
      <c r="G239" s="97">
        <v>85.841936176242498</v>
      </c>
      <c r="H239" s="97">
        <v>722.34289802379897</v>
      </c>
      <c r="I239" s="97">
        <v>2.59073864739333E-2</v>
      </c>
      <c r="J239" s="97">
        <v>7.42727290638628E-2</v>
      </c>
      <c r="K239" s="97">
        <v>6.6001037740408899</v>
      </c>
    </row>
    <row r="240" spans="1:11" s="97" customFormat="1" x14ac:dyDescent="0.3">
      <c r="A240" s="97">
        <v>238</v>
      </c>
      <c r="B240" s="97">
        <v>1174.2046670923701</v>
      </c>
      <c r="C240" s="97">
        <v>4.1019999999999897E-2</v>
      </c>
      <c r="D240" s="97">
        <v>0.213872954870024</v>
      </c>
      <c r="E240" s="97">
        <v>0.74523167862886097</v>
      </c>
      <c r="F240" s="97">
        <v>808.24529776862903</v>
      </c>
      <c r="G240" s="97">
        <v>85.630404208801295</v>
      </c>
      <c r="H240" s="97">
        <v>722.61489355982803</v>
      </c>
      <c r="I240" s="97">
        <v>2.5965840035297699E-2</v>
      </c>
      <c r="J240" s="97">
        <v>7.4132611102991505E-2</v>
      </c>
      <c r="K240" s="97">
        <v>6.5978392224509896</v>
      </c>
    </row>
    <row r="241" spans="1:11" s="97" customFormat="1" x14ac:dyDescent="0.3">
      <c r="A241" s="97">
        <v>239</v>
      </c>
      <c r="B241" s="97">
        <v>1174.15251889976</v>
      </c>
      <c r="C241" s="97">
        <v>2.10099999999999E-2</v>
      </c>
      <c r="D241" s="97">
        <v>0.213439782119446</v>
      </c>
      <c r="E241" s="97">
        <v>0.74517591910613501</v>
      </c>
      <c r="F241" s="97">
        <v>808.30577660442395</v>
      </c>
      <c r="G241" s="97">
        <v>85.419719210517499</v>
      </c>
      <c r="H241" s="97">
        <v>722.88605739390596</v>
      </c>
      <c r="I241" s="97">
        <v>2.6024315117172198E-2</v>
      </c>
      <c r="J241" s="97">
        <v>7.3992975972205596E-2</v>
      </c>
      <c r="K241" s="97">
        <v>6.59557443889355</v>
      </c>
    </row>
    <row r="242" spans="1:11" s="97" customFormat="1" x14ac:dyDescent="0.3">
      <c r="A242" s="97">
        <v>240</v>
      </c>
      <c r="B242" s="97">
        <v>1174.10037258804</v>
      </c>
      <c r="C242" s="97">
        <v>1E-3</v>
      </c>
      <c r="D242" s="97">
        <v>0.21300819493535</v>
      </c>
      <c r="E242" s="97">
        <v>0.74512015389880304</v>
      </c>
      <c r="F242" s="97">
        <v>808.36627065895198</v>
      </c>
      <c r="G242" s="97">
        <v>85.209876609833501</v>
      </c>
      <c r="H242" s="97">
        <v>723.15639404911803</v>
      </c>
      <c r="I242" s="97">
        <v>2.60828116589303E-2</v>
      </c>
      <c r="J242" s="97">
        <v>7.3853821403845901E-2</v>
      </c>
      <c r="K242" s="97">
        <v>6.5933094254149403</v>
      </c>
    </row>
    <row r="243" spans="1:11" s="102" customFormat="1" x14ac:dyDescent="0.3">
      <c r="A243" s="102">
        <v>241</v>
      </c>
      <c r="B243" s="102">
        <v>1174.10037258804</v>
      </c>
      <c r="C243" s="102">
        <v>1E-3</v>
      </c>
      <c r="D243" s="102">
        <v>0.21300819493535</v>
      </c>
      <c r="E243" s="102">
        <v>0.74512015389880304</v>
      </c>
      <c r="F243" s="102">
        <v>808.36627065895198</v>
      </c>
      <c r="G243" s="102">
        <v>85.209876609833501</v>
      </c>
      <c r="H243" s="102">
        <v>723.15639404911803</v>
      </c>
      <c r="I243" s="102">
        <v>2.60828116589303E-2</v>
      </c>
      <c r="J243" s="102">
        <v>7.3853821403845901E-2</v>
      </c>
      <c r="K243" s="102">
        <v>6.5933094254149403</v>
      </c>
    </row>
    <row r="244" spans="1:11" s="102" customFormat="1" x14ac:dyDescent="0.3">
      <c r="A244" s="102">
        <v>242</v>
      </c>
      <c r="B244" s="102">
        <v>1169.57780910159</v>
      </c>
      <c r="C244" s="102">
        <v>1E-3</v>
      </c>
      <c r="D244" s="102">
        <v>0.21147789082622001</v>
      </c>
      <c r="E244" s="102">
        <v>0.74512015389880304</v>
      </c>
      <c r="F244" s="102">
        <v>808.36627065895198</v>
      </c>
      <c r="G244" s="102">
        <v>85.209876609833501</v>
      </c>
      <c r="H244" s="102">
        <v>723.15639404911803</v>
      </c>
      <c r="I244" s="102">
        <v>2.61883962283849E-2</v>
      </c>
      <c r="J244" s="102">
        <v>7.3578106280428601E-2</v>
      </c>
      <c r="K244" s="102">
        <v>6.5933094254149403</v>
      </c>
    </row>
    <row r="245" spans="1:11" s="102" customFormat="1" x14ac:dyDescent="0.3">
      <c r="A245" s="102">
        <v>243</v>
      </c>
      <c r="B245" s="102">
        <v>1165.0552456151299</v>
      </c>
      <c r="C245" s="102">
        <v>1E-3</v>
      </c>
      <c r="D245" s="102">
        <v>0.20995732949394399</v>
      </c>
      <c r="E245" s="102">
        <v>0.74512015389880304</v>
      </c>
      <c r="F245" s="102">
        <v>808.36627065895198</v>
      </c>
      <c r="G245" s="102">
        <v>85.209876609833501</v>
      </c>
      <c r="H245" s="102">
        <v>723.15639404911803</v>
      </c>
      <c r="I245" s="102">
        <v>2.6294328766964199E-2</v>
      </c>
      <c r="J245" s="102">
        <v>7.3303652605059194E-2</v>
      </c>
      <c r="K245" s="102">
        <v>6.5933094254149403</v>
      </c>
    </row>
    <row r="246" spans="1:11" s="102" customFormat="1" x14ac:dyDescent="0.3">
      <c r="A246" s="102">
        <v>244</v>
      </c>
      <c r="B246" s="102">
        <v>1160.5326821286801</v>
      </c>
      <c r="C246" s="102">
        <v>1E-3</v>
      </c>
      <c r="D246" s="102">
        <v>0.20844645318362401</v>
      </c>
      <c r="E246" s="102">
        <v>0.74512015389880304</v>
      </c>
      <c r="F246" s="102">
        <v>808.36627065895198</v>
      </c>
      <c r="G246" s="102">
        <v>85.209876609833501</v>
      </c>
      <c r="H246" s="102">
        <v>723.15639404911803</v>
      </c>
      <c r="I246" s="102">
        <v>2.6400608864021801E-2</v>
      </c>
      <c r="J246" s="102">
        <v>7.3030457176179203E-2</v>
      </c>
      <c r="K246" s="102">
        <v>6.5933094254149403</v>
      </c>
    </row>
    <row r="247" spans="1:11" s="102" customFormat="1" x14ac:dyDescent="0.3">
      <c r="A247" s="102">
        <v>245</v>
      </c>
      <c r="B247" s="102">
        <v>1156.01011864222</v>
      </c>
      <c r="C247" s="102">
        <v>1E-3</v>
      </c>
      <c r="D247" s="102">
        <v>0.206945204176741</v>
      </c>
      <c r="E247" s="102">
        <v>0.74512015389880304</v>
      </c>
      <c r="F247" s="102">
        <v>808.36627065895198</v>
      </c>
      <c r="G247" s="102">
        <v>85.209876609833501</v>
      </c>
      <c r="H247" s="102">
        <v>723.15639404911803</v>
      </c>
      <c r="I247" s="102">
        <v>2.6507236112646E-2</v>
      </c>
      <c r="J247" s="102">
        <v>7.2758516717271807E-2</v>
      </c>
      <c r="K247" s="102">
        <v>6.5933094254149403</v>
      </c>
    </row>
    <row r="248" spans="1:11" s="102" customFormat="1" x14ac:dyDescent="0.3">
      <c r="A248" s="102">
        <v>246</v>
      </c>
      <c r="B248" s="102">
        <v>1151.48755515577</v>
      </c>
      <c r="C248" s="102">
        <v>1E-3</v>
      </c>
      <c r="D248" s="102">
        <v>0.20545352482298801</v>
      </c>
      <c r="E248" s="102">
        <v>0.74512015389880304</v>
      </c>
      <c r="F248" s="102">
        <v>808.36627065895198</v>
      </c>
      <c r="G248" s="102">
        <v>85.209876609833501</v>
      </c>
      <c r="H248" s="102">
        <v>723.15639404911803</v>
      </c>
      <c r="I248" s="102">
        <v>2.6614210106973801E-2</v>
      </c>
      <c r="J248" s="102">
        <v>7.2487827886498601E-2</v>
      </c>
      <c r="K248" s="102">
        <v>6.5933094254149403</v>
      </c>
    </row>
    <row r="249" spans="1:11" s="102" customFormat="1" x14ac:dyDescent="0.3">
      <c r="A249" s="102">
        <v>247</v>
      </c>
      <c r="B249" s="102">
        <v>1146.9649916693099</v>
      </c>
      <c r="C249" s="102">
        <v>1E-3</v>
      </c>
      <c r="D249" s="102">
        <v>0.20397135753117501</v>
      </c>
      <c r="E249" s="102">
        <v>0.74512015389880304</v>
      </c>
      <c r="F249" s="102">
        <v>808.36627065895198</v>
      </c>
      <c r="G249" s="102">
        <v>85.209876609833501</v>
      </c>
      <c r="H249" s="102">
        <v>723.15639404911803</v>
      </c>
      <c r="I249" s="102">
        <v>2.6721530444363598E-2</v>
      </c>
      <c r="J249" s="102">
        <v>7.2218387272803899E-2</v>
      </c>
      <c r="K249" s="102">
        <v>6.5933094254149403</v>
      </c>
    </row>
    <row r="250" spans="1:11" s="102" customFormat="1" x14ac:dyDescent="0.3">
      <c r="A250" s="102">
        <v>248</v>
      </c>
      <c r="B250" s="102">
        <v>1142.4424281828601</v>
      </c>
      <c r="C250" s="102">
        <v>1E-3</v>
      </c>
      <c r="D250" s="102">
        <v>0.20249864478514301</v>
      </c>
      <c r="E250" s="102">
        <v>0.74512015389880304</v>
      </c>
      <c r="F250" s="102">
        <v>808.36627065895198</v>
      </c>
      <c r="G250" s="102">
        <v>85.209876609833501</v>
      </c>
      <c r="H250" s="102">
        <v>723.15639404911803</v>
      </c>
      <c r="I250" s="102">
        <v>2.68291967245456E-2</v>
      </c>
      <c r="J250" s="102">
        <v>7.1950191400371899E-2</v>
      </c>
      <c r="K250" s="102">
        <v>6.5933094254149403</v>
      </c>
    </row>
    <row r="251" spans="1:11" s="102" customFormat="1" x14ac:dyDescent="0.3">
      <c r="A251" s="102">
        <v>249</v>
      </c>
      <c r="B251" s="102">
        <v>1137.9198646964101</v>
      </c>
      <c r="C251" s="102">
        <v>1E-3</v>
      </c>
      <c r="D251" s="102">
        <v>0.20103532915286401</v>
      </c>
      <c r="E251" s="102">
        <v>0.74512015389880304</v>
      </c>
      <c r="F251" s="102">
        <v>808.36627065895198</v>
      </c>
      <c r="G251" s="102">
        <v>85.209876609833501</v>
      </c>
      <c r="H251" s="102">
        <v>723.15639404911803</v>
      </c>
      <c r="I251" s="102">
        <v>2.6937208549542999E-2</v>
      </c>
      <c r="J251" s="102">
        <v>7.1683236730879299E-2</v>
      </c>
      <c r="K251" s="102">
        <v>6.5933094254149403</v>
      </c>
    </row>
    <row r="252" spans="1:11" s="102" customFormat="1" x14ac:dyDescent="0.3">
      <c r="A252" s="102">
        <v>250</v>
      </c>
      <c r="B252" s="102">
        <v>1133.39730120995</v>
      </c>
      <c r="C252" s="102">
        <v>1E-3</v>
      </c>
      <c r="D252" s="102">
        <v>0.19958135328870999</v>
      </c>
      <c r="E252" s="102">
        <v>0.74512015389880304</v>
      </c>
      <c r="F252" s="102">
        <v>808.36627065895198</v>
      </c>
      <c r="G252" s="102">
        <v>85.209876609833501</v>
      </c>
      <c r="H252" s="102">
        <v>723.15639404911803</v>
      </c>
      <c r="I252" s="102">
        <v>2.7045565524431599E-2</v>
      </c>
      <c r="J252" s="102">
        <v>7.1417519663483794E-2</v>
      </c>
      <c r="K252" s="102">
        <v>6.5933094254149403</v>
      </c>
    </row>
    <row r="253" spans="1:11" s="102" customFormat="1" x14ac:dyDescent="0.3">
      <c r="A253" s="102">
        <v>251</v>
      </c>
      <c r="B253" s="102">
        <v>1128.8747377234999</v>
      </c>
      <c r="C253" s="102">
        <v>1E-3</v>
      </c>
      <c r="D253" s="102">
        <v>0.19813665994482299</v>
      </c>
      <c r="E253" s="102">
        <v>0.74512015389880304</v>
      </c>
      <c r="F253" s="102">
        <v>808.36627065895198</v>
      </c>
      <c r="G253" s="102">
        <v>85.209876609833501</v>
      </c>
      <c r="H253" s="102">
        <v>723.15639404911803</v>
      </c>
      <c r="I253" s="102">
        <v>2.7154267256935899E-2</v>
      </c>
      <c r="J253" s="102">
        <v>7.1153036537919295E-2</v>
      </c>
      <c r="K253" s="102">
        <v>6.5933094254149403</v>
      </c>
    </row>
    <row r="254" spans="1:11" s="102" customFormat="1" x14ac:dyDescent="0.3">
      <c r="A254" s="102">
        <v>252</v>
      </c>
      <c r="B254" s="102">
        <v>1124.3521742370399</v>
      </c>
      <c r="C254" s="102">
        <v>1E-3</v>
      </c>
      <c r="D254" s="102">
        <v>0.19670119198020999</v>
      </c>
      <c r="E254" s="102">
        <v>0.74512015389880304</v>
      </c>
      <c r="F254" s="102">
        <v>808.36627065895198</v>
      </c>
      <c r="G254" s="102">
        <v>85.209876609833501</v>
      </c>
      <c r="H254" s="102">
        <v>723.15639404911803</v>
      </c>
      <c r="I254" s="102">
        <v>2.7263313357261398E-2</v>
      </c>
      <c r="J254" s="102">
        <v>7.0889783636886097E-2</v>
      </c>
      <c r="K254" s="102">
        <v>6.5933094254149403</v>
      </c>
    </row>
    <row r="255" spans="1:11" s="102" customFormat="1" x14ac:dyDescent="0.3">
      <c r="A255" s="102">
        <v>253</v>
      </c>
      <c r="B255" s="102">
        <v>1119.8296107505901</v>
      </c>
      <c r="C255" s="102">
        <v>1E-3</v>
      </c>
      <c r="D255" s="102">
        <v>0.19527489235847001</v>
      </c>
      <c r="E255" s="102">
        <v>0.74512015389880304</v>
      </c>
      <c r="F255" s="102">
        <v>808.36627065895198</v>
      </c>
      <c r="G255" s="102">
        <v>85.209876609833501</v>
      </c>
      <c r="H255" s="102">
        <v>723.15639404911803</v>
      </c>
      <c r="I255" s="102">
        <v>2.7372703439395699E-2</v>
      </c>
      <c r="J255" s="102">
        <v>7.0627757184588399E-2</v>
      </c>
      <c r="K255" s="102">
        <v>6.5933094254149403</v>
      </c>
    </row>
    <row r="256" spans="1:11" s="102" customFormat="1" x14ac:dyDescent="0.3">
      <c r="A256" s="102">
        <v>254</v>
      </c>
      <c r="B256" s="102">
        <v>1115.30704726413</v>
      </c>
      <c r="C256" s="102">
        <v>1E-3</v>
      </c>
      <c r="D256" s="102">
        <v>0.19385770417053</v>
      </c>
      <c r="E256" s="102">
        <v>0.74512015389880304</v>
      </c>
      <c r="F256" s="102">
        <v>808.36627065895198</v>
      </c>
      <c r="G256" s="102">
        <v>85.209876609833501</v>
      </c>
      <c r="H256" s="102">
        <v>723.15639404911803</v>
      </c>
      <c r="I256" s="102">
        <v>2.7482437119098601E-2</v>
      </c>
      <c r="J256" s="102">
        <v>7.0366953353877298E-2</v>
      </c>
      <c r="K256" s="102">
        <v>6.5933094254149403</v>
      </c>
    </row>
    <row r="257" spans="1:11" s="102" customFormat="1" x14ac:dyDescent="0.3">
      <c r="A257" s="102">
        <v>255</v>
      </c>
      <c r="B257" s="102">
        <v>1110.78448377768</v>
      </c>
      <c r="C257" s="102">
        <v>1E-3</v>
      </c>
      <c r="D257" s="102">
        <v>0.19244957062555099</v>
      </c>
      <c r="E257" s="102">
        <v>0.74512015389880304</v>
      </c>
      <c r="F257" s="102">
        <v>808.36627065895198</v>
      </c>
      <c r="G257" s="102">
        <v>85.209876609833501</v>
      </c>
      <c r="H257" s="102">
        <v>723.15639404911803</v>
      </c>
      <c r="I257" s="102">
        <v>2.7592514016054798E-2</v>
      </c>
      <c r="J257" s="102">
        <v>7.0107368262526504E-2</v>
      </c>
      <c r="K257" s="102">
        <v>6.5933094254149403</v>
      </c>
    </row>
    <row r="258" spans="1:11" s="102" customFormat="1" x14ac:dyDescent="0.3">
      <c r="A258" s="102">
        <v>256</v>
      </c>
      <c r="B258" s="102">
        <v>1106.2619202912299</v>
      </c>
      <c r="C258" s="102">
        <v>1E-3</v>
      </c>
      <c r="D258" s="102">
        <v>0.19105043506457101</v>
      </c>
      <c r="E258" s="102">
        <v>0.74512015389880304</v>
      </c>
      <c r="F258" s="102">
        <v>808.36627065895198</v>
      </c>
      <c r="G258" s="102">
        <v>85.209876609833501</v>
      </c>
      <c r="H258" s="102">
        <v>723.15639404911803</v>
      </c>
      <c r="I258" s="102">
        <v>2.77029337530122E-2</v>
      </c>
      <c r="J258" s="102">
        <v>6.9848997977335403E-2</v>
      </c>
      <c r="K258" s="102">
        <v>6.5933094254149403</v>
      </c>
    </row>
    <row r="259" spans="1:11" s="102" customFormat="1" x14ac:dyDescent="0.3">
      <c r="A259" s="102">
        <v>257</v>
      </c>
      <c r="B259" s="102">
        <v>1101.7393568047701</v>
      </c>
      <c r="C259" s="102">
        <v>1E-3</v>
      </c>
      <c r="D259" s="102">
        <v>0.18966024096959799</v>
      </c>
      <c r="E259" s="102">
        <v>0.74512015389880304</v>
      </c>
      <c r="F259" s="102">
        <v>808.36627065895198</v>
      </c>
      <c r="G259" s="102">
        <v>85.209876609833501</v>
      </c>
      <c r="H259" s="102">
        <v>723.15639404911803</v>
      </c>
      <c r="I259" s="102">
        <v>2.78136959554585E-2</v>
      </c>
      <c r="J259" s="102">
        <v>6.9591838516743096E-2</v>
      </c>
      <c r="K259" s="102">
        <v>6.5933094254149403</v>
      </c>
    </row>
    <row r="260" spans="1:11" s="102" customFormat="1" x14ac:dyDescent="0.3">
      <c r="A260" s="102">
        <v>258</v>
      </c>
      <c r="B260" s="102">
        <v>1097.21679331832</v>
      </c>
      <c r="C260" s="102">
        <v>1E-3</v>
      </c>
      <c r="D260" s="102">
        <v>0.18827893196133599</v>
      </c>
      <c r="E260" s="102">
        <v>0.74512015389880304</v>
      </c>
      <c r="F260" s="102">
        <v>808.36627065895198</v>
      </c>
      <c r="G260" s="102">
        <v>85.209876609833501</v>
      </c>
      <c r="H260" s="102">
        <v>723.15639404911803</v>
      </c>
      <c r="I260" s="102">
        <v>2.7924800252848599E-2</v>
      </c>
      <c r="J260" s="102">
        <v>6.9335885849514597E-2</v>
      </c>
      <c r="K260" s="102">
        <v>6.5933094254149403</v>
      </c>
    </row>
    <row r="261" spans="1:11" s="102" customFormat="1" x14ac:dyDescent="0.3">
      <c r="A261" s="102">
        <v>259</v>
      </c>
      <c r="B261" s="102">
        <v>1092.69422983186</v>
      </c>
      <c r="C261" s="102">
        <v>1E-3</v>
      </c>
      <c r="D261" s="102">
        <v>0.186906451817379</v>
      </c>
      <c r="E261" s="102">
        <v>0.74512015389880304</v>
      </c>
      <c r="F261" s="102">
        <v>808.36627065895198</v>
      </c>
      <c r="G261" s="102">
        <v>85.209876609833501</v>
      </c>
      <c r="H261" s="102">
        <v>723.15639404911803</v>
      </c>
      <c r="I261" s="102">
        <v>2.8036246276963699E-2</v>
      </c>
      <c r="J261" s="102">
        <v>6.9081135900606203E-2</v>
      </c>
      <c r="K261" s="102">
        <v>6.5933094254149403</v>
      </c>
    </row>
    <row r="262" spans="1:11" s="102" customFormat="1" x14ac:dyDescent="0.3">
      <c r="A262" s="102">
        <v>260</v>
      </c>
      <c r="B262" s="102">
        <v>1088.1716663454099</v>
      </c>
      <c r="C262" s="102">
        <v>1E-3</v>
      </c>
      <c r="D262" s="102">
        <v>0.18554274446311</v>
      </c>
      <c r="E262" s="102">
        <v>0.74512015389880304</v>
      </c>
      <c r="F262" s="102">
        <v>808.36627065895198</v>
      </c>
      <c r="G262" s="102">
        <v>85.209876609833501</v>
      </c>
      <c r="H262" s="102">
        <v>723.15639404911803</v>
      </c>
      <c r="I262" s="102">
        <v>2.8148033664063599E-2</v>
      </c>
      <c r="J262" s="102">
        <v>6.88275845475224E-2</v>
      </c>
      <c r="K262" s="102">
        <v>6.5933094254149403</v>
      </c>
    </row>
    <row r="263" spans="1:11" s="102" customFormat="1" x14ac:dyDescent="0.3">
      <c r="A263" s="102">
        <v>261</v>
      </c>
      <c r="B263" s="102">
        <v>1083.6491028589501</v>
      </c>
      <c r="C263" s="102">
        <v>1E-3</v>
      </c>
      <c r="D263" s="102">
        <v>0.18418775398989701</v>
      </c>
      <c r="E263" s="102">
        <v>0.74512015389880304</v>
      </c>
      <c r="F263" s="102">
        <v>808.36627065895198</v>
      </c>
      <c r="G263" s="102">
        <v>85.209876609833501</v>
      </c>
      <c r="H263" s="102">
        <v>723.15639404911803</v>
      </c>
      <c r="I263" s="102">
        <v>2.8260162053172298E-2</v>
      </c>
      <c r="J263" s="102">
        <v>6.8575227626272398E-2</v>
      </c>
      <c r="K263" s="102">
        <v>6.5933094254149403</v>
      </c>
    </row>
    <row r="264" spans="1:11" s="102" customFormat="1" x14ac:dyDescent="0.3">
      <c r="A264" s="102">
        <v>262</v>
      </c>
      <c r="B264" s="102">
        <v>1079.1265393725</v>
      </c>
      <c r="C264" s="102">
        <v>1E-3</v>
      </c>
      <c r="D264" s="102">
        <v>0.182841424652813</v>
      </c>
      <c r="E264" s="102">
        <v>0.74512015389880304</v>
      </c>
      <c r="F264" s="102">
        <v>808.36627065895198</v>
      </c>
      <c r="G264" s="102">
        <v>85.209876609833501</v>
      </c>
      <c r="H264" s="102">
        <v>723.15639404911803</v>
      </c>
      <c r="I264" s="102">
        <v>2.8372631087235999E-2</v>
      </c>
      <c r="J264" s="102">
        <v>6.8324060930176497E-2</v>
      </c>
      <c r="K264" s="102">
        <v>6.5933094254149403</v>
      </c>
    </row>
    <row r="265" spans="1:11" s="102" customFormat="1" x14ac:dyDescent="0.3">
      <c r="A265" s="102">
        <v>263</v>
      </c>
      <c r="B265" s="102">
        <v>1074.60397588604</v>
      </c>
      <c r="C265" s="102">
        <v>1E-3</v>
      </c>
      <c r="D265" s="102">
        <v>0.18150370088201101</v>
      </c>
      <c r="E265" s="102">
        <v>0.74512015389880304</v>
      </c>
      <c r="F265" s="102">
        <v>808.36627065895198</v>
      </c>
      <c r="G265" s="102">
        <v>85.209876609833501</v>
      </c>
      <c r="H265" s="102">
        <v>723.15639404911803</v>
      </c>
      <c r="I265" s="102">
        <v>2.8485440412290199E-2</v>
      </c>
      <c r="J265" s="102">
        <v>6.8074080213525998E-2</v>
      </c>
      <c r="K265" s="102">
        <v>6.5933094254149403</v>
      </c>
    </row>
    <row r="266" spans="1:11" s="102" customFormat="1" x14ac:dyDescent="0.3">
      <c r="A266" s="102">
        <v>264</v>
      </c>
      <c r="B266" s="102">
        <v>1070.0814123995899</v>
      </c>
      <c r="C266" s="102">
        <v>1E-3</v>
      </c>
      <c r="D266" s="102">
        <v>0.180174527280446</v>
      </c>
      <c r="E266" s="102">
        <v>0.74512015389880304</v>
      </c>
      <c r="F266" s="102">
        <v>808.36627065895198</v>
      </c>
      <c r="G266" s="102">
        <v>85.209876609833501</v>
      </c>
      <c r="H266" s="102">
        <v>723.15639404911803</v>
      </c>
      <c r="I266" s="102">
        <v>2.8598589678602598E-2</v>
      </c>
      <c r="J266" s="102">
        <v>6.7825281190428702E-2</v>
      </c>
      <c r="K266" s="102">
        <v>6.5933094254149403</v>
      </c>
    </row>
    <row r="267" spans="1:11" s="102" customFormat="1" x14ac:dyDescent="0.3">
      <c r="A267" s="102">
        <v>265</v>
      </c>
      <c r="B267" s="102">
        <v>1065.5588489131401</v>
      </c>
      <c r="C267" s="102">
        <v>1E-3</v>
      </c>
      <c r="D267" s="102">
        <v>0.17885384863524301</v>
      </c>
      <c r="E267" s="102">
        <v>0.74512015389880304</v>
      </c>
      <c r="F267" s="102">
        <v>808.36627065895198</v>
      </c>
      <c r="G267" s="102">
        <v>85.209876609833501</v>
      </c>
      <c r="H267" s="102">
        <v>723.15639404911803</v>
      </c>
      <c r="I267" s="102">
        <v>2.8712078539776299E-2</v>
      </c>
      <c r="J267" s="102">
        <v>6.7577659538549203E-2</v>
      </c>
      <c r="K267" s="102">
        <v>6.5933094254149403</v>
      </c>
    </row>
    <row r="268" spans="1:11" s="102" customFormat="1" x14ac:dyDescent="0.3">
      <c r="A268" s="102">
        <v>266</v>
      </c>
      <c r="B268" s="102">
        <v>1061.03628542668</v>
      </c>
      <c r="C268" s="102">
        <v>1E-3</v>
      </c>
      <c r="D268" s="102">
        <v>0.177541609915427</v>
      </c>
      <c r="E268" s="102">
        <v>0.74512015389880304</v>
      </c>
      <c r="F268" s="102">
        <v>808.36627065895198</v>
      </c>
      <c r="G268" s="102">
        <v>85.209876609833501</v>
      </c>
      <c r="H268" s="102">
        <v>723.15639404911803</v>
      </c>
      <c r="I268" s="102">
        <v>2.8825906653872298E-2</v>
      </c>
      <c r="J268" s="102">
        <v>6.7331210897996902E-2</v>
      </c>
      <c r="K268" s="102">
        <v>6.5933094254149403</v>
      </c>
    </row>
    <row r="269" spans="1:11" s="102" customFormat="1" x14ac:dyDescent="0.3">
      <c r="A269" s="102">
        <v>267</v>
      </c>
      <c r="B269" s="102">
        <v>1056.51372194023</v>
      </c>
      <c r="C269" s="102">
        <v>1E-3</v>
      </c>
      <c r="D269" s="102">
        <v>0.176237756287837</v>
      </c>
      <c r="E269" s="102">
        <v>0.74512015389880304</v>
      </c>
      <c r="F269" s="102">
        <v>808.36627065895198</v>
      </c>
      <c r="G269" s="102">
        <v>85.209876609833501</v>
      </c>
      <c r="H269" s="102">
        <v>723.15639404911803</v>
      </c>
      <c r="I269" s="102">
        <v>2.8940073681729898E-2</v>
      </c>
      <c r="J269" s="102">
        <v>6.7085930876802494E-2</v>
      </c>
      <c r="K269" s="102">
        <v>6.5933094254149403</v>
      </c>
    </row>
    <row r="270" spans="1:11" s="102" customFormat="1" x14ac:dyDescent="0.3">
      <c r="A270" s="102">
        <v>268</v>
      </c>
      <c r="B270" s="102">
        <v>1051.9911584537699</v>
      </c>
      <c r="C270" s="102">
        <v>1E-3</v>
      </c>
      <c r="D270" s="102">
        <v>0.174942233108031</v>
      </c>
      <c r="E270" s="102">
        <v>0.74512015389880304</v>
      </c>
      <c r="F270" s="102">
        <v>808.36627065895198</v>
      </c>
      <c r="G270" s="102">
        <v>85.209876609833501</v>
      </c>
      <c r="H270" s="102">
        <v>723.15639404911803</v>
      </c>
      <c r="I270" s="102">
        <v>2.90545792891037E-2</v>
      </c>
      <c r="J270" s="102">
        <v>6.6841815047394101E-2</v>
      </c>
      <c r="K270" s="102">
        <v>6.5933094254149403</v>
      </c>
    </row>
    <row r="271" spans="1:11" s="102" customFormat="1" x14ac:dyDescent="0.3">
      <c r="A271" s="102">
        <v>269</v>
      </c>
      <c r="B271" s="102">
        <v>1047.4685949673201</v>
      </c>
      <c r="C271" s="102">
        <v>1E-3</v>
      </c>
      <c r="D271" s="102">
        <v>0.173654985933927</v>
      </c>
      <c r="E271" s="102">
        <v>0.74512015389880304</v>
      </c>
      <c r="F271" s="102">
        <v>808.36627065895198</v>
      </c>
      <c r="G271" s="102">
        <v>85.209876609833501</v>
      </c>
      <c r="H271" s="102">
        <v>723.15639404911803</v>
      </c>
      <c r="I271" s="102">
        <v>2.9169423145275701E-2</v>
      </c>
      <c r="J271" s="102">
        <v>6.6598858951323295E-2</v>
      </c>
      <c r="K271" s="102">
        <v>6.5933094254149403</v>
      </c>
    </row>
    <row r="272" spans="1:11" s="102" customFormat="1" x14ac:dyDescent="0.3">
      <c r="A272" s="102">
        <v>270</v>
      </c>
      <c r="B272" s="102">
        <v>1042.94603148086</v>
      </c>
      <c r="C272" s="102">
        <v>1E-3</v>
      </c>
      <c r="D272" s="102">
        <v>0.172375960525808</v>
      </c>
      <c r="E272" s="102">
        <v>0.74512015389880304</v>
      </c>
      <c r="F272" s="102">
        <v>808.36627065895198</v>
      </c>
      <c r="G272" s="102">
        <v>85.209876609833501</v>
      </c>
      <c r="H272" s="102">
        <v>723.15639404911803</v>
      </c>
      <c r="I272" s="102">
        <v>2.9284604923751598E-2</v>
      </c>
      <c r="J272" s="102">
        <v>6.6357058099083294E-2</v>
      </c>
      <c r="K272" s="102">
        <v>6.5933094254149403</v>
      </c>
    </row>
    <row r="273" spans="1:11" s="102" customFormat="1" x14ac:dyDescent="0.3">
      <c r="A273" s="102">
        <v>271</v>
      </c>
      <c r="B273" s="102">
        <v>1038.42346799441</v>
      </c>
      <c r="C273" s="102">
        <v>1E-3</v>
      </c>
      <c r="D273" s="102">
        <v>0.17110510285313599</v>
      </c>
      <c r="E273" s="102">
        <v>0.74512015389880304</v>
      </c>
      <c r="F273" s="102">
        <v>808.36627065895198</v>
      </c>
      <c r="G273" s="102">
        <v>85.209876609833501</v>
      </c>
      <c r="H273" s="102">
        <v>723.15639404911803</v>
      </c>
      <c r="I273" s="102">
        <v>2.9400124301858399E-2</v>
      </c>
      <c r="J273" s="102">
        <v>6.6116407972443406E-2</v>
      </c>
      <c r="K273" s="102">
        <v>6.5933094254149403</v>
      </c>
    </row>
    <row r="274" spans="1:11" s="102" customFormat="1" x14ac:dyDescent="0.3">
      <c r="A274" s="102">
        <v>272</v>
      </c>
      <c r="B274" s="102">
        <v>1033.9009045079599</v>
      </c>
      <c r="C274" s="102">
        <v>1E-3</v>
      </c>
      <c r="D274" s="102">
        <v>0.169842359094558</v>
      </c>
      <c r="E274" s="102">
        <v>0.74512015389880304</v>
      </c>
      <c r="F274" s="102">
        <v>808.36627065895198</v>
      </c>
      <c r="G274" s="102">
        <v>85.209876609833501</v>
      </c>
      <c r="H274" s="102">
        <v>723.15639404911803</v>
      </c>
      <c r="I274" s="102">
        <v>2.9515980961416999E-2</v>
      </c>
      <c r="J274" s="102">
        <v>6.5876904024308305E-2</v>
      </c>
      <c r="K274" s="102">
        <v>6.5933094254149403</v>
      </c>
    </row>
    <row r="275" spans="1:11" s="102" customFormat="1" x14ac:dyDescent="0.3">
      <c r="A275" s="102">
        <v>273</v>
      </c>
      <c r="B275" s="102">
        <v>1029.3783410215001</v>
      </c>
      <c r="C275" s="102">
        <v>1E-3</v>
      </c>
      <c r="D275" s="102">
        <v>0.168587675642451</v>
      </c>
      <c r="E275" s="102">
        <v>0.74512015389880304</v>
      </c>
      <c r="F275" s="102">
        <v>808.36627065895198</v>
      </c>
      <c r="G275" s="102">
        <v>85.209876609833501</v>
      </c>
      <c r="H275" s="102">
        <v>723.15639404911803</v>
      </c>
      <c r="I275" s="102">
        <v>2.9632174588669302E-2</v>
      </c>
      <c r="J275" s="102">
        <v>6.5638541680266893E-2</v>
      </c>
      <c r="K275" s="102">
        <v>6.5933094254149403</v>
      </c>
    </row>
    <row r="276" spans="1:11" s="102" customFormat="1" x14ac:dyDescent="0.3">
      <c r="A276" s="102">
        <v>274</v>
      </c>
      <c r="B276" s="102">
        <v>1024.85577753505</v>
      </c>
      <c r="C276" s="102">
        <v>1E-3</v>
      </c>
      <c r="D276" s="102">
        <v>0.167340999112015</v>
      </c>
      <c r="E276" s="102">
        <v>0.74512015389880304</v>
      </c>
      <c r="F276" s="102">
        <v>808.36627065895198</v>
      </c>
      <c r="G276" s="102">
        <v>85.209876609833501</v>
      </c>
      <c r="H276" s="102">
        <v>723.15639404911803</v>
      </c>
      <c r="I276" s="102">
        <v>2.9748704873398001E-2</v>
      </c>
      <c r="J276" s="102">
        <v>6.54013163418799E-2</v>
      </c>
      <c r="K276" s="102">
        <v>6.5933094254149403</v>
      </c>
    </row>
    <row r="277" spans="1:11" s="102" customFormat="1" x14ac:dyDescent="0.3">
      <c r="A277" s="102">
        <v>275</v>
      </c>
      <c r="B277" s="102">
        <v>1020.33321404859</v>
      </c>
      <c r="C277" s="102">
        <v>1E-3</v>
      </c>
      <c r="D277" s="102">
        <v>0.166102276336732</v>
      </c>
      <c r="E277" s="102">
        <v>0.74512015389880304</v>
      </c>
      <c r="F277" s="102">
        <v>808.36627065895198</v>
      </c>
      <c r="G277" s="102">
        <v>85.209876609833501</v>
      </c>
      <c r="H277" s="102">
        <v>723.15639404911803</v>
      </c>
      <c r="I277" s="102">
        <v>2.9865571510303002E-2</v>
      </c>
      <c r="J277" s="102">
        <v>6.5165223384922102E-2</v>
      </c>
      <c r="K277" s="102">
        <v>6.5933094254149403</v>
      </c>
    </row>
    <row r="278" spans="1:11" s="102" customFormat="1" x14ac:dyDescent="0.3">
      <c r="A278" s="102">
        <v>276</v>
      </c>
      <c r="B278" s="102">
        <v>1015.81065056214</v>
      </c>
      <c r="C278" s="102">
        <v>1E-3</v>
      </c>
      <c r="D278" s="102">
        <v>0.16487145437290401</v>
      </c>
      <c r="E278" s="102">
        <v>0.74512015389880304</v>
      </c>
      <c r="F278" s="102">
        <v>808.36627065895198</v>
      </c>
      <c r="G278" s="102">
        <v>85.209876609833501</v>
      </c>
      <c r="H278" s="102">
        <v>723.15639404911803</v>
      </c>
      <c r="I278" s="102">
        <v>2.9982774198863998E-2</v>
      </c>
      <c r="J278" s="102">
        <v>6.4930258161009904E-2</v>
      </c>
      <c r="K278" s="102">
        <v>6.5933094254149403</v>
      </c>
    </row>
    <row r="279" spans="1:11" s="102" customFormat="1" x14ac:dyDescent="0.3">
      <c r="A279" s="102">
        <v>277</v>
      </c>
      <c r="B279" s="102">
        <v>1011.28808707568</v>
      </c>
      <c r="C279" s="102">
        <v>1E-3</v>
      </c>
      <c r="D279" s="102">
        <v>0.16364848051103001</v>
      </c>
      <c r="E279" s="102">
        <v>0.74512015389880304</v>
      </c>
      <c r="F279" s="102">
        <v>808.36627065895198</v>
      </c>
      <c r="G279" s="102">
        <v>85.209876609833501</v>
      </c>
      <c r="H279" s="102">
        <v>723.15639404911803</v>
      </c>
      <c r="I279" s="102">
        <v>3.0100312641964701E-2</v>
      </c>
      <c r="J279" s="102">
        <v>6.4696416001852705E-2</v>
      </c>
      <c r="K279" s="102">
        <v>6.5933094254149403</v>
      </c>
    </row>
    <row r="280" spans="1:11" s="102" customFormat="1" x14ac:dyDescent="0.3">
      <c r="A280" s="102">
        <v>278</v>
      </c>
      <c r="B280" s="102">
        <v>1006.76552358923</v>
      </c>
      <c r="C280" s="102">
        <v>1E-3</v>
      </c>
      <c r="D280" s="102">
        <v>0.162433302264433</v>
      </c>
      <c r="E280" s="102">
        <v>0.74512015389880304</v>
      </c>
      <c r="F280" s="102">
        <v>808.36627065895198</v>
      </c>
      <c r="G280" s="102">
        <v>85.209876609833501</v>
      </c>
      <c r="H280" s="102">
        <v>723.15639404911803</v>
      </c>
      <c r="I280" s="102">
        <v>3.0218186548441901E-2</v>
      </c>
      <c r="J280" s="102">
        <v>6.4463692214958498E-2</v>
      </c>
      <c r="K280" s="102">
        <v>6.5933094254149403</v>
      </c>
    </row>
    <row r="281" spans="1:11" s="102" customFormat="1" x14ac:dyDescent="0.3">
      <c r="A281" s="102">
        <v>279</v>
      </c>
      <c r="B281" s="102">
        <v>1002.24296010278</v>
      </c>
      <c r="C281" s="102">
        <v>1E-3</v>
      </c>
      <c r="D281" s="102">
        <v>0.16122586738745201</v>
      </c>
      <c r="E281" s="102">
        <v>0.74512015389880304</v>
      </c>
      <c r="F281" s="102">
        <v>808.36627065895198</v>
      </c>
      <c r="G281" s="102">
        <v>85.209876609833501</v>
      </c>
      <c r="H281" s="102">
        <v>723.15639404911803</v>
      </c>
      <c r="I281" s="102">
        <v>3.0336395630461099E-2</v>
      </c>
      <c r="J281" s="102">
        <v>6.42320820905221E-2</v>
      </c>
      <c r="K281" s="102">
        <v>6.5933094254149403</v>
      </c>
    </row>
    <row r="282" spans="1:11" s="102" customFormat="1" x14ac:dyDescent="0.3">
      <c r="A282" s="102">
        <v>280</v>
      </c>
      <c r="B282" s="102">
        <v>997.72039661632596</v>
      </c>
      <c r="C282" s="102">
        <v>1E-3</v>
      </c>
      <c r="D282" s="102">
        <v>0.16002612386634399</v>
      </c>
      <c r="E282" s="102">
        <v>0.74512015389880304</v>
      </c>
      <c r="F282" s="102">
        <v>808.36627065895198</v>
      </c>
      <c r="G282" s="102">
        <v>85.209876609833501</v>
      </c>
      <c r="H282" s="102">
        <v>723.15639404911803</v>
      </c>
      <c r="I282" s="102">
        <v>3.0454939605653802E-2</v>
      </c>
      <c r="J282" s="102">
        <v>6.4001580898017593E-2</v>
      </c>
      <c r="K282" s="102">
        <v>6.5933094254149403</v>
      </c>
    </row>
    <row r="283" spans="1:11" s="102" customFormat="1" x14ac:dyDescent="0.3">
      <c r="A283" s="102">
        <v>281</v>
      </c>
      <c r="B283" s="102">
        <v>993.19783312987204</v>
      </c>
      <c r="C283" s="102">
        <v>1E-3</v>
      </c>
      <c r="D283" s="102">
        <v>0.15883401993065499</v>
      </c>
      <c r="E283" s="102">
        <v>0.74512015389880304</v>
      </c>
      <c r="F283" s="102">
        <v>808.36627065895198</v>
      </c>
      <c r="G283" s="102">
        <v>85.209876609833501</v>
      </c>
      <c r="H283" s="102">
        <v>723.15639404911803</v>
      </c>
      <c r="I283" s="102">
        <v>3.0573818195604601E-2</v>
      </c>
      <c r="J283" s="102">
        <v>6.3772183890585796E-2</v>
      </c>
      <c r="K283" s="102">
        <v>6.5933094254149403</v>
      </c>
    </row>
    <row r="284" spans="1:11" s="102" customFormat="1" x14ac:dyDescent="0.3">
      <c r="A284" s="102">
        <v>282</v>
      </c>
      <c r="B284" s="102">
        <v>988.67526964341698</v>
      </c>
      <c r="C284" s="102">
        <v>1E-3</v>
      </c>
      <c r="D284" s="102">
        <v>0.15764950404640199</v>
      </c>
      <c r="E284" s="102">
        <v>0.74512015389880304</v>
      </c>
      <c r="F284" s="102">
        <v>808.36627065895198</v>
      </c>
      <c r="G284" s="102">
        <v>85.209876609833501</v>
      </c>
      <c r="H284" s="102">
        <v>723.15639404911803</v>
      </c>
      <c r="I284" s="102">
        <v>3.0693031127600301E-2</v>
      </c>
      <c r="J284" s="102">
        <v>6.3543886302493899E-2</v>
      </c>
      <c r="K284" s="102">
        <v>6.5933094254149403</v>
      </c>
    </row>
    <row r="285" spans="1:11" s="102" customFormat="1" x14ac:dyDescent="0.3">
      <c r="A285" s="102">
        <v>283</v>
      </c>
      <c r="B285" s="102">
        <v>984.15270615696295</v>
      </c>
      <c r="C285" s="102">
        <v>1E-3</v>
      </c>
      <c r="D285" s="102">
        <v>0.15647252492288499</v>
      </c>
      <c r="E285" s="102">
        <v>0.74512015389880304</v>
      </c>
      <c r="F285" s="102">
        <v>808.36627065895198</v>
      </c>
      <c r="G285" s="102">
        <v>85.209876609833501</v>
      </c>
      <c r="H285" s="102">
        <v>723.15639404911803</v>
      </c>
      <c r="I285" s="102">
        <v>3.08125781339001E-2</v>
      </c>
      <c r="J285" s="102">
        <v>6.3316683351828204E-2</v>
      </c>
      <c r="K285" s="102">
        <v>6.5933094254149403</v>
      </c>
    </row>
    <row r="286" spans="1:11" s="102" customFormat="1" x14ac:dyDescent="0.3">
      <c r="A286" s="102">
        <v>284</v>
      </c>
      <c r="B286" s="102">
        <v>979.63014267050801</v>
      </c>
      <c r="C286" s="102">
        <v>1E-3</v>
      </c>
      <c r="D286" s="102">
        <v>0.15530303152406499</v>
      </c>
      <c r="E286" s="102">
        <v>0.74512015389880304</v>
      </c>
      <c r="F286" s="102">
        <v>808.36627065895198</v>
      </c>
      <c r="G286" s="102">
        <v>85.209876609833501</v>
      </c>
      <c r="H286" s="102">
        <v>723.15639404911803</v>
      </c>
      <c r="I286" s="102">
        <v>3.0932458950057699E-2</v>
      </c>
      <c r="J286" s="102">
        <v>6.3090570245027802E-2</v>
      </c>
      <c r="K286" s="102">
        <v>6.5933094254149403</v>
      </c>
    </row>
    <row r="287" spans="1:11" s="102" customFormat="1" x14ac:dyDescent="0.3">
      <c r="A287" s="102">
        <v>285</v>
      </c>
      <c r="B287" s="102">
        <v>975.10757918405398</v>
      </c>
      <c r="C287" s="102">
        <v>1E-3</v>
      </c>
      <c r="D287" s="102">
        <v>0.15414097305264299</v>
      </c>
      <c r="E287" s="102">
        <v>0.74512015389880304</v>
      </c>
      <c r="F287" s="102">
        <v>808.36627065895198</v>
      </c>
      <c r="G287" s="102">
        <v>85.209876609833501</v>
      </c>
      <c r="H287" s="102">
        <v>723.15639404911803</v>
      </c>
      <c r="I287" s="102">
        <v>3.10526733183751E-2</v>
      </c>
      <c r="J287" s="102">
        <v>6.2865542170840102E-2</v>
      </c>
      <c r="K287" s="102">
        <v>6.5933094254149403</v>
      </c>
    </row>
    <row r="288" spans="1:11" s="102" customFormat="1" x14ac:dyDescent="0.3">
      <c r="A288" s="102">
        <v>286</v>
      </c>
      <c r="B288" s="102">
        <v>970.58501569760006</v>
      </c>
      <c r="C288" s="102">
        <v>1E-3</v>
      </c>
      <c r="D288" s="102">
        <v>0.15298629896597701</v>
      </c>
      <c r="E288" s="102">
        <v>0.74512015389880304</v>
      </c>
      <c r="F288" s="102">
        <v>808.36627065895198</v>
      </c>
      <c r="G288" s="102">
        <v>85.209876609833501</v>
      </c>
      <c r="H288" s="102">
        <v>723.15639404911803</v>
      </c>
      <c r="I288" s="102">
        <v>3.1173220985350501E-2</v>
      </c>
      <c r="J288" s="102">
        <v>6.2641594306645995E-2</v>
      </c>
      <c r="K288" s="102">
        <v>6.5933094254149403</v>
      </c>
    </row>
    <row r="289" spans="1:11" s="102" customFormat="1" x14ac:dyDescent="0.3">
      <c r="A289" s="102">
        <v>287</v>
      </c>
      <c r="B289" s="102">
        <v>966.06245221114602</v>
      </c>
      <c r="C289" s="102">
        <v>1E-3</v>
      </c>
      <c r="D289" s="102">
        <v>0.15183895897381</v>
      </c>
      <c r="E289" s="102">
        <v>0.74512015389880304</v>
      </c>
      <c r="F289" s="102">
        <v>808.36627065895198</v>
      </c>
      <c r="G289" s="102">
        <v>85.209876609833501</v>
      </c>
      <c r="H289" s="102">
        <v>723.15639404911803</v>
      </c>
      <c r="I289" s="102">
        <v>3.1294101702516897E-2</v>
      </c>
      <c r="J289" s="102">
        <v>6.2418721817755103E-2</v>
      </c>
      <c r="K289" s="102">
        <v>6.5933094254149403</v>
      </c>
    </row>
    <row r="290" spans="1:11" s="102" customFormat="1" x14ac:dyDescent="0.3">
      <c r="A290" s="102">
        <v>288</v>
      </c>
      <c r="B290" s="102">
        <v>961.53988872469097</v>
      </c>
      <c r="C290" s="102">
        <v>1E-3</v>
      </c>
      <c r="D290" s="102">
        <v>0.150698903038267</v>
      </c>
      <c r="E290" s="102">
        <v>0.74512015389880304</v>
      </c>
      <c r="F290" s="102">
        <v>808.36627065895198</v>
      </c>
      <c r="G290" s="102">
        <v>85.209876609833501</v>
      </c>
      <c r="H290" s="102">
        <v>723.15639404911803</v>
      </c>
      <c r="I290" s="102">
        <v>3.1415315226862597E-2</v>
      </c>
      <c r="J290" s="102">
        <v>6.2196919857584403E-2</v>
      </c>
      <c r="K290" s="102">
        <v>6.5933094254149403</v>
      </c>
    </row>
    <row r="291" spans="1:11" s="102" customFormat="1" x14ac:dyDescent="0.3">
      <c r="A291" s="102">
        <v>289</v>
      </c>
      <c r="B291" s="102">
        <v>957.01732523823705</v>
      </c>
      <c r="C291" s="102">
        <v>1E-3</v>
      </c>
      <c r="D291" s="102">
        <v>0.14956608137613001</v>
      </c>
      <c r="E291" s="102">
        <v>0.74512015389880304</v>
      </c>
      <c r="F291" s="102">
        <v>808.36627065895198</v>
      </c>
      <c r="G291" s="102">
        <v>85.209876609833501</v>
      </c>
      <c r="H291" s="102">
        <v>723.15639404911803</v>
      </c>
      <c r="I291" s="102">
        <v>3.1536861320795799E-2</v>
      </c>
      <c r="J291" s="102">
        <v>6.1976183568743397E-2</v>
      </c>
      <c r="K291" s="102">
        <v>6.5933094254149403</v>
      </c>
    </row>
    <row r="292" spans="1:11" s="102" customFormat="1" x14ac:dyDescent="0.3">
      <c r="A292" s="102">
        <v>290</v>
      </c>
      <c r="B292" s="102">
        <v>952.49476175178199</v>
      </c>
      <c r="C292" s="102">
        <v>1E-3</v>
      </c>
      <c r="D292" s="102">
        <v>0.148440444463387</v>
      </c>
      <c r="E292" s="102">
        <v>0.74512015389880304</v>
      </c>
      <c r="F292" s="102">
        <v>808.36627065895198</v>
      </c>
      <c r="G292" s="102">
        <v>85.209876609833501</v>
      </c>
      <c r="H292" s="102">
        <v>723.15639404911803</v>
      </c>
      <c r="I292" s="102">
        <v>3.1658739751614998E-2</v>
      </c>
      <c r="J292" s="102">
        <v>6.1756508085055901E-2</v>
      </c>
      <c r="K292" s="102">
        <v>6.5933094254149403</v>
      </c>
    </row>
    <row r="293" spans="1:11" s="102" customFormat="1" x14ac:dyDescent="0.3">
      <c r="A293" s="102">
        <v>291</v>
      </c>
      <c r="B293" s="102">
        <v>947.97219826532796</v>
      </c>
      <c r="C293" s="102">
        <v>1E-3</v>
      </c>
      <c r="D293" s="102">
        <v>0.14732194303523</v>
      </c>
      <c r="E293" s="102">
        <v>0.74512015389880304</v>
      </c>
      <c r="F293" s="102">
        <v>808.36627065895198</v>
      </c>
      <c r="G293" s="102">
        <v>85.209876609833501</v>
      </c>
      <c r="H293" s="102">
        <v>723.15639404911803</v>
      </c>
      <c r="I293" s="102">
        <v>3.1780950291861398E-2</v>
      </c>
      <c r="J293" s="102">
        <v>6.1537888531802899E-2</v>
      </c>
      <c r="K293" s="102">
        <v>6.5933094254149403</v>
      </c>
    </row>
    <row r="294" spans="1:11" s="102" customFormat="1" x14ac:dyDescent="0.3">
      <c r="A294" s="102">
        <v>292</v>
      </c>
      <c r="B294" s="102">
        <v>943.44963477887404</v>
      </c>
      <c r="C294" s="102">
        <v>1E-3</v>
      </c>
      <c r="D294" s="102">
        <v>0.14621052808378199</v>
      </c>
      <c r="E294" s="102">
        <v>0.74512015389880304</v>
      </c>
      <c r="F294" s="102">
        <v>808.36627065895198</v>
      </c>
      <c r="G294" s="102">
        <v>85.209876609833501</v>
      </c>
      <c r="H294" s="102">
        <v>723.15639404911803</v>
      </c>
      <c r="I294" s="102">
        <v>3.1903492720150299E-2</v>
      </c>
      <c r="J294" s="102">
        <v>6.1320320025050702E-2</v>
      </c>
      <c r="K294" s="102">
        <v>6.5933094254149403</v>
      </c>
    </row>
    <row r="295" spans="1:11" s="102" customFormat="1" x14ac:dyDescent="0.3">
      <c r="A295" s="102">
        <v>293</v>
      </c>
      <c r="B295" s="102">
        <v>938.92707129242001</v>
      </c>
      <c r="C295" s="102">
        <v>1E-3</v>
      </c>
      <c r="D295" s="102">
        <v>0.14510615086946599</v>
      </c>
      <c r="E295" s="102">
        <v>0.74512015389880304</v>
      </c>
      <c r="F295" s="102">
        <v>808.36627065895198</v>
      </c>
      <c r="G295" s="102">
        <v>85.209876609833501</v>
      </c>
      <c r="H295" s="102">
        <v>723.15639404911803</v>
      </c>
      <c r="I295" s="102">
        <v>3.20263668191412E-2</v>
      </c>
      <c r="J295" s="102">
        <v>6.1103797676490802E-2</v>
      </c>
      <c r="K295" s="102">
        <v>6.5933094254149403</v>
      </c>
    </row>
    <row r="296" spans="1:11" s="102" customFormat="1" x14ac:dyDescent="0.3">
      <c r="A296" s="102">
        <v>294</v>
      </c>
      <c r="B296" s="102">
        <v>934.40450780596495</v>
      </c>
      <c r="C296" s="102">
        <v>1E-3</v>
      </c>
      <c r="D296" s="102">
        <v>0.14400876290508699</v>
      </c>
      <c r="E296" s="102">
        <v>0.74512015389880304</v>
      </c>
      <c r="F296" s="102">
        <v>808.36627065895198</v>
      </c>
      <c r="G296" s="102">
        <v>85.209876609833501</v>
      </c>
      <c r="H296" s="102">
        <v>723.15639404911803</v>
      </c>
      <c r="I296" s="102">
        <v>3.21495723792007E-2</v>
      </c>
      <c r="J296" s="102">
        <v>6.0888316587291602E-2</v>
      </c>
      <c r="K296" s="102">
        <v>6.5933094254149403</v>
      </c>
    </row>
    <row r="297" spans="1:11" s="102" customFormat="1" x14ac:dyDescent="0.3">
      <c r="A297" s="102">
        <v>295</v>
      </c>
      <c r="B297" s="102">
        <v>929.88194431951104</v>
      </c>
      <c r="C297" s="102">
        <v>1E-3</v>
      </c>
      <c r="D297" s="102">
        <v>0.1429183159763</v>
      </c>
      <c r="E297" s="102">
        <v>0.74512015389880304</v>
      </c>
      <c r="F297" s="102">
        <v>808.36627065895198</v>
      </c>
      <c r="G297" s="102">
        <v>85.209876609833501</v>
      </c>
      <c r="H297" s="102">
        <v>723.15639404911803</v>
      </c>
      <c r="I297" s="102">
        <v>3.2273109194397902E-2</v>
      </c>
      <c r="J297" s="102">
        <v>6.0673871856665902E-2</v>
      </c>
      <c r="K297" s="102">
        <v>6.5933094254149403</v>
      </c>
    </row>
    <row r="298" spans="1:11" s="102" customFormat="1" x14ac:dyDescent="0.3">
      <c r="A298" s="102">
        <v>296</v>
      </c>
      <c r="B298" s="102">
        <v>925.35938083305598</v>
      </c>
      <c r="C298" s="102">
        <v>1E-3</v>
      </c>
      <c r="D298" s="102">
        <v>0.14183476213023499</v>
      </c>
      <c r="E298" s="102">
        <v>0.74512015389880304</v>
      </c>
      <c r="F298" s="102">
        <v>808.36627065895198</v>
      </c>
      <c r="G298" s="102">
        <v>85.209876609833501</v>
      </c>
      <c r="H298" s="102">
        <v>723.15639404911803</v>
      </c>
      <c r="I298" s="102">
        <v>3.2396977065189202E-2</v>
      </c>
      <c r="J298" s="102">
        <v>6.0460458577583497E-2</v>
      </c>
      <c r="K298" s="102">
        <v>6.5933094254149403</v>
      </c>
    </row>
    <row r="299" spans="1:11" s="102" customFormat="1" x14ac:dyDescent="0.3">
      <c r="A299" s="102">
        <v>297</v>
      </c>
      <c r="B299" s="102">
        <v>920.83681734660195</v>
      </c>
      <c r="C299" s="102">
        <v>1E-3</v>
      </c>
      <c r="D299" s="102">
        <v>0.14075805368005001</v>
      </c>
      <c r="E299" s="102">
        <v>0.74512015389880304</v>
      </c>
      <c r="F299" s="102">
        <v>808.36627065895198</v>
      </c>
      <c r="G299" s="102">
        <v>85.209876609833501</v>
      </c>
      <c r="H299" s="102">
        <v>723.15639404911803</v>
      </c>
      <c r="I299" s="102">
        <v>3.2521175797732803E-2</v>
      </c>
      <c r="J299" s="102">
        <v>6.0248071838935199E-2</v>
      </c>
      <c r="K299" s="102">
        <v>6.5933094254149403</v>
      </c>
    </row>
    <row r="300" spans="1:11" s="102" customFormat="1" x14ac:dyDescent="0.3">
      <c r="A300" s="102">
        <v>298</v>
      </c>
      <c r="B300" s="102">
        <v>916.31425386014803</v>
      </c>
      <c r="C300" s="102">
        <v>1E-3</v>
      </c>
      <c r="D300" s="102">
        <v>0.13968814320492801</v>
      </c>
      <c r="E300" s="102">
        <v>0.74512015389880304</v>
      </c>
      <c r="F300" s="102">
        <v>808.36627065895198</v>
      </c>
      <c r="G300" s="102">
        <v>85.209876609833501</v>
      </c>
      <c r="H300" s="102">
        <v>723.15639404911803</v>
      </c>
      <c r="I300" s="102">
        <v>3.2645705204155197E-2</v>
      </c>
      <c r="J300" s="102">
        <v>6.0036706725866099E-2</v>
      </c>
      <c r="K300" s="102">
        <v>6.5933094254149403</v>
      </c>
    </row>
    <row r="301" spans="1:11" s="102" customFormat="1" x14ac:dyDescent="0.3">
      <c r="A301" s="102">
        <v>299</v>
      </c>
      <c r="B301" s="102">
        <v>911.791690373694</v>
      </c>
      <c r="C301" s="102">
        <v>1E-3</v>
      </c>
      <c r="D301" s="102">
        <v>0.138624983552353</v>
      </c>
      <c r="E301" s="102">
        <v>0.74512015389880304</v>
      </c>
      <c r="F301" s="102">
        <v>808.36627065895198</v>
      </c>
      <c r="G301" s="102">
        <v>85.209876609833501</v>
      </c>
      <c r="H301" s="102">
        <v>723.15639404911803</v>
      </c>
      <c r="I301" s="102">
        <v>3.2770565102296201E-2</v>
      </c>
      <c r="J301" s="102">
        <v>5.9826358321060299E-2</v>
      </c>
      <c r="K301" s="102">
        <v>6.5933094254149403</v>
      </c>
    </row>
    <row r="302" spans="1:11" s="102" customFormat="1" x14ac:dyDescent="0.3">
      <c r="A302" s="102">
        <v>300</v>
      </c>
      <c r="B302" s="102">
        <v>907.26912688723905</v>
      </c>
      <c r="C302" s="102">
        <v>1E-3</v>
      </c>
      <c r="D302" s="102">
        <v>0.137568527838106</v>
      </c>
      <c r="E302" s="102">
        <v>0.74512015389880304</v>
      </c>
      <c r="F302" s="102">
        <v>808.36627065895198</v>
      </c>
      <c r="G302" s="102">
        <v>85.209876609833501</v>
      </c>
      <c r="H302" s="102">
        <v>723.15639404911803</v>
      </c>
      <c r="I302" s="102">
        <v>3.28957553159386E-2</v>
      </c>
      <c r="J302" s="102">
        <v>5.9617021705107402E-2</v>
      </c>
      <c r="K302" s="102">
        <v>6.5933094254149403</v>
      </c>
    </row>
    <row r="303" spans="1:11" s="102" customFormat="1" x14ac:dyDescent="0.3">
      <c r="A303" s="102">
        <v>301</v>
      </c>
      <c r="B303" s="102">
        <v>902.74656340078502</v>
      </c>
      <c r="C303" s="102">
        <v>1E-3</v>
      </c>
      <c r="D303" s="102">
        <v>0.13651872944854501</v>
      </c>
      <c r="E303" s="102">
        <v>0.74512015389880304</v>
      </c>
      <c r="F303" s="102">
        <v>808.36627065895198</v>
      </c>
      <c r="G303" s="102">
        <v>85.209876609833501</v>
      </c>
      <c r="H303" s="102">
        <v>723.15639404911803</v>
      </c>
      <c r="I303" s="102">
        <v>3.3021275674501201E-2</v>
      </c>
      <c r="J303" s="102">
        <v>5.94086919578291E-2</v>
      </c>
      <c r="K303" s="102">
        <v>6.5933094254149403</v>
      </c>
    </row>
    <row r="304" spans="1:11" s="102" customFormat="1" x14ac:dyDescent="0.3">
      <c r="A304" s="102">
        <v>302</v>
      </c>
      <c r="B304" s="102">
        <v>898.22399991432997</v>
      </c>
      <c r="C304" s="102">
        <v>1E-3</v>
      </c>
      <c r="D304" s="102">
        <v>0.13547554203377599</v>
      </c>
      <c r="E304" s="102">
        <v>0.74512015389880304</v>
      </c>
      <c r="F304" s="102">
        <v>808.36627065895198</v>
      </c>
      <c r="G304" s="102">
        <v>85.209876609833501</v>
      </c>
      <c r="H304" s="102">
        <v>723.15639404911803</v>
      </c>
      <c r="I304" s="102">
        <v>3.3147126014836902E-2</v>
      </c>
      <c r="J304" s="102">
        <v>5.9201364155801302E-2</v>
      </c>
      <c r="K304" s="102">
        <v>6.5933094254149403</v>
      </c>
    </row>
    <row r="305" spans="1:11" s="102" customFormat="1" x14ac:dyDescent="0.3">
      <c r="A305" s="102">
        <v>303</v>
      </c>
      <c r="B305" s="102">
        <v>893.70143642787605</v>
      </c>
      <c r="C305" s="102">
        <v>1E-3</v>
      </c>
      <c r="D305" s="102">
        <v>0.13443891952357601</v>
      </c>
      <c r="E305" s="102">
        <v>0.74512015389880304</v>
      </c>
      <c r="F305" s="102">
        <v>808.36627065895198</v>
      </c>
      <c r="G305" s="102">
        <v>85.209876609833501</v>
      </c>
      <c r="H305" s="102">
        <v>723.15639404911803</v>
      </c>
      <c r="I305" s="102">
        <v>3.3273306177706997E-2</v>
      </c>
      <c r="J305" s="102">
        <v>5.8995033379442598E-2</v>
      </c>
      <c r="K305" s="102">
        <v>6.5933094254149403</v>
      </c>
    </row>
    <row r="306" spans="1:11" s="102" customFormat="1" x14ac:dyDescent="0.3">
      <c r="A306" s="102">
        <v>304</v>
      </c>
      <c r="B306" s="102">
        <v>889.17887294142201</v>
      </c>
      <c r="C306" s="102">
        <v>1E-3</v>
      </c>
      <c r="D306" s="102">
        <v>0.1334088161092</v>
      </c>
      <c r="E306" s="102">
        <v>0.74512015389880304</v>
      </c>
      <c r="F306" s="102">
        <v>808.36627065895198</v>
      </c>
      <c r="G306" s="102">
        <v>85.209876609833501</v>
      </c>
      <c r="H306" s="102">
        <v>723.15639404911803</v>
      </c>
      <c r="I306" s="102">
        <v>3.3399816012223499E-2</v>
      </c>
      <c r="J306" s="102">
        <v>5.8789694705770897E-2</v>
      </c>
      <c r="K306" s="102">
        <v>6.5933094254149403</v>
      </c>
    </row>
    <row r="307" spans="1:11" s="102" customFormat="1" x14ac:dyDescent="0.3">
      <c r="A307" s="102">
        <v>305</v>
      </c>
      <c r="B307" s="102">
        <v>884.65630945496798</v>
      </c>
      <c r="C307" s="102">
        <v>1E-3</v>
      </c>
      <c r="D307" s="102">
        <v>0.13238518625929699</v>
      </c>
      <c r="E307" s="102">
        <v>0.74512015389880304</v>
      </c>
      <c r="F307" s="102">
        <v>808.36627065895198</v>
      </c>
      <c r="G307" s="102">
        <v>85.209876609833501</v>
      </c>
      <c r="H307" s="102">
        <v>723.15639404911803</v>
      </c>
      <c r="I307" s="102">
        <v>3.3526655372252002E-2</v>
      </c>
      <c r="J307" s="102">
        <v>5.85853432155456E-2</v>
      </c>
      <c r="K307" s="102">
        <v>6.5933094254149403</v>
      </c>
    </row>
    <row r="308" spans="1:11" s="102" customFormat="1" x14ac:dyDescent="0.3">
      <c r="A308" s="102">
        <v>306</v>
      </c>
      <c r="B308" s="102">
        <v>880.13374596851304</v>
      </c>
      <c r="C308" s="102">
        <v>1E-3</v>
      </c>
      <c r="D308" s="102">
        <v>0.131367984708541</v>
      </c>
      <c r="E308" s="102">
        <v>0.74512015389880304</v>
      </c>
      <c r="F308" s="102">
        <v>808.36627065895198</v>
      </c>
      <c r="G308" s="102">
        <v>85.209876609833501</v>
      </c>
      <c r="H308" s="102">
        <v>723.15639404911803</v>
      </c>
      <c r="I308" s="102">
        <v>3.3653824119284297E-2</v>
      </c>
      <c r="J308" s="102">
        <v>5.83819739888791E-2</v>
      </c>
      <c r="K308" s="102">
        <v>6.5933094254149403</v>
      </c>
    </row>
    <row r="309" spans="1:11" s="102" customFormat="1" x14ac:dyDescent="0.3">
      <c r="A309" s="102">
        <v>307</v>
      </c>
      <c r="B309" s="102">
        <v>875.61118248205901</v>
      </c>
      <c r="C309" s="102">
        <v>1E-3</v>
      </c>
      <c r="D309" s="102">
        <v>0.130357166464456</v>
      </c>
      <c r="E309" s="102">
        <v>0.74512015389880304</v>
      </c>
      <c r="F309" s="102">
        <v>808.36627065895198</v>
      </c>
      <c r="G309" s="102">
        <v>85.209876609833501</v>
      </c>
      <c r="H309" s="102">
        <v>723.15639404911803</v>
      </c>
      <c r="I309" s="102">
        <v>3.3781322120944902E-2</v>
      </c>
      <c r="J309" s="102">
        <v>5.8179582108575101E-2</v>
      </c>
      <c r="K309" s="102">
        <v>6.5933094254149403</v>
      </c>
    </row>
    <row r="310" spans="1:11" s="102" customFormat="1" x14ac:dyDescent="0.3">
      <c r="A310" s="102">
        <v>308</v>
      </c>
      <c r="B310" s="102">
        <v>871.08861899560497</v>
      </c>
      <c r="C310" s="102">
        <v>1E-3</v>
      </c>
      <c r="D310" s="102">
        <v>0.129352686811957</v>
      </c>
      <c r="E310" s="102">
        <v>0.74512015389880304</v>
      </c>
      <c r="F310" s="102">
        <v>808.36627065895198</v>
      </c>
      <c r="G310" s="102">
        <v>85.209876609833501</v>
      </c>
      <c r="H310" s="102">
        <v>723.15639404911803</v>
      </c>
      <c r="I310" s="102">
        <v>3.3909149249944003E-2</v>
      </c>
      <c r="J310" s="102">
        <v>5.7978162662569402E-2</v>
      </c>
      <c r="K310" s="102">
        <v>6.5933094254149403</v>
      </c>
    </row>
    <row r="311" spans="1:11" s="102" customFormat="1" x14ac:dyDescent="0.3">
      <c r="A311" s="102">
        <v>309</v>
      </c>
      <c r="B311" s="102">
        <v>866.56605550915003</v>
      </c>
      <c r="C311" s="102">
        <v>1E-3</v>
      </c>
      <c r="D311" s="102">
        <v>0.12835450129971299</v>
      </c>
      <c r="E311" s="102">
        <v>0.74512015389880304</v>
      </c>
      <c r="F311" s="102">
        <v>808.36627065895198</v>
      </c>
      <c r="G311" s="102">
        <v>85.209876609833501</v>
      </c>
      <c r="H311" s="102">
        <v>723.15639404911803</v>
      </c>
      <c r="I311" s="102">
        <v>3.4037305387601302E-2</v>
      </c>
      <c r="J311" s="102">
        <v>5.77777107385112E-2</v>
      </c>
      <c r="K311" s="102">
        <v>6.5933094254149403</v>
      </c>
    </row>
    <row r="312" spans="1:11" s="102" customFormat="1" x14ac:dyDescent="0.3">
      <c r="A312" s="102">
        <v>310</v>
      </c>
      <c r="B312" s="102">
        <v>862.043492022696</v>
      </c>
      <c r="C312" s="102">
        <v>1E-3</v>
      </c>
      <c r="D312" s="102">
        <v>0.12736256575378799</v>
      </c>
      <c r="E312" s="102">
        <v>0.74512015389880304</v>
      </c>
      <c r="F312" s="102">
        <v>808.36627065895198</v>
      </c>
      <c r="G312" s="102">
        <v>85.209876609833501</v>
      </c>
      <c r="H312" s="102">
        <v>723.15639404911803</v>
      </c>
      <c r="I312" s="102">
        <v>3.4165790420524998E-2</v>
      </c>
      <c r="J312" s="102">
        <v>5.7578221430129903E-2</v>
      </c>
      <c r="K312" s="102">
        <v>6.5933094254149403</v>
      </c>
    </row>
    <row r="313" spans="1:11" s="102" customFormat="1" x14ac:dyDescent="0.3">
      <c r="A313" s="102">
        <v>311</v>
      </c>
      <c r="B313" s="102">
        <v>857.52092853624197</v>
      </c>
      <c r="C313" s="102">
        <v>1E-3</v>
      </c>
      <c r="D313" s="102">
        <v>0.12637683626627</v>
      </c>
      <c r="E313" s="102">
        <v>0.74512015389880304</v>
      </c>
      <c r="F313" s="102">
        <v>808.36627065895198</v>
      </c>
      <c r="G313" s="102">
        <v>85.209876609833501</v>
      </c>
      <c r="H313" s="102">
        <v>723.15639404911803</v>
      </c>
      <c r="I313" s="102">
        <v>3.4294604243597197E-2</v>
      </c>
      <c r="J313" s="102">
        <v>5.7379689832780002E-2</v>
      </c>
      <c r="K313" s="102">
        <v>6.5933094254149403</v>
      </c>
    </row>
    <row r="314" spans="1:11" s="102" customFormat="1" x14ac:dyDescent="0.3">
      <c r="A314" s="102">
        <v>312</v>
      </c>
      <c r="B314" s="102">
        <v>852.99836504978703</v>
      </c>
      <c r="C314" s="102">
        <v>1E-3</v>
      </c>
      <c r="D314" s="102">
        <v>0.125397269208916</v>
      </c>
      <c r="E314" s="102">
        <v>0.74512015389880304</v>
      </c>
      <c r="F314" s="102">
        <v>808.36627065895198</v>
      </c>
      <c r="G314" s="102">
        <v>85.209876609833501</v>
      </c>
      <c r="H314" s="102">
        <v>723.15639404911803</v>
      </c>
      <c r="I314" s="102">
        <v>3.4423746756511803E-2</v>
      </c>
      <c r="J314" s="102">
        <v>5.7182111049904998E-2</v>
      </c>
      <c r="K314" s="102">
        <v>6.5933094254149403</v>
      </c>
    </row>
    <row r="315" spans="1:11" s="102" customFormat="1" x14ac:dyDescent="0.3">
      <c r="A315" s="102">
        <v>313</v>
      </c>
      <c r="B315" s="102">
        <v>848.47580156333299</v>
      </c>
      <c r="C315" s="102">
        <v>1E-3</v>
      </c>
      <c r="D315" s="102">
        <v>0.124423821219511</v>
      </c>
      <c r="E315" s="102">
        <v>0.74512015389880304</v>
      </c>
      <c r="F315" s="102">
        <v>808.36627065895198</v>
      </c>
      <c r="G315" s="102">
        <v>85.209876609833501</v>
      </c>
      <c r="H315" s="102">
        <v>723.15639404911803</v>
      </c>
      <c r="I315" s="102">
        <v>3.45532178673775E-2</v>
      </c>
      <c r="J315" s="102">
        <v>5.6985480187570998E-2</v>
      </c>
      <c r="K315" s="102">
        <v>6.5933094254149403</v>
      </c>
    </row>
    <row r="316" spans="1:11" s="102" customFormat="1" x14ac:dyDescent="0.3">
      <c r="A316" s="102">
        <v>314</v>
      </c>
      <c r="B316" s="102">
        <v>843.95323807687896</v>
      </c>
      <c r="C316" s="102">
        <v>1E-3</v>
      </c>
      <c r="D316" s="102">
        <v>0.123456449208684</v>
      </c>
      <c r="E316" s="102">
        <v>0.74512015389880304</v>
      </c>
      <c r="F316" s="102">
        <v>808.36627065895198</v>
      </c>
      <c r="G316" s="102">
        <v>85.209876609833501</v>
      </c>
      <c r="H316" s="102">
        <v>723.15639404911803</v>
      </c>
      <c r="I316" s="102">
        <v>3.4683017490998197E-2</v>
      </c>
      <c r="J316" s="102">
        <v>5.6789792357965302E-2</v>
      </c>
      <c r="K316" s="102">
        <v>6.5933094254149403</v>
      </c>
    </row>
    <row r="317" spans="1:11" s="102" customFormat="1" x14ac:dyDescent="0.3">
      <c r="A317" s="102">
        <v>315</v>
      </c>
      <c r="B317" s="102">
        <v>839.43067459042402</v>
      </c>
      <c r="C317" s="102">
        <v>1E-3</v>
      </c>
      <c r="D317" s="102">
        <v>0.12249511035991199</v>
      </c>
      <c r="E317" s="102">
        <v>0.74512015389880304</v>
      </c>
      <c r="F317" s="102">
        <v>808.36627065895198</v>
      </c>
      <c r="G317" s="102">
        <v>85.209876609833501</v>
      </c>
      <c r="H317" s="102">
        <v>723.15639404911803</v>
      </c>
      <c r="I317" s="102">
        <v>3.4813145548885302E-2</v>
      </c>
      <c r="J317" s="102">
        <v>5.6595042679935897E-2</v>
      </c>
      <c r="K317" s="102">
        <v>6.5933094254149403</v>
      </c>
    </row>
    <row r="318" spans="1:11" s="102" customFormat="1" x14ac:dyDescent="0.3">
      <c r="A318" s="102">
        <v>316</v>
      </c>
      <c r="B318" s="102">
        <v>834.90811110396999</v>
      </c>
      <c r="C318" s="102">
        <v>1E-3</v>
      </c>
      <c r="D318" s="102">
        <v>0.121539762124972</v>
      </c>
      <c r="E318" s="102">
        <v>0.74512015389880304</v>
      </c>
      <c r="F318" s="102">
        <v>808.36627065895198</v>
      </c>
      <c r="G318" s="102">
        <v>85.209876609833501</v>
      </c>
      <c r="H318" s="102">
        <v>723.15639404911803</v>
      </c>
      <c r="I318" s="102">
        <v>3.4943601970521397E-2</v>
      </c>
      <c r="J318" s="102">
        <v>5.6401226277494901E-2</v>
      </c>
      <c r="K318" s="102">
        <v>6.5933094254149403</v>
      </c>
    </row>
    <row r="319" spans="1:11" s="102" customFormat="1" x14ac:dyDescent="0.3">
      <c r="A319" s="102">
        <v>317</v>
      </c>
      <c r="B319" s="102">
        <v>830.38554761751595</v>
      </c>
      <c r="C319" s="102">
        <v>1E-3</v>
      </c>
      <c r="D319" s="102">
        <v>0.120590362230763</v>
      </c>
      <c r="E319" s="102">
        <v>0.74512015389880304</v>
      </c>
      <c r="F319" s="102">
        <v>808.36627065895198</v>
      </c>
      <c r="G319" s="102">
        <v>85.209876609833501</v>
      </c>
      <c r="H319" s="102">
        <v>723.15639404911803</v>
      </c>
      <c r="I319" s="102">
        <v>3.5074386691491599E-2</v>
      </c>
      <c r="J319" s="102">
        <v>5.6208338283416197E-2</v>
      </c>
      <c r="K319" s="102">
        <v>6.5933094254149403</v>
      </c>
    </row>
    <row r="320" spans="1:11" s="102" customFormat="1" x14ac:dyDescent="0.3">
      <c r="A320" s="102">
        <v>318</v>
      </c>
      <c r="B320" s="102">
        <v>825.86298413106101</v>
      </c>
      <c r="C320" s="102">
        <v>1E-3</v>
      </c>
      <c r="D320" s="102">
        <v>0.119646868670207</v>
      </c>
      <c r="E320" s="102">
        <v>0.74512015389880304</v>
      </c>
      <c r="F320" s="102">
        <v>808.36627065895198</v>
      </c>
      <c r="G320" s="102">
        <v>85.209876609833501</v>
      </c>
      <c r="H320" s="102">
        <v>723.15639404911803</v>
      </c>
      <c r="I320" s="102">
        <v>3.5205499656002399E-2</v>
      </c>
      <c r="J320" s="102">
        <v>5.6016373835701801E-2</v>
      </c>
      <c r="K320" s="102">
        <v>6.5933094254149403</v>
      </c>
    </row>
    <row r="321" spans="1:11" s="102" customFormat="1" x14ac:dyDescent="0.3">
      <c r="A321" s="102">
        <v>319</v>
      </c>
      <c r="B321" s="102">
        <v>821.34042064460698</v>
      </c>
      <c r="C321" s="102">
        <v>1E-3</v>
      </c>
      <c r="D321" s="102">
        <v>0.118709239706801</v>
      </c>
      <c r="E321" s="102">
        <v>0.74512015389880304</v>
      </c>
      <c r="F321" s="102">
        <v>808.36627065895198</v>
      </c>
      <c r="G321" s="102">
        <v>85.209876609833501</v>
      </c>
      <c r="H321" s="102">
        <v>723.15639404911803</v>
      </c>
      <c r="I321" s="102">
        <v>3.5336940815627299E-2</v>
      </c>
      <c r="J321" s="102">
        <v>5.5825328080169698E-2</v>
      </c>
      <c r="K321" s="102">
        <v>6.5933094254149403</v>
      </c>
    </row>
    <row r="322" spans="1:11" s="102" customFormat="1" x14ac:dyDescent="0.3">
      <c r="A322" s="102">
        <v>320</v>
      </c>
      <c r="B322" s="102">
        <v>816.81785715815295</v>
      </c>
      <c r="C322" s="102">
        <v>1E-3</v>
      </c>
      <c r="D322" s="102">
        <v>0.11777743387916199</v>
      </c>
      <c r="E322" s="102">
        <v>0.74512015389880304</v>
      </c>
      <c r="F322" s="102">
        <v>808.36627065895198</v>
      </c>
      <c r="G322" s="102">
        <v>85.209876609833501</v>
      </c>
      <c r="H322" s="102">
        <v>723.15639404911803</v>
      </c>
      <c r="I322" s="102">
        <v>3.5468710127942601E-2</v>
      </c>
      <c r="J322" s="102">
        <v>5.5635196173112703E-2</v>
      </c>
      <c r="K322" s="102">
        <v>6.5933094254149403</v>
      </c>
    </row>
    <row r="323" spans="1:11" s="102" customFormat="1" x14ac:dyDescent="0.3">
      <c r="A323" s="102">
        <v>321</v>
      </c>
      <c r="B323" s="102">
        <v>812.295293671698</v>
      </c>
      <c r="C323" s="102">
        <v>1E-3</v>
      </c>
      <c r="D323" s="102">
        <v>0.11685140998738799</v>
      </c>
      <c r="E323" s="102">
        <v>0.74512015389880304</v>
      </c>
      <c r="F323" s="102">
        <v>808.36627065895198</v>
      </c>
      <c r="G323" s="102">
        <v>85.209876609833501</v>
      </c>
      <c r="H323" s="102">
        <v>723.15639404911803</v>
      </c>
      <c r="I323" s="102">
        <v>3.5600807560425697E-2</v>
      </c>
      <c r="J323" s="102">
        <v>5.5445973275646897E-2</v>
      </c>
      <c r="K323" s="102">
        <v>6.5933094254149403</v>
      </c>
    </row>
    <row r="324" spans="1:11" s="102" customFormat="1" x14ac:dyDescent="0.3">
      <c r="A324" s="102">
        <v>322</v>
      </c>
      <c r="B324" s="102">
        <v>807.77273018524397</v>
      </c>
      <c r="C324" s="102">
        <v>1E-3</v>
      </c>
      <c r="D324" s="102">
        <v>0.115931127106694</v>
      </c>
      <c r="E324" s="102">
        <v>0.74512015389880304</v>
      </c>
      <c r="F324" s="102">
        <v>808.36627065895198</v>
      </c>
      <c r="G324" s="102">
        <v>85.209876609833501</v>
      </c>
      <c r="H324" s="102">
        <v>723.15639404911803</v>
      </c>
      <c r="I324" s="102">
        <v>3.5733233086456602E-2</v>
      </c>
      <c r="J324" s="102">
        <v>5.5257654560528099E-2</v>
      </c>
      <c r="K324" s="102">
        <v>6.5933094254149403</v>
      </c>
    </row>
    <row r="325" spans="1:11" s="102" customFormat="1" x14ac:dyDescent="0.3">
      <c r="A325" s="102">
        <v>323</v>
      </c>
      <c r="B325" s="102">
        <v>803.25016669879005</v>
      </c>
      <c r="C325" s="102">
        <v>1E-3</v>
      </c>
      <c r="D325" s="102">
        <v>0.115016544578323</v>
      </c>
      <c r="E325" s="102">
        <v>0.74512015389880304</v>
      </c>
      <c r="F325" s="102">
        <v>808.36627065895198</v>
      </c>
      <c r="G325" s="102">
        <v>85.209876609833501</v>
      </c>
      <c r="H325" s="102">
        <v>723.15639404911803</v>
      </c>
      <c r="I325" s="102">
        <v>3.5865986687894098E-2</v>
      </c>
      <c r="J325" s="102">
        <v>5.5070235208581897E-2</v>
      </c>
      <c r="K325" s="102">
        <v>6.5933094254149403</v>
      </c>
    </row>
    <row r="326" spans="1:11" s="102" customFormat="1" x14ac:dyDescent="0.3">
      <c r="A326" s="102">
        <v>324</v>
      </c>
      <c r="B326" s="102">
        <v>798.727603212335</v>
      </c>
      <c r="C326" s="102">
        <v>1E-3</v>
      </c>
      <c r="D326" s="102">
        <v>0.114107622007271</v>
      </c>
      <c r="E326" s="102">
        <v>0.74512015389880304</v>
      </c>
      <c r="F326" s="102">
        <v>808.36627065895198</v>
      </c>
      <c r="G326" s="102">
        <v>85.209876609833501</v>
      </c>
      <c r="H326" s="102">
        <v>723.15639404911803</v>
      </c>
      <c r="I326" s="102">
        <v>3.5999068355735603E-2</v>
      </c>
      <c r="J326" s="102">
        <v>5.4883710408214999E-2</v>
      </c>
      <c r="K326" s="102">
        <v>6.5933094254149403</v>
      </c>
    </row>
    <row r="327" spans="1:11" s="102" customFormat="1" x14ac:dyDescent="0.3">
      <c r="A327" s="102">
        <v>325</v>
      </c>
      <c r="B327" s="102">
        <v>794.20503972588097</v>
      </c>
      <c r="C327" s="102">
        <v>1E-3</v>
      </c>
      <c r="D327" s="102">
        <v>0.113204319271378</v>
      </c>
      <c r="E327" s="102">
        <v>0.74512015389880304</v>
      </c>
      <c r="F327" s="102">
        <v>808.36627065895198</v>
      </c>
      <c r="G327" s="102">
        <v>85.209876609833501</v>
      </c>
      <c r="H327" s="102">
        <v>723.15639404911803</v>
      </c>
      <c r="I327" s="102">
        <v>3.6132478087279402E-2</v>
      </c>
      <c r="J327" s="102">
        <v>5.4698075360251099E-2</v>
      </c>
      <c r="K327" s="102">
        <v>6.5933094254149403</v>
      </c>
    </row>
    <row r="328" spans="1:11" s="102" customFormat="1" x14ac:dyDescent="0.3">
      <c r="A328" s="102">
        <v>326</v>
      </c>
      <c r="B328" s="102">
        <v>789.68247623942705</v>
      </c>
      <c r="C328" s="102">
        <v>1E-3</v>
      </c>
      <c r="D328" s="102">
        <v>0.112306596512239</v>
      </c>
      <c r="E328" s="102">
        <v>0.74512015389880304</v>
      </c>
      <c r="F328" s="102">
        <v>808.36627065895198</v>
      </c>
      <c r="G328" s="102">
        <v>85.209876609833501</v>
      </c>
      <c r="H328" s="102">
        <v>723.15639404911803</v>
      </c>
      <c r="I328" s="102">
        <v>3.6266215888773601E-2</v>
      </c>
      <c r="J328" s="102">
        <v>5.4513325274315398E-2</v>
      </c>
      <c r="K328" s="102">
        <v>6.5933094254149403</v>
      </c>
    </row>
    <row r="329" spans="1:11" s="102" customFormat="1" x14ac:dyDescent="0.3">
      <c r="A329" s="102">
        <v>327</v>
      </c>
      <c r="B329" s="102">
        <v>785.15991275297199</v>
      </c>
      <c r="C329" s="102">
        <v>1E-3</v>
      </c>
      <c r="D329" s="102">
        <v>0.11141441413292701</v>
      </c>
      <c r="E329" s="102">
        <v>0.74512015389880304</v>
      </c>
      <c r="F329" s="102">
        <v>808.36627065895198</v>
      </c>
      <c r="G329" s="102">
        <v>85.209876609833501</v>
      </c>
      <c r="H329" s="102">
        <v>723.15639404911803</v>
      </c>
      <c r="I329" s="102">
        <v>3.6400281776076397E-2</v>
      </c>
      <c r="J329" s="102">
        <v>5.4329455368345103E-2</v>
      </c>
      <c r="K329" s="102">
        <v>6.5933094254149403</v>
      </c>
    </row>
    <row r="330" spans="1:11" s="102" customFormat="1" x14ac:dyDescent="0.3">
      <c r="A330" s="102">
        <v>328</v>
      </c>
      <c r="B330" s="102">
        <v>780.63734926651796</v>
      </c>
      <c r="C330" s="102">
        <v>1E-3</v>
      </c>
      <c r="D330" s="102">
        <v>0.110527732811634</v>
      </c>
      <c r="E330" s="102">
        <v>0.74512015389880304</v>
      </c>
      <c r="F330" s="102">
        <v>808.36627065895198</v>
      </c>
      <c r="G330" s="102">
        <v>85.209876609833501</v>
      </c>
      <c r="H330" s="102">
        <v>723.15639404911803</v>
      </c>
      <c r="I330" s="102">
        <v>3.6534675770229397E-2</v>
      </c>
      <c r="J330" s="102">
        <v>5.4146460875671799E-2</v>
      </c>
      <c r="K330" s="102">
        <v>6.5933094254149403</v>
      </c>
    </row>
    <row r="331" spans="1:11" s="102" customFormat="1" x14ac:dyDescent="0.3">
      <c r="A331" s="102">
        <v>329</v>
      </c>
      <c r="B331" s="102">
        <v>776.11478578006302</v>
      </c>
      <c r="C331" s="102">
        <v>1E-3</v>
      </c>
      <c r="D331" s="102">
        <v>0.109646513478937</v>
      </c>
      <c r="E331" s="102">
        <v>0.74512015389880304</v>
      </c>
      <c r="F331" s="102">
        <v>808.36627065895198</v>
      </c>
      <c r="G331" s="102">
        <v>85.209876609833501</v>
      </c>
      <c r="H331" s="102">
        <v>723.15639404911803</v>
      </c>
      <c r="I331" s="102">
        <v>3.6669397904529798E-2</v>
      </c>
      <c r="J331" s="102">
        <v>5.39643370348767E-2</v>
      </c>
      <c r="K331" s="102">
        <v>6.5933094254149403</v>
      </c>
    </row>
    <row r="332" spans="1:11" s="102" customFormat="1" x14ac:dyDescent="0.3">
      <c r="A332" s="102">
        <v>330</v>
      </c>
      <c r="B332" s="102">
        <v>771.59222229360898</v>
      </c>
      <c r="C332" s="102">
        <v>1E-3</v>
      </c>
      <c r="D332" s="102">
        <v>0.10877071733598601</v>
      </c>
      <c r="E332" s="102">
        <v>0.74512015389880304</v>
      </c>
      <c r="F332" s="102">
        <v>808.36627065895198</v>
      </c>
      <c r="G332" s="102">
        <v>85.209876609833501</v>
      </c>
      <c r="H332" s="102">
        <v>723.15639404911803</v>
      </c>
      <c r="I332" s="102">
        <v>3.6804448218626398E-2</v>
      </c>
      <c r="J332" s="102">
        <v>5.37830790990491E-2</v>
      </c>
      <c r="K332" s="102">
        <v>6.5933094254149403</v>
      </c>
    </row>
    <row r="333" spans="1:11" s="102" customFormat="1" x14ac:dyDescent="0.3">
      <c r="A333" s="102">
        <v>331</v>
      </c>
      <c r="B333" s="102">
        <v>767.06965880715495</v>
      </c>
      <c r="C333" s="102">
        <v>1E-3</v>
      </c>
      <c r="D333" s="102">
        <v>0.10790030584540999</v>
      </c>
      <c r="E333" s="102">
        <v>0.74512015389880304</v>
      </c>
      <c r="F333" s="102">
        <v>808.36627065895198</v>
      </c>
      <c r="G333" s="102">
        <v>85.209876609833501</v>
      </c>
      <c r="H333" s="102">
        <v>723.15639404911803</v>
      </c>
      <c r="I333" s="102">
        <v>3.6939826761259197E-2</v>
      </c>
      <c r="J333" s="102">
        <v>5.3602682332113197E-2</v>
      </c>
      <c r="K333" s="102">
        <v>6.5933094254149403</v>
      </c>
    </row>
    <row r="334" spans="1:11" s="102" customFormat="1" x14ac:dyDescent="0.3">
      <c r="A334" s="102">
        <v>332</v>
      </c>
      <c r="B334" s="102">
        <v>762.54709532070103</v>
      </c>
      <c r="C334" s="102">
        <v>1E-3</v>
      </c>
      <c r="D334" s="102">
        <v>0.107035240729042</v>
      </c>
      <c r="E334" s="102">
        <v>0.74512015389880304</v>
      </c>
      <c r="F334" s="102">
        <v>808.36627065895198</v>
      </c>
      <c r="G334" s="102">
        <v>85.209876609833501</v>
      </c>
      <c r="H334" s="102">
        <v>723.15639404911803</v>
      </c>
      <c r="I334" s="102">
        <v>3.7075533590885702E-2</v>
      </c>
      <c r="J334" s="102">
        <v>5.3423142008357898E-2</v>
      </c>
      <c r="K334" s="102">
        <v>6.5933094254149403</v>
      </c>
    </row>
    <row r="335" spans="1:11" s="102" customFormat="1" x14ac:dyDescent="0.3">
      <c r="A335" s="102">
        <v>333</v>
      </c>
      <c r="B335" s="102">
        <v>758.02453183424598</v>
      </c>
      <c r="C335" s="102">
        <v>1E-3</v>
      </c>
      <c r="D335" s="102">
        <v>0.106175483970193</v>
      </c>
      <c r="E335" s="102">
        <v>0.74512015389880304</v>
      </c>
      <c r="F335" s="102">
        <v>808.36627065895198</v>
      </c>
      <c r="G335" s="102">
        <v>85.209876609833501</v>
      </c>
      <c r="H335" s="102">
        <v>723.15639404911803</v>
      </c>
      <c r="I335" s="102">
        <v>3.7211568774783099E-2</v>
      </c>
      <c r="J335" s="102">
        <v>5.3244453414172402E-2</v>
      </c>
      <c r="K335" s="102">
        <v>6.5933094254149403</v>
      </c>
    </row>
    <row r="336" spans="1:11" s="102" customFormat="1" x14ac:dyDescent="0.3">
      <c r="A336" s="102">
        <v>334</v>
      </c>
      <c r="B336" s="102">
        <v>753.50196834779194</v>
      </c>
      <c r="C336" s="102">
        <v>1E-3</v>
      </c>
      <c r="D336" s="102">
        <v>0.10532099781365301</v>
      </c>
      <c r="E336" s="102">
        <v>0.74512015389880304</v>
      </c>
      <c r="F336" s="102">
        <v>808.36627065895198</v>
      </c>
      <c r="G336" s="102">
        <v>85.209876609833501</v>
      </c>
      <c r="H336" s="102">
        <v>723.15639404911803</v>
      </c>
      <c r="I336" s="102">
        <v>3.73479323888549E-2</v>
      </c>
      <c r="J336" s="102">
        <v>5.3066611848712801E-2</v>
      </c>
      <c r="K336" s="102">
        <v>6.5933094254149403</v>
      </c>
    </row>
    <row r="337" spans="1:11" s="102" customFormat="1" x14ac:dyDescent="0.3">
      <c r="A337" s="102">
        <v>335</v>
      </c>
      <c r="B337" s="102">
        <v>748.97940486133803</v>
      </c>
      <c r="C337" s="102">
        <v>1E-3</v>
      </c>
      <c r="D337" s="102">
        <v>0.104471744763417</v>
      </c>
      <c r="E337" s="102">
        <v>0.74512015389880304</v>
      </c>
      <c r="F337" s="102">
        <v>808.36627065895198</v>
      </c>
      <c r="G337" s="102">
        <v>85.209876609833501</v>
      </c>
      <c r="H337" s="102">
        <v>723.15639404911803</v>
      </c>
      <c r="I337" s="102">
        <v>3.7484624518203197E-2</v>
      </c>
      <c r="J337" s="102">
        <v>5.2889612623462701E-2</v>
      </c>
      <c r="K337" s="102">
        <v>6.5933094254149403</v>
      </c>
    </row>
    <row r="338" spans="1:11" s="102" customFormat="1" x14ac:dyDescent="0.3">
      <c r="A338" s="102">
        <v>336</v>
      </c>
      <c r="B338" s="102">
        <v>744.45684137488297</v>
      </c>
      <c r="C338" s="102">
        <v>1E-3</v>
      </c>
      <c r="D338" s="102">
        <v>0.10362768757813701</v>
      </c>
      <c r="E338" s="102">
        <v>0.74512015389880304</v>
      </c>
      <c r="F338" s="102">
        <v>808.36627065895198</v>
      </c>
      <c r="G338" s="102">
        <v>85.209876609833501</v>
      </c>
      <c r="H338" s="102">
        <v>723.15639404911803</v>
      </c>
      <c r="I338" s="102">
        <v>3.7621645258533301E-2</v>
      </c>
      <c r="J338" s="102">
        <v>5.2713451060647301E-2</v>
      </c>
      <c r="K338" s="102">
        <v>6.5933094254149403</v>
      </c>
    </row>
    <row r="339" spans="1:11" s="102" customFormat="1" x14ac:dyDescent="0.3">
      <c r="A339" s="102">
        <v>337</v>
      </c>
      <c r="B339" s="102">
        <v>739.93427788842905</v>
      </c>
      <c r="C339" s="102">
        <v>1E-3</v>
      </c>
      <c r="D339" s="102">
        <v>0.10278878927566901</v>
      </c>
      <c r="E339" s="102">
        <v>0.74512015389880304</v>
      </c>
      <c r="F339" s="102">
        <v>808.36627065895198</v>
      </c>
      <c r="G339" s="102">
        <v>85.209876609833501</v>
      </c>
      <c r="H339" s="102">
        <v>723.15639404911803</v>
      </c>
      <c r="I339" s="102">
        <v>3.77589947143879E-2</v>
      </c>
      <c r="J339" s="102">
        <v>5.2538122496133301E-2</v>
      </c>
      <c r="K339" s="102">
        <v>6.5933094254149403</v>
      </c>
    </row>
    <row r="340" spans="1:11" s="102" customFormat="1" x14ac:dyDescent="0.3">
      <c r="A340" s="102">
        <v>338</v>
      </c>
      <c r="B340" s="102">
        <v>735.41171440197502</v>
      </c>
      <c r="C340" s="102">
        <v>1E-3</v>
      </c>
      <c r="D340" s="102">
        <v>0.101955013128528</v>
      </c>
      <c r="E340" s="102">
        <v>0.74512015389880304</v>
      </c>
      <c r="F340" s="102">
        <v>808.36627065895198</v>
      </c>
      <c r="G340" s="102">
        <v>85.209876609833501</v>
      </c>
      <c r="H340" s="102">
        <v>723.15639404911803</v>
      </c>
      <c r="I340" s="102">
        <v>3.7896673000532101E-2</v>
      </c>
      <c r="J340" s="102">
        <v>5.2363622277852899E-2</v>
      </c>
      <c r="K340" s="102">
        <v>6.5933094254149403</v>
      </c>
    </row>
    <row r="341" spans="1:11" s="102" customFormat="1" x14ac:dyDescent="0.3">
      <c r="A341" s="102">
        <v>339</v>
      </c>
      <c r="B341" s="102">
        <v>730.88915091551996</v>
      </c>
      <c r="C341" s="102">
        <v>1E-3</v>
      </c>
      <c r="D341" s="102">
        <v>0.10112632266388399</v>
      </c>
      <c r="E341" s="102">
        <v>0.74512015389880304</v>
      </c>
      <c r="F341" s="102">
        <v>808.36627065895198</v>
      </c>
      <c r="G341" s="102">
        <v>85.209876609833501</v>
      </c>
      <c r="H341" s="102">
        <v>723.15639404911803</v>
      </c>
      <c r="I341" s="102">
        <v>3.8034680241758302E-2</v>
      </c>
      <c r="J341" s="102">
        <v>5.2189945766467301E-2</v>
      </c>
      <c r="K341" s="102">
        <v>6.5933094254149403</v>
      </c>
    </row>
    <row r="342" spans="1:11" s="102" customFormat="1" x14ac:dyDescent="0.3">
      <c r="A342" s="102">
        <v>340</v>
      </c>
      <c r="B342" s="102">
        <v>726.36658742906604</v>
      </c>
      <c r="C342" s="102">
        <v>1E-3</v>
      </c>
      <c r="D342" s="102">
        <v>0.100302681668113</v>
      </c>
      <c r="E342" s="102">
        <v>0.74512015389880304</v>
      </c>
      <c r="F342" s="102">
        <v>808.36627065895198</v>
      </c>
      <c r="G342" s="102">
        <v>85.209876609833501</v>
      </c>
      <c r="H342" s="102">
        <v>723.15639404911803</v>
      </c>
      <c r="I342" s="102">
        <v>3.8173016570969297E-2</v>
      </c>
      <c r="J342" s="102">
        <v>5.2017088338352203E-2</v>
      </c>
      <c r="K342" s="102">
        <v>6.5933094254149403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Melt_Inclusions</vt:lpstr>
      <vt:lpstr>Matrix_Glasses</vt:lpstr>
      <vt:lpstr>BubbleGrowthModel_Red_150C_Tdrp</vt:lpstr>
      <vt:lpstr>BubbleGrowthModel_Blue</vt:lpstr>
      <vt:lpstr>BubbleGrowthModel_Red_200C_Tdrp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2020-07-30T11:06:17Z</dcterms:created>
  <dcterms:modified xsi:type="dcterms:W3CDTF">2020-11-19T14:16:02Z</dcterms:modified>
</cp:coreProperties>
</file>