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enny\Box\!!!!!!PHD\EmmasLiuPaper\Dec2023_takeover\Submit_Dec2023\"/>
    </mc:Choice>
  </mc:AlternateContent>
  <xr:revisionPtr revIDLastSave="0" documentId="13_ncr:1_{6A7AECBB-4085-465F-9B17-1006AF2D270F}" xr6:coauthVersionLast="47" xr6:coauthVersionMax="47" xr10:uidLastSave="{00000000-0000-0000-0000-000000000000}"/>
  <bookViews>
    <workbookView xWindow="-110" yWindow="-110" windowWidth="19420" windowHeight="10300" firstSheet="10" activeTab="12" xr2:uid="{15BEB235-C950-4045-BB62-9381576E9771}"/>
  </bookViews>
  <sheets>
    <sheet name="S1. Sample details" sheetId="12" r:id="rId1"/>
    <sheet name="S2. Glass (EPMA)" sheetId="1" r:id="rId2"/>
    <sheet name="S3. Precision &amp; accuracy (EPMA)" sheetId="7" r:id="rId3"/>
    <sheet name="S4. Matrix glass (LA-ICPMS)" sheetId="2" r:id="rId4"/>
    <sheet name="S5. Mineral compositions (EPMA)" sheetId="3" r:id="rId5"/>
    <sheet name="S6. Sulfide compositions (EPMA)" sheetId="4" r:id="rId6"/>
    <sheet name="S7. Sulfide bulk compositions" sheetId="5" r:id="rId7"/>
    <sheet name="S8. Sulfide compositions (EDS)" sheetId="8" r:id="rId8"/>
    <sheet name="S9. Line profiles (EPMA)" sheetId="6" r:id="rId9"/>
    <sheet name="S10. Size distribution" sheetId="10" r:id="rId10"/>
    <sheet name="S11. Textural data" sheetId="11" r:id="rId11"/>
    <sheet name="S12. Sulfur_X Model 1" sheetId="13" r:id="rId12"/>
    <sheet name="S13. Sulfur_X Model 2"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2" l="1"/>
  <c r="H27" i="2"/>
  <c r="I26" i="2"/>
  <c r="H26" i="2"/>
  <c r="C57" i="6" l="1"/>
  <c r="C51" i="6"/>
  <c r="C50" i="6"/>
  <c r="C44" i="6"/>
  <c r="C43" i="6"/>
  <c r="C42" i="6"/>
  <c r="C40" i="6"/>
  <c r="C34" i="6"/>
  <c r="C33" i="6"/>
  <c r="C32" i="6"/>
  <c r="C26" i="6"/>
  <c r="C25" i="6"/>
  <c r="C24" i="6"/>
  <c r="C56" i="6"/>
  <c r="C49" i="6"/>
  <c r="C39" i="6"/>
  <c r="C31" i="6"/>
  <c r="C23" i="6"/>
  <c r="C18" i="6"/>
  <c r="C13" i="6"/>
  <c r="C75" i="6"/>
  <c r="C74" i="6"/>
  <c r="C73" i="6"/>
  <c r="C71" i="6"/>
  <c r="C70" i="6"/>
  <c r="C68" i="6"/>
  <c r="C67" i="6"/>
  <c r="C66" i="6"/>
  <c r="C64" i="6"/>
  <c r="C63" i="6"/>
  <c r="C62" i="6"/>
  <c r="C60" i="6"/>
  <c r="C59" i="6"/>
  <c r="C55" i="6"/>
  <c r="C54" i="6"/>
  <c r="C53" i="6"/>
  <c r="C48" i="6"/>
  <c r="C47" i="6"/>
  <c r="C46" i="6"/>
  <c r="C38" i="6"/>
  <c r="C37" i="6"/>
  <c r="C36" i="6"/>
  <c r="C30" i="6"/>
  <c r="C29" i="6"/>
  <c r="C28" i="6"/>
  <c r="C22" i="6"/>
  <c r="C21" i="6"/>
  <c r="C20" i="6"/>
  <c r="C17" i="6"/>
  <c r="C16" i="6"/>
  <c r="C15" i="6"/>
  <c r="C12" i="6"/>
  <c r="C11" i="6"/>
  <c r="C10" i="6"/>
  <c r="C8" i="6"/>
  <c r="C7" i="6"/>
  <c r="C6" i="6"/>
  <c r="O17" i="7" l="1"/>
  <c r="O16" i="7"/>
  <c r="O9" i="7"/>
  <c r="O8" i="7"/>
  <c r="D8" i="7" l="1"/>
  <c r="P107" i="7" l="1"/>
  <c r="N107" i="7"/>
  <c r="M107" i="7"/>
  <c r="J107" i="7"/>
  <c r="I107" i="7"/>
  <c r="H107" i="7"/>
  <c r="G107" i="7"/>
  <c r="F107" i="7"/>
  <c r="E107" i="7"/>
  <c r="D107" i="7"/>
  <c r="P106" i="7"/>
  <c r="N106" i="7"/>
  <c r="M106" i="7"/>
  <c r="J106" i="7"/>
  <c r="I106" i="7"/>
  <c r="H106" i="7"/>
  <c r="G106" i="7"/>
  <c r="F106" i="7"/>
  <c r="E106" i="7"/>
  <c r="D106" i="7"/>
  <c r="N95" i="7"/>
  <c r="L95" i="7"/>
  <c r="K95" i="7"/>
  <c r="J95" i="7"/>
  <c r="I95" i="7"/>
  <c r="H95" i="7"/>
  <c r="G95" i="7"/>
  <c r="F95" i="7"/>
  <c r="E95" i="7"/>
  <c r="D95" i="7"/>
  <c r="N94" i="7"/>
  <c r="L94" i="7"/>
  <c r="K94" i="7"/>
  <c r="J94" i="7"/>
  <c r="I94" i="7"/>
  <c r="H94" i="7"/>
  <c r="G94" i="7"/>
  <c r="F94" i="7"/>
  <c r="E94" i="7"/>
  <c r="D94" i="7"/>
  <c r="N83" i="7"/>
  <c r="L83" i="7"/>
  <c r="K83" i="7"/>
  <c r="J83" i="7"/>
  <c r="I83" i="7"/>
  <c r="H83" i="7"/>
  <c r="G83" i="7"/>
  <c r="F83" i="7"/>
  <c r="E83" i="7"/>
  <c r="D83" i="7"/>
  <c r="N82" i="7"/>
  <c r="L82" i="7"/>
  <c r="K82" i="7"/>
  <c r="J82" i="7"/>
  <c r="I82" i="7"/>
  <c r="H82" i="7"/>
  <c r="G82" i="7"/>
  <c r="F82" i="7"/>
  <c r="E82" i="7"/>
  <c r="D82" i="7"/>
  <c r="N71" i="7"/>
  <c r="L71" i="7"/>
  <c r="K71" i="7"/>
  <c r="J71" i="7"/>
  <c r="I71" i="7"/>
  <c r="H71" i="7"/>
  <c r="G71" i="7"/>
  <c r="F71" i="7"/>
  <c r="E71" i="7"/>
  <c r="D71" i="7"/>
  <c r="N70" i="7"/>
  <c r="L70" i="7"/>
  <c r="K70" i="7"/>
  <c r="J70" i="7"/>
  <c r="I70" i="7"/>
  <c r="H70" i="7"/>
  <c r="G70" i="7"/>
  <c r="F70" i="7"/>
  <c r="E70" i="7"/>
  <c r="D70" i="7"/>
  <c r="O59" i="7"/>
  <c r="N59" i="7"/>
  <c r="M59" i="7"/>
  <c r="L59" i="7"/>
  <c r="K59" i="7"/>
  <c r="J59" i="7"/>
  <c r="I59" i="7"/>
  <c r="H59" i="7"/>
  <c r="G59" i="7"/>
  <c r="F59" i="7"/>
  <c r="E59" i="7"/>
  <c r="D59" i="7"/>
  <c r="O58" i="7"/>
  <c r="N58" i="7"/>
  <c r="M58" i="7"/>
  <c r="L58" i="7"/>
  <c r="K58" i="7"/>
  <c r="J58" i="7"/>
  <c r="I58" i="7"/>
  <c r="H58" i="7"/>
  <c r="G58" i="7"/>
  <c r="F58" i="7"/>
  <c r="E58" i="7"/>
  <c r="D58" i="7"/>
  <c r="O47" i="7"/>
  <c r="N47" i="7"/>
  <c r="M47" i="7"/>
  <c r="L47" i="7"/>
  <c r="K47" i="7"/>
  <c r="J47" i="7"/>
  <c r="I47" i="7"/>
  <c r="H47" i="7"/>
  <c r="G47" i="7"/>
  <c r="F47" i="7"/>
  <c r="E47" i="7"/>
  <c r="D47" i="7"/>
  <c r="O46" i="7"/>
  <c r="N46" i="7"/>
  <c r="M46" i="7"/>
  <c r="L46" i="7"/>
  <c r="K46" i="7"/>
  <c r="J46" i="7"/>
  <c r="I46" i="7"/>
  <c r="H46" i="7"/>
  <c r="G46" i="7"/>
  <c r="F46" i="7"/>
  <c r="E46" i="7"/>
  <c r="D46" i="7"/>
  <c r="N20" i="7"/>
  <c r="L20" i="7"/>
  <c r="K20" i="7"/>
  <c r="J20" i="7"/>
  <c r="I20" i="7"/>
  <c r="H20" i="7"/>
  <c r="G20" i="7"/>
  <c r="F20" i="7"/>
  <c r="E20" i="7"/>
  <c r="D20" i="7"/>
  <c r="N17" i="7"/>
  <c r="M17" i="7"/>
  <c r="L17" i="7"/>
  <c r="K17" i="7"/>
  <c r="J17" i="7"/>
  <c r="I17" i="7"/>
  <c r="H17" i="7"/>
  <c r="G17" i="7"/>
  <c r="F17" i="7"/>
  <c r="E17" i="7"/>
  <c r="D17" i="7"/>
  <c r="N16" i="7"/>
  <c r="M16" i="7"/>
  <c r="L16" i="7"/>
  <c r="K16" i="7"/>
  <c r="J16" i="7"/>
  <c r="I16" i="7"/>
  <c r="H16" i="7"/>
  <c r="G16" i="7"/>
  <c r="F16" i="7"/>
  <c r="E16" i="7"/>
  <c r="D16" i="7"/>
  <c r="P15" i="7"/>
  <c r="N15" i="7"/>
  <c r="M15" i="7"/>
  <c r="J15" i="7"/>
  <c r="I15" i="7"/>
  <c r="H15" i="7"/>
  <c r="G15" i="7"/>
  <c r="F15" i="7"/>
  <c r="D15" i="7"/>
  <c r="N13" i="7"/>
  <c r="K13" i="7"/>
  <c r="J13" i="7"/>
  <c r="I13" i="7"/>
  <c r="H13" i="7"/>
  <c r="G13" i="7"/>
  <c r="F13" i="7"/>
  <c r="E13" i="7"/>
  <c r="D13" i="7"/>
  <c r="N11" i="7"/>
  <c r="L11" i="7"/>
  <c r="K11" i="7"/>
  <c r="J11" i="7"/>
  <c r="I11" i="7"/>
  <c r="G11" i="7"/>
  <c r="F11" i="7"/>
  <c r="E11" i="7"/>
  <c r="D11" i="7"/>
  <c r="N9" i="7"/>
  <c r="M9" i="7"/>
  <c r="L9" i="7"/>
  <c r="K9" i="7"/>
  <c r="J9" i="7"/>
  <c r="I9" i="7"/>
  <c r="H9" i="7"/>
  <c r="G9" i="7"/>
  <c r="F9" i="7"/>
  <c r="E9" i="7"/>
  <c r="D9" i="7"/>
  <c r="M8" i="7"/>
  <c r="L8" i="7"/>
  <c r="K8" i="7"/>
  <c r="J8" i="7"/>
  <c r="I8" i="7"/>
  <c r="H8" i="7"/>
  <c r="G8" i="7"/>
  <c r="F8" i="7"/>
  <c r="E8" i="7"/>
  <c r="S77" i="1"/>
  <c r="R77" i="1"/>
  <c r="N77" i="1"/>
  <c r="M77" i="1"/>
  <c r="L77" i="1"/>
  <c r="K77" i="1"/>
  <c r="J77" i="1"/>
  <c r="I77" i="1"/>
  <c r="H77" i="1"/>
  <c r="G77" i="1"/>
  <c r="F77" i="1"/>
  <c r="E77" i="1"/>
  <c r="S76" i="1"/>
  <c r="R76" i="1"/>
  <c r="N76" i="1"/>
  <c r="M76" i="1"/>
  <c r="L76" i="1"/>
  <c r="K76" i="1"/>
  <c r="J76" i="1"/>
  <c r="I76" i="1"/>
  <c r="H76" i="1"/>
  <c r="G76" i="1"/>
  <c r="F76" i="1"/>
  <c r="E76" i="1"/>
  <c r="O75" i="1"/>
  <c r="Q75" i="1" s="1"/>
  <c r="P74" i="1"/>
  <c r="O74" i="1"/>
  <c r="Q74" i="1" s="1"/>
  <c r="P73" i="1"/>
  <c r="Q73" i="1" s="1"/>
  <c r="O73" i="1"/>
  <c r="P72" i="1"/>
  <c r="O72" i="1"/>
  <c r="Q72" i="1" s="1"/>
  <c r="Y72" i="1" s="1"/>
  <c r="P71" i="1"/>
  <c r="O71" i="1"/>
  <c r="P70" i="1"/>
  <c r="O70" i="1"/>
  <c r="Q70" i="1" s="1"/>
  <c r="P69" i="1"/>
  <c r="P77" i="1" s="1"/>
  <c r="O69" i="1"/>
  <c r="S64" i="1"/>
  <c r="R64" i="1"/>
  <c r="O64" i="1"/>
  <c r="N64" i="1"/>
  <c r="M64" i="1"/>
  <c r="L64" i="1"/>
  <c r="K64" i="1"/>
  <c r="J64" i="1"/>
  <c r="I64" i="1"/>
  <c r="H64" i="1"/>
  <c r="G64" i="1"/>
  <c r="F64" i="1"/>
  <c r="E64" i="1"/>
  <c r="S63" i="1"/>
  <c r="R63" i="1"/>
  <c r="O63" i="1"/>
  <c r="N63" i="1"/>
  <c r="M63" i="1"/>
  <c r="L63" i="1"/>
  <c r="K63" i="1"/>
  <c r="J63" i="1"/>
  <c r="I63" i="1"/>
  <c r="H63" i="1"/>
  <c r="G63" i="1"/>
  <c r="F63" i="1"/>
  <c r="E63" i="1"/>
  <c r="AK62" i="1"/>
  <c r="P62" i="1"/>
  <c r="Q62" i="1" s="1"/>
  <c r="AK61" i="1"/>
  <c r="P61" i="1"/>
  <c r="Q61" i="1" s="1"/>
  <c r="AK60" i="1"/>
  <c r="AE60" i="1"/>
  <c r="Q60" i="1"/>
  <c r="P60" i="1"/>
  <c r="AK59" i="1"/>
  <c r="Q59" i="1"/>
  <c r="AH59" i="1" s="1"/>
  <c r="P59" i="1"/>
  <c r="AK58" i="1"/>
  <c r="Z58" i="1"/>
  <c r="X58" i="1"/>
  <c r="Q58" i="1"/>
  <c r="AD58" i="1" s="1"/>
  <c r="P58" i="1"/>
  <c r="AF58" i="1" s="1"/>
  <c r="AK57" i="1"/>
  <c r="AA57" i="1"/>
  <c r="U57" i="1"/>
  <c r="Q57" i="1"/>
  <c r="AH57" i="1" s="1"/>
  <c r="P57" i="1"/>
  <c r="AF57" i="1" s="1"/>
  <c r="AK56" i="1"/>
  <c r="Q56" i="1"/>
  <c r="P56" i="1"/>
  <c r="AK55" i="1"/>
  <c r="P55" i="1"/>
  <c r="Q55" i="1" s="1"/>
  <c r="AK54" i="1"/>
  <c r="AF54" i="1"/>
  <c r="AB54" i="1"/>
  <c r="P54" i="1"/>
  <c r="Q54" i="1" s="1"/>
  <c r="S52" i="1"/>
  <c r="R52" i="1"/>
  <c r="O52" i="1"/>
  <c r="N52" i="1"/>
  <c r="M52" i="1"/>
  <c r="L52" i="1"/>
  <c r="K52" i="1"/>
  <c r="J52" i="1"/>
  <c r="I52" i="1"/>
  <c r="H52" i="1"/>
  <c r="G52" i="1"/>
  <c r="F52" i="1"/>
  <c r="E52" i="1"/>
  <c r="T51" i="1"/>
  <c r="S51" i="1"/>
  <c r="R51" i="1"/>
  <c r="O51" i="1"/>
  <c r="N51" i="1"/>
  <c r="M51" i="1"/>
  <c r="L51" i="1"/>
  <c r="K51" i="1"/>
  <c r="J51" i="1"/>
  <c r="I51" i="1"/>
  <c r="H51" i="1"/>
  <c r="G51" i="1"/>
  <c r="F51" i="1"/>
  <c r="E51" i="1"/>
  <c r="AK50" i="1"/>
  <c r="P50" i="1"/>
  <c r="Q50" i="1" s="1"/>
  <c r="AB50" i="1" s="1"/>
  <c r="AK49" i="1"/>
  <c r="Q49" i="1"/>
  <c r="AA49" i="1" s="1"/>
  <c r="P49" i="1"/>
  <c r="AK48" i="1"/>
  <c r="P48" i="1"/>
  <c r="AK47" i="1"/>
  <c r="P47" i="1"/>
  <c r="Q47" i="1" s="1"/>
  <c r="AK46" i="1"/>
  <c r="P46" i="1"/>
  <c r="Q46" i="1" s="1"/>
  <c r="AK45" i="1"/>
  <c r="P45" i="1"/>
  <c r="Q45" i="1" s="1"/>
  <c r="AK44" i="1"/>
  <c r="P44" i="1"/>
  <c r="AK43" i="1"/>
  <c r="P43" i="1"/>
  <c r="Q43" i="1" s="1"/>
  <c r="AK42" i="1"/>
  <c r="P42" i="1"/>
  <c r="AK41" i="1"/>
  <c r="Q41" i="1"/>
  <c r="P41" i="1"/>
  <c r="S39" i="1"/>
  <c r="R39" i="1"/>
  <c r="O39" i="1"/>
  <c r="N39" i="1"/>
  <c r="M39" i="1"/>
  <c r="L39" i="1"/>
  <c r="K39" i="1"/>
  <c r="J39" i="1"/>
  <c r="I39" i="1"/>
  <c r="H39" i="1"/>
  <c r="G39" i="1"/>
  <c r="F39" i="1"/>
  <c r="E39" i="1"/>
  <c r="S38" i="1"/>
  <c r="R38" i="1"/>
  <c r="O38" i="1"/>
  <c r="N38" i="1"/>
  <c r="M38" i="1"/>
  <c r="L38" i="1"/>
  <c r="K38" i="1"/>
  <c r="J38" i="1"/>
  <c r="I38" i="1"/>
  <c r="H38" i="1"/>
  <c r="G38" i="1"/>
  <c r="F38" i="1"/>
  <c r="E38" i="1"/>
  <c r="AK37" i="1"/>
  <c r="AC37" i="1"/>
  <c r="AA37" i="1"/>
  <c r="X37" i="1"/>
  <c r="P37" i="1"/>
  <c r="Q37" i="1" s="1"/>
  <c r="AH37" i="1" s="1"/>
  <c r="AK36" i="1"/>
  <c r="P36" i="1"/>
  <c r="AK35" i="1"/>
  <c r="P35" i="1"/>
  <c r="AK34" i="1"/>
  <c r="P34" i="1"/>
  <c r="AK33" i="1"/>
  <c r="P33" i="1"/>
  <c r="AK32" i="1"/>
  <c r="P32" i="1"/>
  <c r="AK31" i="1"/>
  <c r="Q31" i="1"/>
  <c r="X31" i="1" s="1"/>
  <c r="P31" i="1"/>
  <c r="AK30" i="1"/>
  <c r="Q30" i="1"/>
  <c r="AH30" i="1" s="1"/>
  <c r="P30" i="1"/>
  <c r="AK29" i="1"/>
  <c r="P29" i="1"/>
  <c r="Q29" i="1" s="1"/>
  <c r="AK28" i="1"/>
  <c r="Q28" i="1"/>
  <c r="P28" i="1"/>
  <c r="S26" i="1"/>
  <c r="R26" i="1"/>
  <c r="O26" i="1"/>
  <c r="N26" i="1"/>
  <c r="M26" i="1"/>
  <c r="L26" i="1"/>
  <c r="K26" i="1"/>
  <c r="J26" i="1"/>
  <c r="I26" i="1"/>
  <c r="H26" i="1"/>
  <c r="G26" i="1"/>
  <c r="F26" i="1"/>
  <c r="E26" i="1"/>
  <c r="S25" i="1"/>
  <c r="R25" i="1"/>
  <c r="O25" i="1"/>
  <c r="N25" i="1"/>
  <c r="M25" i="1"/>
  <c r="L25" i="1"/>
  <c r="K25" i="1"/>
  <c r="J25" i="1"/>
  <c r="I25" i="1"/>
  <c r="H25" i="1"/>
  <c r="G25" i="1"/>
  <c r="F25" i="1"/>
  <c r="E25" i="1"/>
  <c r="AK24" i="1"/>
  <c r="P24" i="1"/>
  <c r="AK23" i="1"/>
  <c r="X23" i="1"/>
  <c r="V23" i="1"/>
  <c r="Q23" i="1"/>
  <c r="AA23" i="1" s="1"/>
  <c r="P23" i="1"/>
  <c r="AK22" i="1"/>
  <c r="P22" i="1"/>
  <c r="AK21" i="1"/>
  <c r="P21" i="1"/>
  <c r="Q21" i="1" s="1"/>
  <c r="AK20" i="1"/>
  <c r="AB20" i="1"/>
  <c r="AA20" i="1"/>
  <c r="Z20" i="1"/>
  <c r="Y20" i="1"/>
  <c r="P20" i="1"/>
  <c r="Q20" i="1" s="1"/>
  <c r="AH20" i="1" s="1"/>
  <c r="AK19" i="1"/>
  <c r="AA19" i="1"/>
  <c r="X19" i="1"/>
  <c r="W19" i="1"/>
  <c r="P19" i="1"/>
  <c r="Q19" i="1" s="1"/>
  <c r="AE19" i="1" s="1"/>
  <c r="AK18" i="1"/>
  <c r="P18" i="1"/>
  <c r="AK17" i="1"/>
  <c r="P17" i="1"/>
  <c r="AK16" i="1"/>
  <c r="P16" i="1"/>
  <c r="Q16" i="1" s="1"/>
  <c r="AK15" i="1"/>
  <c r="Q15" i="1"/>
  <c r="AH15" i="1" s="1"/>
  <c r="P15" i="1"/>
  <c r="AK14" i="1"/>
  <c r="P14" i="1"/>
  <c r="Q14" i="1" s="1"/>
  <c r="AK13" i="1"/>
  <c r="P13" i="1"/>
  <c r="AK12" i="1"/>
  <c r="AE12" i="1"/>
  <c r="AB12" i="1"/>
  <c r="Q12" i="1"/>
  <c r="V12" i="1" s="1"/>
  <c r="P12" i="1"/>
  <c r="AK11" i="1"/>
  <c r="AH11" i="1"/>
  <c r="AA11" i="1"/>
  <c r="Z11" i="1"/>
  <c r="AL11" i="1" s="1"/>
  <c r="AP11" i="1" s="1"/>
  <c r="X11" i="1"/>
  <c r="W11" i="1"/>
  <c r="Q11" i="1"/>
  <c r="AC11" i="1" s="1"/>
  <c r="P11" i="1"/>
  <c r="AF11" i="1" s="1"/>
  <c r="AK10" i="1"/>
  <c r="AF10" i="1"/>
  <c r="Q10" i="1"/>
  <c r="AA10" i="1" s="1"/>
  <c r="P10" i="1"/>
  <c r="AK9" i="1"/>
  <c r="P9" i="1"/>
  <c r="AD55" i="1" l="1"/>
  <c r="X55" i="1"/>
  <c r="V55" i="1"/>
  <c r="AB55" i="1"/>
  <c r="AA55" i="1"/>
  <c r="Z55" i="1"/>
  <c r="AL55" i="1" s="1"/>
  <c r="AP55" i="1" s="1"/>
  <c r="AE55" i="1"/>
  <c r="AF47" i="1"/>
  <c r="AD47" i="1"/>
  <c r="AB47" i="1"/>
  <c r="AC43" i="1"/>
  <c r="Z43" i="1"/>
  <c r="X43" i="1"/>
  <c r="AD43" i="1"/>
  <c r="AF22" i="1"/>
  <c r="AF34" i="1"/>
  <c r="W46" i="1"/>
  <c r="Z46" i="1"/>
  <c r="Y46" i="1"/>
  <c r="AC61" i="1"/>
  <c r="X61" i="1"/>
  <c r="V61" i="1"/>
  <c r="AD61" i="1"/>
  <c r="Y61" i="1"/>
  <c r="AI70" i="1"/>
  <c r="AF70" i="1" s="1"/>
  <c r="AC70" i="1"/>
  <c r="AA70" i="1"/>
  <c r="V70" i="1"/>
  <c r="U70" i="1"/>
  <c r="AB31" i="1"/>
  <c r="Q42" i="1"/>
  <c r="V49" i="1"/>
  <c r="AF55" i="1"/>
  <c r="V11" i="1"/>
  <c r="AA12" i="1"/>
  <c r="AF14" i="1"/>
  <c r="AE15" i="1"/>
  <c r="W20" i="1"/>
  <c r="AB23" i="1"/>
  <c r="Z30" i="1"/>
  <c r="AB49" i="1"/>
  <c r="AF60" i="1"/>
  <c r="AN11" i="1"/>
  <c r="P25" i="1"/>
  <c r="Q22" i="1"/>
  <c r="Q34" i="1"/>
  <c r="U59" i="1"/>
  <c r="AE23" i="1"/>
  <c r="AH49" i="1"/>
  <c r="Q71" i="1"/>
  <c r="W15" i="1"/>
  <c r="AF15" i="1"/>
  <c r="AF23" i="1"/>
  <c r="V58" i="1"/>
  <c r="AB11" i="1"/>
  <c r="X15" i="1"/>
  <c r="AC20" i="1"/>
  <c r="Y23" i="1"/>
  <c r="AD31" i="1"/>
  <c r="W49" i="1"/>
  <c r="AC57" i="1"/>
  <c r="AA58" i="1"/>
  <c r="Z59" i="1"/>
  <c r="Y15" i="1"/>
  <c r="AF20" i="1"/>
  <c r="Z23" i="1"/>
  <c r="AL23" i="1" s="1"/>
  <c r="X49" i="1"/>
  <c r="P63" i="1"/>
  <c r="AB58" i="1"/>
  <c r="AO11" i="1"/>
  <c r="AF61" i="1"/>
  <c r="AD11" i="1"/>
  <c r="U11" i="1"/>
  <c r="AE11" i="1"/>
  <c r="Y12" i="1"/>
  <c r="Z15" i="1"/>
  <c r="AL15" i="1" s="1"/>
  <c r="AM15" i="1" s="1"/>
  <c r="Y30" i="1"/>
  <c r="AE58" i="1"/>
  <c r="O77" i="1"/>
  <c r="Y21" i="1"/>
  <c r="X21" i="1"/>
  <c r="AD21" i="1"/>
  <c r="AC21" i="1"/>
  <c r="AB21" i="1"/>
  <c r="AH21" i="1"/>
  <c r="AF21" i="1"/>
  <c r="AA21" i="1"/>
  <c r="Z21" i="1"/>
  <c r="AL21" i="1" s="1"/>
  <c r="W21" i="1"/>
  <c r="V21" i="1"/>
  <c r="U21" i="1"/>
  <c r="AH29" i="1"/>
  <c r="AA29" i="1"/>
  <c r="Y29" i="1"/>
  <c r="W29" i="1"/>
  <c r="V29" i="1"/>
  <c r="X29" i="1"/>
  <c r="U29" i="1"/>
  <c r="AE29" i="1"/>
  <c r="AD29" i="1"/>
  <c r="AC29" i="1"/>
  <c r="AB29" i="1"/>
  <c r="Z29" i="1"/>
  <c r="AL29" i="1" s="1"/>
  <c r="AH45" i="1"/>
  <c r="AA45" i="1"/>
  <c r="Y45" i="1"/>
  <c r="W45" i="1"/>
  <c r="V45" i="1"/>
  <c r="X45" i="1"/>
  <c r="U45" i="1"/>
  <c r="AE45" i="1"/>
  <c r="AB45" i="1"/>
  <c r="Z45" i="1"/>
  <c r="AD45" i="1"/>
  <c r="AC45" i="1"/>
  <c r="V16" i="1"/>
  <c r="U16" i="1"/>
  <c r="AC16" i="1"/>
  <c r="AA16" i="1"/>
  <c r="Z16" i="1"/>
  <c r="W16" i="1"/>
  <c r="Y16" i="1"/>
  <c r="X16" i="1"/>
  <c r="AH16" i="1"/>
  <c r="AD16" i="1"/>
  <c r="AB16" i="1"/>
  <c r="AO23" i="1"/>
  <c r="AM23" i="1"/>
  <c r="AP23" i="1"/>
  <c r="AN23" i="1"/>
  <c r="AH14" i="1"/>
  <c r="AA14" i="1"/>
  <c r="Y14" i="1"/>
  <c r="W14" i="1"/>
  <c r="V14" i="1"/>
  <c r="Q44" i="1"/>
  <c r="P26" i="1"/>
  <c r="Q9" i="1"/>
  <c r="X14" i="1"/>
  <c r="AF31" i="1"/>
  <c r="AC46" i="1"/>
  <c r="AF24" i="1"/>
  <c r="AB43" i="1"/>
  <c r="AA43" i="1"/>
  <c r="U43" i="1"/>
  <c r="AH43" i="1"/>
  <c r="AD46" i="1"/>
  <c r="V50" i="1"/>
  <c r="AH54" i="1"/>
  <c r="Q63" i="1"/>
  <c r="AE54" i="1"/>
  <c r="AC54" i="1"/>
  <c r="AA54" i="1"/>
  <c r="Z54" i="1"/>
  <c r="Y54" i="1"/>
  <c r="X54" i="1"/>
  <c r="W54" i="1"/>
  <c r="X10" i="1"/>
  <c r="AB14" i="1"/>
  <c r="AC15" i="1"/>
  <c r="AE20" i="1"/>
  <c r="AD20" i="1"/>
  <c r="X20" i="1"/>
  <c r="AL20" i="1" s="1"/>
  <c r="V20" i="1"/>
  <c r="Q24" i="1"/>
  <c r="Z28" i="1"/>
  <c r="AE30" i="1"/>
  <c r="AH31" i="1"/>
  <c r="V43" i="1"/>
  <c r="AE46" i="1"/>
  <c r="AH47" i="1"/>
  <c r="U54" i="1"/>
  <c r="AD73" i="1"/>
  <c r="AC73" i="1"/>
  <c r="AA73" i="1"/>
  <c r="AB73" i="1"/>
  <c r="Z73" i="1"/>
  <c r="Y73" i="1"/>
  <c r="X73" i="1"/>
  <c r="V73" i="1"/>
  <c r="U73" i="1"/>
  <c r="AI73" i="1"/>
  <c r="AF73" i="1" s="1"/>
  <c r="AH73" i="1"/>
  <c r="AE73" i="1" s="1"/>
  <c r="U14" i="1"/>
  <c r="U28" i="1"/>
  <c r="AF50" i="1"/>
  <c r="AC50" i="1"/>
  <c r="AA50" i="1"/>
  <c r="Z50" i="1"/>
  <c r="Y50" i="1"/>
  <c r="X50" i="1"/>
  <c r="W50" i="1"/>
  <c r="V10" i="1"/>
  <c r="Q13" i="1"/>
  <c r="V28" i="1"/>
  <c r="AC30" i="1"/>
  <c r="AF35" i="1"/>
  <c r="Q35" i="1"/>
  <c r="U50" i="1"/>
  <c r="W10" i="1"/>
  <c r="AD12" i="1"/>
  <c r="AC12" i="1"/>
  <c r="W12" i="1"/>
  <c r="U12" i="1"/>
  <c r="AH12" i="1"/>
  <c r="Z14" i="1"/>
  <c r="Y28" i="1"/>
  <c r="AD30" i="1"/>
  <c r="AF37" i="1"/>
  <c r="X12" i="1"/>
  <c r="AC14" i="1"/>
  <c r="AD15" i="1"/>
  <c r="U20" i="1"/>
  <c r="AD23" i="1"/>
  <c r="AC23" i="1"/>
  <c r="W23" i="1"/>
  <c r="U23" i="1"/>
  <c r="AH23" i="1"/>
  <c r="AA28" i="1"/>
  <c r="Q33" i="1"/>
  <c r="Q38" i="1" s="1"/>
  <c r="AA34" i="1"/>
  <c r="P38" i="1"/>
  <c r="W43" i="1"/>
  <c r="AH46" i="1"/>
  <c r="Z49" i="1"/>
  <c r="AL49" i="1" s="1"/>
  <c r="Y49" i="1"/>
  <c r="U49" i="1"/>
  <c r="AF49" i="1"/>
  <c r="AE49" i="1"/>
  <c r="AC49" i="1"/>
  <c r="AD49" i="1"/>
  <c r="AD50" i="1"/>
  <c r="V54" i="1"/>
  <c r="Y59" i="1"/>
  <c r="X59" i="1"/>
  <c r="V59" i="1"/>
  <c r="W59" i="1"/>
  <c r="AF59" i="1"/>
  <c r="AE59" i="1"/>
  <c r="AD59" i="1"/>
  <c r="AC59" i="1"/>
  <c r="AB59" i="1"/>
  <c r="AA59" i="1"/>
  <c r="W73" i="1"/>
  <c r="Z10" i="1"/>
  <c r="Y10" i="1"/>
  <c r="AE10" i="1"/>
  <c r="AD10" i="1"/>
  <c r="U10" i="1"/>
  <c r="AB10" i="1"/>
  <c r="AD14" i="1"/>
  <c r="U19" i="1"/>
  <c r="AD19" i="1"/>
  <c r="AB19" i="1"/>
  <c r="Z19" i="1"/>
  <c r="AL19" i="1" s="1"/>
  <c r="Y19" i="1"/>
  <c r="AD28" i="1"/>
  <c r="AF29" i="1"/>
  <c r="V42" i="1"/>
  <c r="AF45" i="1"/>
  <c r="AN55" i="1"/>
  <c r="AB74" i="1"/>
  <c r="AA74" i="1"/>
  <c r="Z74" i="1"/>
  <c r="Y74" i="1"/>
  <c r="X74" i="1"/>
  <c r="W74" i="1"/>
  <c r="V74" i="1"/>
  <c r="U74" i="1"/>
  <c r="AI74" i="1"/>
  <c r="AF74" i="1" s="1"/>
  <c r="AH74" i="1"/>
  <c r="AE74" i="1" s="1"/>
  <c r="AD74" i="1"/>
  <c r="AC74" i="1"/>
  <c r="AC10" i="1"/>
  <c r="Z12" i="1"/>
  <c r="AE14" i="1"/>
  <c r="Q18" i="1"/>
  <c r="AF18" i="1"/>
  <c r="V19" i="1"/>
  <c r="AF28" i="1"/>
  <c r="Y43" i="1"/>
  <c r="AH50" i="1"/>
  <c r="AD54" i="1"/>
  <c r="AH28" i="1"/>
  <c r="P51" i="1"/>
  <c r="AF41" i="1"/>
  <c r="AA75" i="1"/>
  <c r="Z75" i="1"/>
  <c r="Y75" i="1"/>
  <c r="X75" i="1"/>
  <c r="W75" i="1"/>
  <c r="V75" i="1"/>
  <c r="U75" i="1"/>
  <c r="AH75" i="1"/>
  <c r="AE75" i="1" s="1"/>
  <c r="AD75" i="1"/>
  <c r="AC75" i="1"/>
  <c r="AB75" i="1"/>
  <c r="V41" i="1"/>
  <c r="U41" i="1"/>
  <c r="AC41" i="1"/>
  <c r="AA41" i="1"/>
  <c r="Z41" i="1"/>
  <c r="Q48" i="1"/>
  <c r="Y56" i="1"/>
  <c r="X56" i="1"/>
  <c r="V56" i="1"/>
  <c r="W56" i="1"/>
  <c r="AH56" i="1"/>
  <c r="AD56" i="1"/>
  <c r="AC56" i="1"/>
  <c r="AA56" i="1"/>
  <c r="AB56" i="1"/>
  <c r="AB63" i="1" s="1"/>
  <c r="W41" i="1"/>
  <c r="Q32" i="1"/>
  <c r="AF32" i="1" s="1"/>
  <c r="AF17" i="1"/>
  <c r="P52" i="1"/>
  <c r="U56" i="1"/>
  <c r="AF12" i="1"/>
  <c r="Q17" i="1"/>
  <c r="AC19" i="1"/>
  <c r="AF30" i="1"/>
  <c r="X41" i="1"/>
  <c r="AF43" i="1"/>
  <c r="AF46" i="1"/>
  <c r="Z56" i="1"/>
  <c r="AL56" i="1" s="1"/>
  <c r="AH10" i="1"/>
  <c r="AB30" i="1"/>
  <c r="AA30" i="1"/>
  <c r="U30" i="1"/>
  <c r="P39" i="1"/>
  <c r="V47" i="1"/>
  <c r="U47" i="1"/>
  <c r="AE47" i="1"/>
  <c r="AC47" i="1"/>
  <c r="AA47" i="1"/>
  <c r="Z47" i="1"/>
  <c r="AL47" i="1" s="1"/>
  <c r="W62" i="1"/>
  <c r="V62" i="1"/>
  <c r="U62" i="1"/>
  <c r="AE62" i="1"/>
  <c r="AD62" i="1"/>
  <c r="AC62" i="1"/>
  <c r="AB62" i="1"/>
  <c r="AA62" i="1"/>
  <c r="Z62" i="1"/>
  <c r="Y62" i="1"/>
  <c r="AF19" i="1"/>
  <c r="V30" i="1"/>
  <c r="U37" i="1"/>
  <c r="AD37" i="1"/>
  <c r="AB37" i="1"/>
  <c r="Z37" i="1"/>
  <c r="AL37" i="1" s="1"/>
  <c r="Y37" i="1"/>
  <c r="AB41" i="1"/>
  <c r="V46" i="1"/>
  <c r="AL58" i="1"/>
  <c r="AH60" i="1"/>
  <c r="AC60" i="1"/>
  <c r="AA60" i="1"/>
  <c r="Z60" i="1"/>
  <c r="Y60" i="1"/>
  <c r="X60" i="1"/>
  <c r="W60" i="1"/>
  <c r="U60" i="1"/>
  <c r="V60" i="1"/>
  <c r="X62" i="1"/>
  <c r="W30" i="1"/>
  <c r="Q36" i="1"/>
  <c r="AF36" i="1"/>
  <c r="V37" i="1"/>
  <c r="AD41" i="1"/>
  <c r="X47" i="1"/>
  <c r="AB60" i="1"/>
  <c r="AF62" i="1"/>
  <c r="Q64" i="1"/>
  <c r="AH71" i="1"/>
  <c r="AE71" i="1" s="1"/>
  <c r="AD71" i="1"/>
  <c r="AC71" i="1"/>
  <c r="AB71" i="1"/>
  <c r="Z71" i="1"/>
  <c r="Y71" i="1"/>
  <c r="X71" i="1"/>
  <c r="W71" i="1"/>
  <c r="V71" i="1"/>
  <c r="U71" i="1"/>
  <c r="AI71" i="1"/>
  <c r="AF71" i="1" s="1"/>
  <c r="V31" i="1"/>
  <c r="U31" i="1"/>
  <c r="AE31" i="1"/>
  <c r="AC31" i="1"/>
  <c r="AA31" i="1"/>
  <c r="Z31" i="1"/>
  <c r="AL31" i="1" s="1"/>
  <c r="Y41" i="1"/>
  <c r="AB46" i="1"/>
  <c r="AA46" i="1"/>
  <c r="U46" i="1"/>
  <c r="AF16" i="1"/>
  <c r="W31" i="1"/>
  <c r="W47" i="1"/>
  <c r="AB15" i="1"/>
  <c r="AA15" i="1"/>
  <c r="U15" i="1"/>
  <c r="AM11" i="1"/>
  <c r="V15" i="1"/>
  <c r="AH19" i="1"/>
  <c r="X30" i="1"/>
  <c r="AL30" i="1" s="1"/>
  <c r="Y31" i="1"/>
  <c r="W37" i="1"/>
  <c r="X46" i="1"/>
  <c r="AL46" i="1" s="1"/>
  <c r="Y47" i="1"/>
  <c r="AD60" i="1"/>
  <c r="AH62" i="1"/>
  <c r="AA71" i="1"/>
  <c r="X28" i="1"/>
  <c r="W28" i="1"/>
  <c r="AE28" i="1"/>
  <c r="AC28" i="1"/>
  <c r="AB28" i="1"/>
  <c r="AH41" i="1"/>
  <c r="AO55" i="1"/>
  <c r="AM55" i="1"/>
  <c r="AD72" i="1"/>
  <c r="AC72" i="1"/>
  <c r="AB72" i="1"/>
  <c r="AA72" i="1"/>
  <c r="Z72" i="1"/>
  <c r="X72" i="1"/>
  <c r="W72" i="1"/>
  <c r="V72" i="1"/>
  <c r="U72" i="1"/>
  <c r="AI72" i="1"/>
  <c r="AF72" i="1" s="1"/>
  <c r="AH72" i="1"/>
  <c r="AE72" i="1" s="1"/>
  <c r="O76" i="1"/>
  <c r="V57" i="1"/>
  <c r="AE61" i="1"/>
  <c r="P76" i="1"/>
  <c r="AH55" i="1"/>
  <c r="W57" i="1"/>
  <c r="AH58" i="1"/>
  <c r="W70" i="1"/>
  <c r="Y11" i="1"/>
  <c r="Y22" i="1"/>
  <c r="X57" i="1"/>
  <c r="X70" i="1"/>
  <c r="Y57" i="1"/>
  <c r="AH61" i="1"/>
  <c r="Y70" i="1"/>
  <c r="U55" i="1"/>
  <c r="AF56" i="1"/>
  <c r="Z57" i="1"/>
  <c r="U58" i="1"/>
  <c r="Z70" i="1"/>
  <c r="W55" i="1"/>
  <c r="AB57" i="1"/>
  <c r="W58" i="1"/>
  <c r="U61" i="1"/>
  <c r="AB70" i="1"/>
  <c r="Y55" i="1"/>
  <c r="AD57" i="1"/>
  <c r="Y58" i="1"/>
  <c r="W61" i="1"/>
  <c r="P64" i="1"/>
  <c r="AD70" i="1"/>
  <c r="Z61" i="1"/>
  <c r="AL61" i="1" s="1"/>
  <c r="AC55" i="1"/>
  <c r="AC58" i="1"/>
  <c r="AA61" i="1"/>
  <c r="Q69" i="1"/>
  <c r="AH70" i="1"/>
  <c r="AE70" i="1" s="1"/>
  <c r="AB61" i="1"/>
  <c r="AB42" i="1" l="1"/>
  <c r="AA42" i="1"/>
  <c r="Y42" i="1"/>
  <c r="Y51" i="1" s="1"/>
  <c r="AD42" i="1"/>
  <c r="W42" i="1"/>
  <c r="X42" i="1"/>
  <c r="AG70" i="1"/>
  <c r="AF64" i="1"/>
  <c r="AG45" i="1"/>
  <c r="Y34" i="1"/>
  <c r="X34" i="1"/>
  <c r="AH34" i="1"/>
  <c r="W34" i="1"/>
  <c r="AD34" i="1"/>
  <c r="AB34" i="1"/>
  <c r="AG34" i="1" s="1"/>
  <c r="AL62" i="1"/>
  <c r="AC42" i="1"/>
  <c r="Z42" i="1"/>
  <c r="Z34" i="1"/>
  <c r="AL34" i="1" s="1"/>
  <c r="AP34" i="1" s="1"/>
  <c r="AC22" i="1"/>
  <c r="AH22" i="1"/>
  <c r="W22" i="1"/>
  <c r="AD22" i="1"/>
  <c r="V22" i="1"/>
  <c r="AE22" i="1"/>
  <c r="U22" i="1"/>
  <c r="AA22" i="1"/>
  <c r="AB22" i="1"/>
  <c r="Z22" i="1"/>
  <c r="X22" i="1"/>
  <c r="AN15" i="1"/>
  <c r="AG75" i="1"/>
  <c r="AL59" i="1"/>
  <c r="AC34" i="1"/>
  <c r="AL43" i="1"/>
  <c r="AL57" i="1"/>
  <c r="AO57" i="1" s="1"/>
  <c r="AG57" i="1"/>
  <c r="Q52" i="1"/>
  <c r="AE34" i="1"/>
  <c r="AE39" i="1" s="1"/>
  <c r="AG11" i="1"/>
  <c r="AP15" i="1"/>
  <c r="U34" i="1"/>
  <c r="AH42" i="1"/>
  <c r="AG23" i="1"/>
  <c r="AG55" i="1"/>
  <c r="AG15" i="1"/>
  <c r="AG47" i="1"/>
  <c r="AO15" i="1"/>
  <c r="U42" i="1"/>
  <c r="V34" i="1"/>
  <c r="AL14" i="1"/>
  <c r="AM14" i="1" s="1"/>
  <c r="AF42" i="1"/>
  <c r="AM30" i="1"/>
  <c r="AP30" i="1"/>
  <c r="AO30" i="1"/>
  <c r="AN30" i="1"/>
  <c r="AM46" i="1"/>
  <c r="AP46" i="1"/>
  <c r="AO46" i="1"/>
  <c r="AN46" i="1"/>
  <c r="AG59" i="1"/>
  <c r="AN34" i="1"/>
  <c r="AM34" i="1"/>
  <c r="AO34" i="1"/>
  <c r="AG73" i="1"/>
  <c r="AH63" i="1"/>
  <c r="AH64" i="1"/>
  <c r="AN31" i="1"/>
  <c r="AM31" i="1"/>
  <c r="AP31" i="1"/>
  <c r="AO31" i="1"/>
  <c r="AL60" i="1"/>
  <c r="AO62" i="1"/>
  <c r="AN62" i="1"/>
  <c r="AM62" i="1"/>
  <c r="AP62" i="1"/>
  <c r="AG30" i="1"/>
  <c r="AE48" i="1"/>
  <c r="Y48" i="1"/>
  <c r="W48" i="1"/>
  <c r="V48" i="1"/>
  <c r="U48" i="1"/>
  <c r="AD48" i="1"/>
  <c r="AA48" i="1"/>
  <c r="AA51" i="1" s="1"/>
  <c r="AC48" i="1"/>
  <c r="AB48" i="1"/>
  <c r="Z48" i="1"/>
  <c r="AL48" i="1" s="1"/>
  <c r="X48" i="1"/>
  <c r="AH48" i="1"/>
  <c r="AL12" i="1"/>
  <c r="AB64" i="1"/>
  <c r="AP59" i="1"/>
  <c r="AO59" i="1"/>
  <c r="AN59" i="1"/>
  <c r="AM59" i="1"/>
  <c r="AG56" i="1"/>
  <c r="Q77" i="1"/>
  <c r="V69" i="1"/>
  <c r="U69" i="1"/>
  <c r="AI69" i="1"/>
  <c r="AH69" i="1"/>
  <c r="AD69" i="1"/>
  <c r="AC69" i="1"/>
  <c r="AB69" i="1"/>
  <c r="AA69" i="1"/>
  <c r="Z69" i="1"/>
  <c r="Q76" i="1"/>
  <c r="Y69" i="1"/>
  <c r="X69" i="1"/>
  <c r="W69" i="1"/>
  <c r="AG58" i="1"/>
  <c r="AF48" i="1"/>
  <c r="X13" i="1"/>
  <c r="W13" i="1"/>
  <c r="AE13" i="1"/>
  <c r="AC13" i="1"/>
  <c r="AB13" i="1"/>
  <c r="AF13" i="1"/>
  <c r="AH13" i="1"/>
  <c r="AA13" i="1"/>
  <c r="Z13" i="1"/>
  <c r="AL13" i="1" s="1"/>
  <c r="AD13" i="1"/>
  <c r="Y13" i="1"/>
  <c r="V13" i="1"/>
  <c r="U13" i="1"/>
  <c r="AL16" i="1"/>
  <c r="AG21" i="1"/>
  <c r="AA18" i="1"/>
  <c r="Z18" i="1"/>
  <c r="AH18" i="1"/>
  <c r="AE18" i="1"/>
  <c r="AD18" i="1"/>
  <c r="AB18" i="1"/>
  <c r="Y18" i="1"/>
  <c r="AC18" i="1"/>
  <c r="X18" i="1"/>
  <c r="W18" i="1"/>
  <c r="V18" i="1"/>
  <c r="U18" i="1"/>
  <c r="AM57" i="1"/>
  <c r="AP57" i="1"/>
  <c r="AN57" i="1"/>
  <c r="AG10" i="1"/>
  <c r="V64" i="1"/>
  <c r="V63" i="1"/>
  <c r="AG43" i="1"/>
  <c r="AL28" i="1"/>
  <c r="W44" i="1"/>
  <c r="W51" i="1" s="1"/>
  <c r="V44" i="1"/>
  <c r="AD44" i="1"/>
  <c r="AD52" i="1" s="1"/>
  <c r="AB44" i="1"/>
  <c r="AB51" i="1" s="1"/>
  <c r="AA44" i="1"/>
  <c r="AH44" i="1"/>
  <c r="AH52" i="1" s="1"/>
  <c r="AC44" i="1"/>
  <c r="AC52" i="1" s="1"/>
  <c r="Z44" i="1"/>
  <c r="X44" i="1"/>
  <c r="Y44" i="1"/>
  <c r="Y52" i="1" s="1"/>
  <c r="U44" i="1"/>
  <c r="AG44" i="1" s="1"/>
  <c r="AG19" i="1"/>
  <c r="X24" i="1"/>
  <c r="W24" i="1"/>
  <c r="AH24" i="1"/>
  <c r="AC24" i="1"/>
  <c r="AB24" i="1"/>
  <c r="AD24" i="1"/>
  <c r="AA24" i="1"/>
  <c r="Z24" i="1"/>
  <c r="Y24" i="1"/>
  <c r="V24" i="1"/>
  <c r="U24" i="1"/>
  <c r="Z51" i="1"/>
  <c r="Z52" i="1"/>
  <c r="AL41" i="1"/>
  <c r="AG31" i="1"/>
  <c r="Y32" i="1"/>
  <c r="Y39" i="1" s="1"/>
  <c r="W32" i="1"/>
  <c r="U32" i="1"/>
  <c r="U38" i="1" s="1"/>
  <c r="AC32" i="1"/>
  <c r="AB32" i="1"/>
  <c r="AA32" i="1"/>
  <c r="Z32" i="1"/>
  <c r="AL32" i="1" s="1"/>
  <c r="X32" i="1"/>
  <c r="V32" i="1"/>
  <c r="V39" i="1" s="1"/>
  <c r="AD32" i="1"/>
  <c r="AH32" i="1"/>
  <c r="AG42" i="1"/>
  <c r="AO61" i="1"/>
  <c r="AM61" i="1"/>
  <c r="AP61" i="1"/>
  <c r="AN61" i="1"/>
  <c r="AO58" i="1"/>
  <c r="AN58" i="1"/>
  <c r="AM58" i="1"/>
  <c r="AP58" i="1"/>
  <c r="AC51" i="1"/>
  <c r="AF51" i="1"/>
  <c r="AF33" i="1"/>
  <c r="AF38" i="1" s="1"/>
  <c r="AO14" i="1"/>
  <c r="AN14" i="1"/>
  <c r="AP14" i="1"/>
  <c r="AG16" i="1"/>
  <c r="Q39" i="1"/>
  <c r="AN21" i="1"/>
  <c r="AM21" i="1"/>
  <c r="AO21" i="1"/>
  <c r="AP21" i="1"/>
  <c r="AP56" i="1"/>
  <c r="AO56" i="1"/>
  <c r="AN56" i="1"/>
  <c r="AM56" i="1"/>
  <c r="AG72" i="1"/>
  <c r="AG74" i="1"/>
  <c r="AL42" i="1"/>
  <c r="AL10" i="1"/>
  <c r="AG12" i="1"/>
  <c r="AL50" i="1"/>
  <c r="W64" i="1"/>
  <c r="W63" i="1"/>
  <c r="AF63" i="1"/>
  <c r="AF44" i="1"/>
  <c r="AF52" i="1" s="1"/>
  <c r="AO29" i="1"/>
  <c r="AN29" i="1"/>
  <c r="AP29" i="1"/>
  <c r="AM29" i="1"/>
  <c r="X63" i="1"/>
  <c r="X64" i="1"/>
  <c r="AA33" i="1"/>
  <c r="Z33" i="1"/>
  <c r="AL33" i="1" s="1"/>
  <c r="AH33" i="1"/>
  <c r="AD33" i="1"/>
  <c r="AC33" i="1"/>
  <c r="AB33" i="1"/>
  <c r="Y33" i="1"/>
  <c r="X33" i="1"/>
  <c r="X38" i="1" s="1"/>
  <c r="W33" i="1"/>
  <c r="V33" i="1"/>
  <c r="U33" i="1"/>
  <c r="U51" i="1"/>
  <c r="AG41" i="1"/>
  <c r="AP20" i="1"/>
  <c r="AN20" i="1"/>
  <c r="AO20" i="1"/>
  <c r="AM20" i="1"/>
  <c r="AD51" i="1"/>
  <c r="W52" i="1"/>
  <c r="AG71" i="1"/>
  <c r="AD63" i="1"/>
  <c r="AD64" i="1"/>
  <c r="AN37" i="1"/>
  <c r="AM37" i="1"/>
  <c r="AP37" i="1"/>
  <c r="AO37" i="1"/>
  <c r="AL54" i="1"/>
  <c r="Z63" i="1"/>
  <c r="Z64" i="1"/>
  <c r="AM49" i="1"/>
  <c r="AP49" i="1"/>
  <c r="AO49" i="1"/>
  <c r="AN49" i="1"/>
  <c r="AG28" i="1"/>
  <c r="AA63" i="1"/>
  <c r="AA64" i="1"/>
  <c r="AE9" i="1"/>
  <c r="Y9" i="1"/>
  <c r="W9" i="1"/>
  <c r="U9" i="1"/>
  <c r="Q25" i="1"/>
  <c r="AC9" i="1"/>
  <c r="AD9" i="1"/>
  <c r="AH9" i="1"/>
  <c r="AB9" i="1"/>
  <c r="AA9" i="1"/>
  <c r="Z9" i="1"/>
  <c r="Q26" i="1"/>
  <c r="X9" i="1"/>
  <c r="V9" i="1"/>
  <c r="AL45" i="1"/>
  <c r="AG29" i="1"/>
  <c r="AG62" i="1"/>
  <c r="AA36" i="1"/>
  <c r="Z36" i="1"/>
  <c r="AH36" i="1"/>
  <c r="AE36" i="1"/>
  <c r="V36" i="1"/>
  <c r="U36" i="1"/>
  <c r="AD36" i="1"/>
  <c r="AC36" i="1"/>
  <c r="W36" i="1"/>
  <c r="AB36" i="1"/>
  <c r="Y36" i="1"/>
  <c r="X36" i="1"/>
  <c r="AF39" i="1"/>
  <c r="AM19" i="1"/>
  <c r="AN19" i="1"/>
  <c r="AP19" i="1"/>
  <c r="AO19" i="1"/>
  <c r="AG50" i="1"/>
  <c r="AG14" i="1"/>
  <c r="AC64" i="1"/>
  <c r="AC63" i="1"/>
  <c r="U64" i="1"/>
  <c r="U63" i="1"/>
  <c r="AG54" i="1"/>
  <c r="Q51" i="1"/>
  <c r="AG49" i="1"/>
  <c r="Y63" i="1"/>
  <c r="Y64" i="1"/>
  <c r="AN47" i="1"/>
  <c r="AM47" i="1"/>
  <c r="AP47" i="1"/>
  <c r="AO47" i="1"/>
  <c r="AG46" i="1"/>
  <c r="AG61" i="1"/>
  <c r="AG60" i="1"/>
  <c r="AG37" i="1"/>
  <c r="Z17" i="1"/>
  <c r="X17" i="1"/>
  <c r="V17" i="1"/>
  <c r="U17" i="1"/>
  <c r="AB17" i="1"/>
  <c r="AA17" i="1"/>
  <c r="Y17" i="1"/>
  <c r="W17" i="1"/>
  <c r="AE17" i="1"/>
  <c r="AD17" i="1"/>
  <c r="AC17" i="1"/>
  <c r="AH17" i="1"/>
  <c r="AG20" i="1"/>
  <c r="Y35" i="1"/>
  <c r="Y38" i="1" s="1"/>
  <c r="W35" i="1"/>
  <c r="U35" i="1"/>
  <c r="AH35" i="1"/>
  <c r="AD35" i="1"/>
  <c r="AC35" i="1"/>
  <c r="AC39" i="1" s="1"/>
  <c r="AB35" i="1"/>
  <c r="AA35" i="1"/>
  <c r="Z35" i="1"/>
  <c r="AL35" i="1" s="1"/>
  <c r="V35" i="1"/>
  <c r="X35" i="1"/>
  <c r="AE64" i="1"/>
  <c r="AE63" i="1"/>
  <c r="AF9" i="1"/>
  <c r="AE51" i="1"/>
  <c r="AE52" i="1"/>
  <c r="AB38" i="1" l="1"/>
  <c r="W38" i="1"/>
  <c r="AE38" i="1"/>
  <c r="AA52" i="1"/>
  <c r="AC38" i="1"/>
  <c r="AL22" i="1"/>
  <c r="AG33" i="1"/>
  <c r="AA39" i="1"/>
  <c r="AH39" i="1"/>
  <c r="AL44" i="1"/>
  <c r="V52" i="1"/>
  <c r="AD39" i="1"/>
  <c r="Z39" i="1"/>
  <c r="X51" i="1"/>
  <c r="AN43" i="1"/>
  <c r="AO43" i="1"/>
  <c r="AM43" i="1"/>
  <c r="AP43" i="1"/>
  <c r="Z38" i="1"/>
  <c r="V38" i="1"/>
  <c r="AG22" i="1"/>
  <c r="AG17" i="1"/>
  <c r="AD38" i="1"/>
  <c r="X39" i="1"/>
  <c r="U52" i="1"/>
  <c r="AB39" i="1"/>
  <c r="AG36" i="1"/>
  <c r="AD25" i="1"/>
  <c r="AD26" i="1"/>
  <c r="AA38" i="1"/>
  <c r="AG32" i="1"/>
  <c r="AG13" i="1"/>
  <c r="AH38" i="1"/>
  <c r="AH51" i="1"/>
  <c r="AC26" i="1"/>
  <c r="AC25" i="1"/>
  <c r="W76" i="1"/>
  <c r="W77" i="1"/>
  <c r="AC76" i="1"/>
  <c r="AC77" i="1"/>
  <c r="AB25" i="1"/>
  <c r="AB26" i="1"/>
  <c r="AL24" i="1"/>
  <c r="AH26" i="1"/>
  <c r="AH25" i="1"/>
  <c r="AO16" i="1"/>
  <c r="AN16" i="1"/>
  <c r="AP16" i="1"/>
  <c r="AM16" i="1"/>
  <c r="AM54" i="1"/>
  <c r="AL63" i="1"/>
  <c r="AO54" i="1"/>
  <c r="AP54" i="1"/>
  <c r="AN54" i="1"/>
  <c r="AL64" i="1"/>
  <c r="AM33" i="1"/>
  <c r="AN33" i="1"/>
  <c r="AP33" i="1"/>
  <c r="AO33" i="1"/>
  <c r="AP10" i="1"/>
  <c r="AO10" i="1"/>
  <c r="AN10" i="1"/>
  <c r="AM10" i="1"/>
  <c r="AG18" i="1"/>
  <c r="X76" i="1"/>
  <c r="X77" i="1"/>
  <c r="X52" i="1"/>
  <c r="AO42" i="1"/>
  <c r="AN42" i="1"/>
  <c r="AM42" i="1"/>
  <c r="AP42" i="1"/>
  <c r="W39" i="1"/>
  <c r="Y76" i="1"/>
  <c r="Y77" i="1"/>
  <c r="AO45" i="1"/>
  <c r="AN45" i="1"/>
  <c r="AP45" i="1"/>
  <c r="AM45" i="1"/>
  <c r="AF26" i="1"/>
  <c r="AF25" i="1"/>
  <c r="AM50" i="1"/>
  <c r="AP50" i="1"/>
  <c r="AO50" i="1"/>
  <c r="AN50" i="1"/>
  <c r="AP35" i="1"/>
  <c r="AN35" i="1"/>
  <c r="AM35" i="1"/>
  <c r="AO35" i="1"/>
  <c r="U25" i="1"/>
  <c r="AG9" i="1"/>
  <c r="U26" i="1"/>
  <c r="AL36" i="1"/>
  <c r="W26" i="1"/>
  <c r="W25" i="1"/>
  <c r="AP28" i="1"/>
  <c r="AL38" i="1"/>
  <c r="AO28" i="1"/>
  <c r="AN28" i="1"/>
  <c r="AM28" i="1"/>
  <c r="AL39" i="1"/>
  <c r="AP13" i="1"/>
  <c r="AO13" i="1"/>
  <c r="AM13" i="1"/>
  <c r="AN13" i="1"/>
  <c r="Y25" i="1"/>
  <c r="Y26" i="1"/>
  <c r="Z76" i="1"/>
  <c r="Z77" i="1"/>
  <c r="AO12" i="1"/>
  <c r="AM12" i="1"/>
  <c r="AP12" i="1"/>
  <c r="AN12" i="1"/>
  <c r="AO41" i="1"/>
  <c r="AL52" i="1"/>
  <c r="AN41" i="1"/>
  <c r="AL51" i="1"/>
  <c r="AM41" i="1"/>
  <c r="AP41" i="1"/>
  <c r="AA76" i="1"/>
  <c r="AA77" i="1"/>
  <c r="AB76" i="1"/>
  <c r="AB77" i="1"/>
  <c r="AP60" i="1"/>
  <c r="AO60" i="1"/>
  <c r="AM60" i="1"/>
  <c r="AN60" i="1"/>
  <c r="AO48" i="1"/>
  <c r="AN48" i="1"/>
  <c r="AM48" i="1"/>
  <c r="AP48" i="1"/>
  <c r="AL17" i="1"/>
  <c r="AG35" i="1"/>
  <c r="AD76" i="1"/>
  <c r="AD77" i="1"/>
  <c r="V51" i="1"/>
  <c r="U39" i="1"/>
  <c r="AB52" i="1"/>
  <c r="AG24" i="1"/>
  <c r="AI77" i="1"/>
  <c r="AF69" i="1"/>
  <c r="AI76" i="1"/>
  <c r="AE26" i="1"/>
  <c r="AE25" i="1"/>
  <c r="AH77" i="1"/>
  <c r="AH76" i="1"/>
  <c r="AE69" i="1"/>
  <c r="Z25" i="1"/>
  <c r="AL9" i="1"/>
  <c r="Z26" i="1"/>
  <c r="AP32" i="1"/>
  <c r="AN32" i="1"/>
  <c r="AM32" i="1"/>
  <c r="AO32" i="1"/>
  <c r="AP44" i="1"/>
  <c r="AO44" i="1"/>
  <c r="AN44" i="1"/>
  <c r="AM44" i="1"/>
  <c r="AL18" i="1"/>
  <c r="AG69" i="1"/>
  <c r="U76" i="1"/>
  <c r="U77" i="1"/>
  <c r="V26" i="1"/>
  <c r="V25" i="1"/>
  <c r="X26" i="1"/>
  <c r="X25" i="1"/>
  <c r="AA26" i="1"/>
  <c r="AA25" i="1"/>
  <c r="V76" i="1"/>
  <c r="V77" i="1"/>
  <c r="AG48" i="1"/>
  <c r="AP22" i="1" l="1"/>
  <c r="AN22" i="1"/>
  <c r="AO22" i="1"/>
  <c r="AM22" i="1"/>
  <c r="AP17" i="1"/>
  <c r="AN17" i="1"/>
  <c r="AM17" i="1"/>
  <c r="AO17" i="1"/>
  <c r="AO9" i="1"/>
  <c r="AM9" i="1"/>
  <c r="AL26" i="1"/>
  <c r="AP9" i="1"/>
  <c r="AN9" i="1"/>
  <c r="AL25" i="1"/>
  <c r="AE76" i="1"/>
  <c r="AE77" i="1"/>
  <c r="AF77" i="1"/>
  <c r="AF76" i="1"/>
  <c r="AP36" i="1"/>
  <c r="AO36" i="1"/>
  <c r="AN36" i="1"/>
  <c r="AM36" i="1"/>
  <c r="AP18" i="1"/>
  <c r="AN18" i="1"/>
  <c r="AO18" i="1"/>
  <c r="AM18" i="1"/>
  <c r="AP24" i="1"/>
  <c r="AN24" i="1"/>
  <c r="AM24" i="1"/>
  <c r="AO24" i="1"/>
  <c r="Q7" i="3" l="1"/>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6" i="3"/>
  <c r="Q192" i="3" l="1"/>
  <c r="Q216" i="3"/>
  <c r="G109" i="11" l="1"/>
  <c r="G108" i="11"/>
  <c r="G107" i="11"/>
  <c r="Q235" i="3" l="1"/>
  <c r="Q234" i="3"/>
  <c r="Q233" i="3"/>
  <c r="Q232" i="3"/>
  <c r="Q231" i="3"/>
  <c r="Q230" i="3"/>
  <c r="Q229" i="3"/>
  <c r="Q228" i="3"/>
  <c r="Q227" i="3"/>
  <c r="Q226" i="3"/>
  <c r="Q225" i="3"/>
  <c r="Q215" i="3"/>
  <c r="Q214" i="3"/>
  <c r="Q213" i="3"/>
  <c r="Q212" i="3"/>
  <c r="Q211" i="3"/>
  <c r="Q210" i="3"/>
  <c r="Q209" i="3"/>
  <c r="Q208" i="3"/>
  <c r="Q207" i="3"/>
  <c r="Q201" i="3"/>
  <c r="Q200" i="3"/>
  <c r="Q199" i="3"/>
  <c r="Q198" i="3"/>
  <c r="Q197" i="3"/>
  <c r="Q196" i="3"/>
  <c r="Q195" i="3"/>
  <c r="Q194" i="3"/>
  <c r="Q193" i="3"/>
  <c r="Q191" i="3"/>
  <c r="Q190" i="3"/>
  <c r="Q189" i="3"/>
  <c r="Q188" i="3"/>
  <c r="Q187" i="3"/>
  <c r="Q186" i="3"/>
  <c r="Q185" i="3"/>
  <c r="Q184" i="3"/>
  <c r="Q183" i="3"/>
  <c r="Q182" i="3"/>
  <c r="Q181" i="3"/>
  <c r="Q180" i="3"/>
  <c r="Q179" i="3"/>
  <c r="Q178" i="3"/>
  <c r="Q177" i="3"/>
  <c r="Q176" i="3"/>
  <c r="Q175" i="3"/>
  <c r="Q174" i="3"/>
  <c r="Q173"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219" i="3" l="1"/>
  <c r="Q156" i="3"/>
  <c r="Q221" i="3"/>
  <c r="Q160" i="3"/>
  <c r="E53" i="5" l="1"/>
  <c r="F53" i="5"/>
  <c r="G53" i="5"/>
  <c r="D53" i="5"/>
  <c r="E52" i="5"/>
  <c r="F52" i="5"/>
  <c r="G52" i="5"/>
  <c r="D52" i="5"/>
  <c r="E51" i="5"/>
  <c r="F51" i="5"/>
  <c r="G51" i="5"/>
  <c r="D51" i="5"/>
  <c r="H6" i="5" l="1"/>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 i="5"/>
  <c r="H53" i="5" l="1"/>
  <c r="H52" i="5"/>
  <c r="H51" i="5"/>
  <c r="S9" i="8"/>
  <c r="R9" i="8"/>
  <c r="Q9" i="8"/>
  <c r="P9" i="8"/>
  <c r="N9" i="8"/>
  <c r="M9" i="8"/>
  <c r="L9" i="8"/>
  <c r="K9" i="8"/>
  <c r="S8" i="8"/>
  <c r="R8" i="8"/>
  <c r="Q8" i="8"/>
  <c r="P8" i="8"/>
  <c r="N8" i="8"/>
  <c r="M8" i="8"/>
  <c r="L8" i="8"/>
  <c r="K8" i="8"/>
  <c r="S7" i="8"/>
  <c r="R7" i="8"/>
  <c r="Q7" i="8"/>
  <c r="P7" i="8"/>
  <c r="N7" i="8"/>
  <c r="M7" i="8"/>
  <c r="L7" i="8"/>
  <c r="K7" i="8"/>
  <c r="S5" i="8"/>
  <c r="R5" i="8"/>
  <c r="Q5" i="8"/>
  <c r="P5" i="8"/>
  <c r="N5" i="8"/>
  <c r="M5" i="8"/>
  <c r="L5" i="8"/>
  <c r="K5" i="8"/>
  <c r="N77" i="4" l="1"/>
  <c r="M77" i="4"/>
  <c r="L77" i="4"/>
  <c r="K77" i="4"/>
  <c r="N76" i="4"/>
  <c r="M76" i="4"/>
  <c r="L76" i="4"/>
  <c r="K76" i="4"/>
  <c r="N75" i="4"/>
  <c r="M75" i="4"/>
  <c r="L75" i="4"/>
  <c r="K75" i="4"/>
  <c r="N74" i="4"/>
  <c r="M74" i="4"/>
  <c r="L74" i="4"/>
  <c r="K74" i="4"/>
  <c r="N73" i="4"/>
  <c r="M73" i="4"/>
  <c r="L73" i="4"/>
  <c r="K73" i="4"/>
  <c r="N72" i="4"/>
  <c r="M72" i="4"/>
  <c r="L72" i="4"/>
  <c r="K72" i="4"/>
  <c r="N71" i="4"/>
  <c r="M71" i="4"/>
  <c r="L71" i="4"/>
  <c r="K71" i="4"/>
  <c r="N70" i="4"/>
  <c r="M70" i="4"/>
  <c r="L70" i="4"/>
  <c r="K70" i="4"/>
  <c r="N69" i="4"/>
  <c r="M69" i="4"/>
  <c r="L69" i="4"/>
  <c r="K69" i="4"/>
  <c r="N68" i="4"/>
  <c r="M68" i="4"/>
  <c r="L68" i="4"/>
  <c r="K68" i="4"/>
  <c r="N67" i="4"/>
  <c r="M67" i="4"/>
  <c r="L67" i="4"/>
  <c r="K67" i="4"/>
  <c r="N92" i="4"/>
  <c r="M92" i="4"/>
  <c r="L92" i="4"/>
  <c r="K92" i="4"/>
  <c r="N91" i="4"/>
  <c r="M91" i="4"/>
  <c r="L91" i="4"/>
  <c r="K91" i="4"/>
  <c r="N90" i="4"/>
  <c r="M90" i="4"/>
  <c r="L90" i="4"/>
  <c r="K90" i="4"/>
  <c r="N66" i="4"/>
  <c r="M66" i="4"/>
  <c r="L66" i="4"/>
  <c r="K66" i="4"/>
  <c r="N65" i="4"/>
  <c r="M65" i="4"/>
  <c r="L65" i="4"/>
  <c r="K65" i="4"/>
  <c r="N64" i="4"/>
  <c r="M64" i="4"/>
  <c r="L64" i="4"/>
  <c r="K64" i="4"/>
  <c r="N63" i="4"/>
  <c r="M63" i="4"/>
  <c r="L63" i="4"/>
  <c r="K63" i="4"/>
  <c r="N62" i="4"/>
  <c r="M62" i="4"/>
  <c r="L62" i="4"/>
  <c r="K62" i="4"/>
  <c r="N61" i="4"/>
  <c r="M61" i="4"/>
  <c r="L61" i="4"/>
  <c r="K61" i="4"/>
  <c r="N60" i="4"/>
  <c r="M60" i="4"/>
  <c r="L60" i="4"/>
  <c r="K60" i="4"/>
  <c r="N59" i="4"/>
  <c r="M59" i="4"/>
  <c r="L59" i="4"/>
  <c r="K59" i="4"/>
  <c r="N58" i="4"/>
  <c r="M58" i="4"/>
  <c r="L58" i="4"/>
  <c r="K58" i="4"/>
  <c r="N57" i="4"/>
  <c r="M57" i="4"/>
  <c r="L57" i="4"/>
  <c r="K57" i="4"/>
  <c r="N56" i="4"/>
  <c r="M56" i="4"/>
  <c r="L56" i="4"/>
  <c r="K56" i="4"/>
  <c r="N55" i="4"/>
  <c r="M55" i="4"/>
  <c r="L55" i="4"/>
  <c r="K55" i="4"/>
  <c r="N54" i="4"/>
  <c r="M54" i="4"/>
  <c r="L54" i="4"/>
  <c r="K54" i="4"/>
  <c r="N53" i="4"/>
  <c r="M53" i="4"/>
  <c r="L53" i="4"/>
  <c r="K53" i="4"/>
  <c r="N52" i="4"/>
  <c r="M52" i="4"/>
  <c r="L52" i="4"/>
  <c r="K52" i="4"/>
  <c r="N89" i="4"/>
  <c r="M89" i="4"/>
  <c r="L89" i="4"/>
  <c r="K89" i="4"/>
  <c r="N88" i="4"/>
  <c r="M88" i="4"/>
  <c r="L88" i="4"/>
  <c r="K88" i="4"/>
  <c r="N87" i="4"/>
  <c r="M87" i="4"/>
  <c r="L87" i="4"/>
  <c r="K87" i="4"/>
  <c r="N51" i="4"/>
  <c r="M51" i="4"/>
  <c r="L51" i="4"/>
  <c r="K51" i="4"/>
  <c r="N50" i="4"/>
  <c r="M50" i="4"/>
  <c r="L50" i="4"/>
  <c r="K50" i="4"/>
  <c r="N49" i="4"/>
  <c r="M49" i="4"/>
  <c r="L49" i="4"/>
  <c r="K49" i="4"/>
  <c r="N48" i="4"/>
  <c r="M48" i="4"/>
  <c r="L48" i="4"/>
  <c r="K48" i="4"/>
  <c r="N86" i="4"/>
  <c r="M86" i="4"/>
  <c r="L86" i="4"/>
  <c r="K86" i="4"/>
  <c r="N85" i="4"/>
  <c r="M85" i="4"/>
  <c r="L85" i="4"/>
  <c r="K85" i="4"/>
  <c r="N84" i="4"/>
  <c r="M84" i="4"/>
  <c r="L84" i="4"/>
  <c r="K84" i="4"/>
  <c r="N83" i="4"/>
  <c r="M83" i="4"/>
  <c r="L83" i="4"/>
  <c r="K83" i="4"/>
  <c r="N82" i="4"/>
  <c r="M82" i="4"/>
  <c r="L82" i="4"/>
  <c r="K82" i="4"/>
  <c r="N81" i="4"/>
  <c r="M81" i="4"/>
  <c r="L81" i="4"/>
  <c r="K81" i="4"/>
  <c r="N47" i="4"/>
  <c r="M47" i="4"/>
  <c r="L47" i="4"/>
  <c r="K47" i="4"/>
  <c r="N46" i="4"/>
  <c r="M46" i="4"/>
  <c r="L46" i="4"/>
  <c r="K46" i="4"/>
  <c r="N45" i="4"/>
  <c r="M45" i="4"/>
  <c r="L45" i="4"/>
  <c r="K45" i="4"/>
  <c r="N80" i="4"/>
  <c r="M80" i="4"/>
  <c r="L80" i="4"/>
  <c r="K80" i="4"/>
  <c r="N79" i="4"/>
  <c r="M79" i="4"/>
  <c r="L79" i="4"/>
  <c r="K79" i="4"/>
  <c r="N44" i="4"/>
  <c r="M44" i="4"/>
  <c r="L44" i="4"/>
  <c r="K44" i="4"/>
  <c r="N43" i="4"/>
  <c r="M43" i="4"/>
  <c r="L43" i="4"/>
  <c r="K43" i="4"/>
  <c r="N42" i="4"/>
  <c r="M42" i="4"/>
  <c r="L42" i="4"/>
  <c r="K42" i="4"/>
  <c r="N41" i="4"/>
  <c r="M41" i="4"/>
  <c r="L41" i="4"/>
  <c r="K41" i="4"/>
  <c r="N40" i="4"/>
  <c r="M40" i="4"/>
  <c r="L40" i="4"/>
  <c r="K40" i="4"/>
  <c r="N39" i="4"/>
  <c r="M39" i="4"/>
  <c r="L39" i="4"/>
  <c r="K39" i="4"/>
  <c r="N38" i="4"/>
  <c r="M38" i="4"/>
  <c r="L38" i="4"/>
  <c r="K38" i="4"/>
  <c r="N37" i="4"/>
  <c r="M37" i="4"/>
  <c r="L37" i="4"/>
  <c r="K37" i="4"/>
  <c r="N36" i="4"/>
  <c r="M36" i="4"/>
  <c r="L36" i="4"/>
  <c r="K36" i="4"/>
  <c r="N35" i="4"/>
  <c r="M35" i="4"/>
  <c r="L35" i="4"/>
  <c r="K35" i="4"/>
  <c r="N34" i="4"/>
  <c r="M34" i="4"/>
  <c r="L34" i="4"/>
  <c r="K34" i="4"/>
  <c r="N33" i="4"/>
  <c r="M33" i="4"/>
  <c r="L33" i="4"/>
  <c r="K33" i="4"/>
  <c r="N32" i="4"/>
  <c r="M32" i="4"/>
  <c r="L32" i="4"/>
  <c r="K32" i="4"/>
  <c r="N31" i="4"/>
  <c r="M31" i="4"/>
  <c r="L31" i="4"/>
  <c r="K31" i="4"/>
  <c r="N30" i="4"/>
  <c r="M30" i="4"/>
  <c r="L30" i="4"/>
  <c r="K30" i="4"/>
  <c r="N29" i="4"/>
  <c r="M29" i="4"/>
  <c r="L29" i="4"/>
  <c r="K29" i="4"/>
  <c r="N28" i="4"/>
  <c r="M28" i="4"/>
  <c r="L28" i="4"/>
  <c r="K28" i="4"/>
  <c r="N27" i="4"/>
  <c r="M27" i="4"/>
  <c r="L27" i="4"/>
  <c r="K27" i="4"/>
  <c r="N26" i="4"/>
  <c r="M26" i="4"/>
  <c r="L26" i="4"/>
  <c r="K26" i="4"/>
  <c r="N25" i="4"/>
  <c r="M25" i="4"/>
  <c r="L25" i="4"/>
  <c r="K25" i="4"/>
  <c r="N24" i="4"/>
  <c r="M24" i="4"/>
  <c r="L24" i="4"/>
  <c r="K24" i="4"/>
  <c r="N23" i="4"/>
  <c r="M23" i="4"/>
  <c r="L23" i="4"/>
  <c r="K23" i="4"/>
  <c r="N22" i="4"/>
  <c r="M22" i="4"/>
  <c r="L22" i="4"/>
  <c r="K22" i="4"/>
  <c r="N21" i="4"/>
  <c r="M21" i="4"/>
  <c r="L21" i="4"/>
  <c r="K21" i="4"/>
  <c r="N20" i="4"/>
  <c r="M20" i="4"/>
  <c r="L20" i="4"/>
  <c r="K20" i="4"/>
  <c r="N19" i="4"/>
  <c r="M19" i="4"/>
  <c r="L19" i="4"/>
  <c r="K19" i="4"/>
  <c r="N18" i="4"/>
  <c r="M18" i="4"/>
  <c r="L18" i="4"/>
  <c r="K18" i="4"/>
  <c r="N17" i="4"/>
  <c r="M17" i="4"/>
  <c r="L17" i="4"/>
  <c r="K17" i="4"/>
  <c r="N16" i="4"/>
  <c r="M16" i="4"/>
  <c r="L16" i="4"/>
  <c r="K16" i="4"/>
  <c r="N15" i="4"/>
  <c r="M15" i="4"/>
  <c r="L15" i="4"/>
  <c r="K15" i="4"/>
  <c r="N14" i="4"/>
  <c r="M14" i="4"/>
  <c r="L14" i="4"/>
  <c r="K14" i="4"/>
  <c r="N13" i="4"/>
  <c r="M13" i="4"/>
  <c r="L13" i="4"/>
  <c r="K13" i="4"/>
  <c r="N12" i="4"/>
  <c r="M12" i="4"/>
  <c r="L12" i="4"/>
  <c r="K12" i="4"/>
  <c r="N11" i="4"/>
  <c r="M11" i="4"/>
  <c r="L11" i="4"/>
  <c r="K11" i="4"/>
  <c r="N10" i="4"/>
  <c r="M10" i="4"/>
  <c r="L10" i="4"/>
  <c r="K10" i="4"/>
  <c r="N9" i="4"/>
  <c r="M9" i="4"/>
  <c r="L9" i="4"/>
  <c r="K9" i="4"/>
  <c r="N8" i="4"/>
  <c r="M8" i="4"/>
  <c r="L8" i="4"/>
  <c r="K8" i="4"/>
  <c r="N7" i="4"/>
  <c r="M7" i="4"/>
  <c r="L7" i="4"/>
  <c r="K7" i="4"/>
  <c r="N6" i="4"/>
  <c r="M6" i="4"/>
  <c r="L6" i="4"/>
  <c r="K6" i="4"/>
  <c r="Q217" i="3" l="1"/>
  <c r="Q218" i="3"/>
  <c r="Q220" i="3"/>
  <c r="Q222" i="3"/>
  <c r="Q223" i="3"/>
  <c r="Q224" i="3"/>
  <c r="Q205" i="3"/>
  <c r="Q206" i="3"/>
  <c r="Q172" i="3"/>
  <c r="Q171" i="3"/>
  <c r="Q170" i="3"/>
  <c r="Q169" i="3"/>
  <c r="Q168" i="3"/>
  <c r="Q167" i="3"/>
  <c r="Q166" i="3"/>
  <c r="Q165" i="3"/>
  <c r="Q164" i="3"/>
  <c r="Q163" i="3"/>
  <c r="Q162" i="3"/>
  <c r="Q161" i="3"/>
  <c r="Q159" i="3"/>
  <c r="Q158" i="3"/>
  <c r="Q157" i="3"/>
  <c r="Q155" i="3"/>
  <c r="Q154" i="3"/>
  <c r="Q153" i="3"/>
  <c r="Q152" i="3"/>
  <c r="Q123" i="3"/>
  <c r="Q122" i="3"/>
  <c r="Q121" i="3"/>
  <c r="Q120" i="3"/>
  <c r="Q119" i="3"/>
  <c r="Q118" i="3"/>
  <c r="Q117" i="3"/>
  <c r="Q116" i="3"/>
  <c r="Q115" i="3"/>
  <c r="Q114" i="3"/>
  <c r="Q113" i="3"/>
  <c r="Q112" i="3"/>
  <c r="Q111" i="3"/>
  <c r="Q110" i="3"/>
  <c r="Q109" i="3"/>
  <c r="Q108" i="3"/>
  <c r="Q107" i="3"/>
  <c r="Q106" i="3"/>
  <c r="Q105" i="3"/>
  <c r="Q104" i="3"/>
  <c r="Q103" i="3"/>
  <c r="Q102" i="3"/>
</calcChain>
</file>

<file path=xl/sharedStrings.xml><?xml version="1.0" encoding="utf-8"?>
<sst xmlns="http://schemas.openxmlformats.org/spreadsheetml/2006/main" count="2758" uniqueCount="692">
  <si>
    <t>Comment</t>
  </si>
  <si>
    <t>Sample</t>
  </si>
  <si>
    <t>SiO2</t>
  </si>
  <si>
    <t>Na2O</t>
  </si>
  <si>
    <t>K2O</t>
  </si>
  <si>
    <t>FeO</t>
  </si>
  <si>
    <t>Cr2O3</t>
  </si>
  <si>
    <t>MnO</t>
  </si>
  <si>
    <t>CaO</t>
  </si>
  <si>
    <t>TiO2</t>
  </si>
  <si>
    <t>MgO</t>
  </si>
  <si>
    <t>Al2O3</t>
  </si>
  <si>
    <t>P2O5</t>
  </si>
  <si>
    <t>Sppm</t>
  </si>
  <si>
    <t>Total</t>
  </si>
  <si>
    <t>NiO</t>
  </si>
  <si>
    <t>S</t>
  </si>
  <si>
    <t>EI_1</t>
  </si>
  <si>
    <t>EI_2</t>
  </si>
  <si>
    <t>EI_3</t>
  </si>
  <si>
    <t>EI_4</t>
  </si>
  <si>
    <t>Number</t>
  </si>
  <si>
    <t>Description</t>
  </si>
  <si>
    <t>Material</t>
  </si>
  <si>
    <t>matrix glass</t>
  </si>
  <si>
    <t>H14</t>
  </si>
  <si>
    <t>EI</t>
  </si>
  <si>
    <t>unnormalised</t>
  </si>
  <si>
    <t>normalised to anhydrous</t>
  </si>
  <si>
    <t>bd</t>
  </si>
  <si>
    <t>All analyses in wt% unless otherwise stated. bd = below detection</t>
  </si>
  <si>
    <t>Original total</t>
  </si>
  <si>
    <t>Profile Number</t>
  </si>
  <si>
    <t>S ppm</t>
  </si>
  <si>
    <t xml:space="preserve">EI </t>
  </si>
  <si>
    <t xml:space="preserve">MSR </t>
  </si>
  <si>
    <t>Line profiles in glass away from sulfides. Spot size 10 microns. Spot spacing 12.5 microns. All analyses in wt% unless otherwise stated. bd = below detection.</t>
  </si>
  <si>
    <t>Glass Mg#</t>
  </si>
  <si>
    <t>Plag Eq composition (Namur et al., 2012)</t>
  </si>
  <si>
    <t>Max Plag Eq composition (+2 %)</t>
  </si>
  <si>
    <t>Min Plag Eq composition (-2 %)</t>
  </si>
  <si>
    <t>Fe3+/FeT (from Petrolog3 model at FMQ +0.5)</t>
  </si>
  <si>
    <t>Equilibrium mineral compositions</t>
  </si>
  <si>
    <t>Lower Ol  Eq composition (Kd=0.352; Matzen et al 2011)</t>
  </si>
  <si>
    <t>Upper Ol  Eq composition (Kd=0.27; Roedder and Emslie, 1970)</t>
  </si>
  <si>
    <t>Lower Cpx Eq composition (Kd=0.36; upper limit from Putirka, 2008)</t>
  </si>
  <si>
    <t>Upper Cpx Eq composition (Kd=0.2; lower limit from Putirka, 2008)</t>
  </si>
  <si>
    <t>H_PL_1</t>
  </si>
  <si>
    <t>H_PL_2</t>
  </si>
  <si>
    <t>H_PL_3</t>
  </si>
  <si>
    <t>H_PL_4</t>
  </si>
  <si>
    <t>H_PL_5</t>
  </si>
  <si>
    <t>H_PL_6</t>
  </si>
  <si>
    <t>H_PL_7</t>
  </si>
  <si>
    <t>H_PL_8</t>
  </si>
  <si>
    <t>H_PL_9</t>
  </si>
  <si>
    <t>H_PL_10</t>
  </si>
  <si>
    <t>H_PL_11</t>
  </si>
  <si>
    <t>H_PL_12</t>
  </si>
  <si>
    <t>H_PL_13</t>
  </si>
  <si>
    <t>H_PL_14</t>
  </si>
  <si>
    <t>H_PL_15</t>
  </si>
  <si>
    <t>H_PL_16</t>
  </si>
  <si>
    <t>H_PL_17</t>
  </si>
  <si>
    <t>H_PL_18</t>
  </si>
  <si>
    <t>H_PL_19</t>
  </si>
  <si>
    <t>H_PL_20</t>
  </si>
  <si>
    <t>H_PL_21</t>
  </si>
  <si>
    <t>H_PL_22</t>
  </si>
  <si>
    <t>H_PL_23</t>
  </si>
  <si>
    <t>H_PL_24</t>
  </si>
  <si>
    <t>H_PL_25</t>
  </si>
  <si>
    <t>H_PL_26</t>
  </si>
  <si>
    <t>EI_PL_1</t>
  </si>
  <si>
    <t>EI_PL_2</t>
  </si>
  <si>
    <t>EI_PL_3</t>
  </si>
  <si>
    <t>EI_PL_4</t>
  </si>
  <si>
    <t>EI_PL_5</t>
  </si>
  <si>
    <t>EI_PL_6</t>
  </si>
  <si>
    <t>EI_PL_7</t>
  </si>
  <si>
    <t>EI_PL_8</t>
  </si>
  <si>
    <t>EI_PL_9</t>
  </si>
  <si>
    <t>EI_PL_10</t>
  </si>
  <si>
    <t>EI_PL_11</t>
  </si>
  <si>
    <t>EI_PL_12</t>
  </si>
  <si>
    <t>EI_PL_13</t>
  </si>
  <si>
    <t>EI_PL_14</t>
  </si>
  <si>
    <t>EI_PL_15</t>
  </si>
  <si>
    <t>EI_PL_16</t>
  </si>
  <si>
    <t>EI_PL_17</t>
  </si>
  <si>
    <t>EI_PL_18</t>
  </si>
  <si>
    <t>EI_PL_19</t>
  </si>
  <si>
    <t>EI_PL_20</t>
  </si>
  <si>
    <t>Mineral</t>
  </si>
  <si>
    <t>Plagioclase</t>
  </si>
  <si>
    <t>Mg#</t>
  </si>
  <si>
    <t>H_CPX_1</t>
  </si>
  <si>
    <t>H_CPX_2</t>
  </si>
  <si>
    <t>H_CPX_3</t>
  </si>
  <si>
    <t>H_CPX_4</t>
  </si>
  <si>
    <t>H_CPX_5</t>
  </si>
  <si>
    <t>H_CPX_6</t>
  </si>
  <si>
    <t>H_CPX_7</t>
  </si>
  <si>
    <t>H_CPX_8</t>
  </si>
  <si>
    <t>H_CPX_11</t>
  </si>
  <si>
    <t>H_CPX_12</t>
  </si>
  <si>
    <t>H_CPX_13</t>
  </si>
  <si>
    <t>H_CPX_14</t>
  </si>
  <si>
    <t>H_CPX_15</t>
  </si>
  <si>
    <t>H_CPX_16</t>
  </si>
  <si>
    <t>H_CPX_17</t>
  </si>
  <si>
    <t>H_CPX_18</t>
  </si>
  <si>
    <t>H_CPX_19</t>
  </si>
  <si>
    <t>H_CPX_20</t>
  </si>
  <si>
    <t>H_CPX_21</t>
  </si>
  <si>
    <t>H_CPX_22</t>
  </si>
  <si>
    <t>H_CPX_23</t>
  </si>
  <si>
    <t>H_CPX_24</t>
  </si>
  <si>
    <t>EI_CPX_2</t>
  </si>
  <si>
    <t>EI_CPX_3</t>
  </si>
  <si>
    <t>EI_CPX_4</t>
  </si>
  <si>
    <t>EI_CPX_5</t>
  </si>
  <si>
    <t>EI_CPX_6</t>
  </si>
  <si>
    <t>EI_CPX_7</t>
  </si>
  <si>
    <t>EI_CPX_8</t>
  </si>
  <si>
    <t>EI_CPX_9</t>
  </si>
  <si>
    <t>EI_CPX_10</t>
  </si>
  <si>
    <t>EI_CPX_11</t>
  </si>
  <si>
    <t>EI_CPX_12</t>
  </si>
  <si>
    <t>EI_CPX_13</t>
  </si>
  <si>
    <t>EI_CPX_14</t>
  </si>
  <si>
    <t>EI_CPX_15</t>
  </si>
  <si>
    <t>EI_CPX_16</t>
  </si>
  <si>
    <t>EI_CPX_17</t>
  </si>
  <si>
    <t>EI_CPX_18</t>
  </si>
  <si>
    <t>EI_CPX_19</t>
  </si>
  <si>
    <t>EI_CPX_20</t>
  </si>
  <si>
    <t>EI_CPX_21</t>
  </si>
  <si>
    <t>EI_CPX_22</t>
  </si>
  <si>
    <t>Clinopyroxene</t>
  </si>
  <si>
    <t>EI_OL_1</t>
  </si>
  <si>
    <t>Olivine</t>
  </si>
  <si>
    <t>EI_OL_2</t>
  </si>
  <si>
    <t>EI_OL_3</t>
  </si>
  <si>
    <t>EI_OL_4</t>
  </si>
  <si>
    <t>EI_OL_5</t>
  </si>
  <si>
    <t>EI_OL_6</t>
  </si>
  <si>
    <t>EI_OL_7</t>
  </si>
  <si>
    <t>EI_OL_8</t>
  </si>
  <si>
    <t>EI_OL_9</t>
  </si>
  <si>
    <t>Fo mol%</t>
  </si>
  <si>
    <t>An (mol%)</t>
  </si>
  <si>
    <t>H_OL_1</t>
  </si>
  <si>
    <t>H_OL_2</t>
  </si>
  <si>
    <t>Precision and accuracy for EPMA analyses of matrix glasses and mineral phases, calculated from repeat measurements of VG2 (basaltic glass), A99 (basaltic glass), Labradorite, Augite, and San Carlos Olivine (SCO) secondary standards</t>
  </si>
  <si>
    <t>Precision is reported as the (standard deviation of all repeats/mean) x 100</t>
  </si>
  <si>
    <t>Accuracy is reported as the (mean of all repeats/standard reference) x 100</t>
  </si>
  <si>
    <t>Reference</t>
  </si>
  <si>
    <t>VG2</t>
  </si>
  <si>
    <t>basaltic glass</t>
  </si>
  <si>
    <t>Accuracy (%)</t>
  </si>
  <si>
    <t>Precision (%)</t>
  </si>
  <si>
    <t>plagioclase</t>
  </si>
  <si>
    <t>pyroxene</t>
  </si>
  <si>
    <t>olivine</t>
  </si>
  <si>
    <t>Anorthite</t>
  </si>
  <si>
    <t>Glass precision</t>
  </si>
  <si>
    <t>&lt;3%</t>
  </si>
  <si>
    <t>&lt;10%</t>
  </si>
  <si>
    <t>&lt;50%</t>
  </si>
  <si>
    <t>&lt;20%</t>
  </si>
  <si>
    <t xml:space="preserve">Glass accuracy </t>
  </si>
  <si>
    <t>&lt;1%</t>
  </si>
  <si>
    <t>&lt;5%</t>
  </si>
  <si>
    <t>&lt;35%</t>
  </si>
  <si>
    <t>&lt;15%</t>
  </si>
  <si>
    <t>Standard</t>
  </si>
  <si>
    <t>Repeat measurements of secondary standards</t>
  </si>
  <si>
    <t>All analyses in wt% unless otherwise stated. Unnormalised. bd = below detection</t>
  </si>
  <si>
    <t>Analysis Set</t>
  </si>
  <si>
    <t>V</t>
  </si>
  <si>
    <t>V 2SE</t>
  </si>
  <si>
    <t>Fe</t>
  </si>
  <si>
    <t>Co</t>
  </si>
  <si>
    <t>Co 2SE</t>
  </si>
  <si>
    <t>Ni</t>
  </si>
  <si>
    <t>Ni 2SE</t>
  </si>
  <si>
    <t xml:space="preserve">Cu </t>
  </si>
  <si>
    <t>Cu 2SE</t>
  </si>
  <si>
    <t>Zn</t>
  </si>
  <si>
    <t>Zn 2SE</t>
  </si>
  <si>
    <t>Sr</t>
  </si>
  <si>
    <t>Sr 2SE</t>
  </si>
  <si>
    <t>Zr</t>
  </si>
  <si>
    <t>Zr 2SE</t>
  </si>
  <si>
    <t>Nb</t>
  </si>
  <si>
    <t>Nb 2SE</t>
  </si>
  <si>
    <t>Mo</t>
  </si>
  <si>
    <t>Mo 2SE</t>
  </si>
  <si>
    <t>Cd</t>
  </si>
  <si>
    <t>Cd 2SE</t>
  </si>
  <si>
    <t>In</t>
  </si>
  <si>
    <t>In 2SE</t>
  </si>
  <si>
    <t>Sn</t>
  </si>
  <si>
    <t>Sn 2SE</t>
  </si>
  <si>
    <t>Sb</t>
  </si>
  <si>
    <t>Sb 2SE</t>
  </si>
  <si>
    <t>Cs</t>
  </si>
  <si>
    <t>Cs 2SE</t>
  </si>
  <si>
    <t>Ba</t>
  </si>
  <si>
    <t>Ba 2SE</t>
  </si>
  <si>
    <t>La</t>
  </si>
  <si>
    <t>La 2SE</t>
  </si>
  <si>
    <t>Sm</t>
  </si>
  <si>
    <t>Sm 2SE</t>
  </si>
  <si>
    <t>Eu</t>
  </si>
  <si>
    <t>Eu 2SE</t>
  </si>
  <si>
    <t>Gd</t>
  </si>
  <si>
    <t>Gd 2SE</t>
  </si>
  <si>
    <t>Yb</t>
  </si>
  <si>
    <t>Yb 2SE</t>
  </si>
  <si>
    <t>Lu</t>
  </si>
  <si>
    <t>Lu 2SE</t>
  </si>
  <si>
    <t>W</t>
  </si>
  <si>
    <t>W 2SE</t>
  </si>
  <si>
    <t xml:space="preserve">Tl </t>
  </si>
  <si>
    <t>Tl 2SE</t>
  </si>
  <si>
    <t>Pb</t>
  </si>
  <si>
    <t>Pb 2SE</t>
  </si>
  <si>
    <t>Bi</t>
  </si>
  <si>
    <t>Bi 2SE</t>
  </si>
  <si>
    <t>Average</t>
  </si>
  <si>
    <t>Below LOD</t>
  </si>
  <si>
    <t>H14_1</t>
  </si>
  <si>
    <t>H14_2</t>
  </si>
  <si>
    <t>H14_3</t>
  </si>
  <si>
    <t>H14_4</t>
  </si>
  <si>
    <t>H14_5</t>
  </si>
  <si>
    <t>H14_6</t>
  </si>
  <si>
    <t>H14_7</t>
  </si>
  <si>
    <t>H14_8</t>
  </si>
  <si>
    <t>H14_9</t>
  </si>
  <si>
    <t>LA-ICPMS data</t>
  </si>
  <si>
    <t>All concentrations in ppm unless otherwise stated.</t>
  </si>
  <si>
    <t>Average (mean) matrix glass composition from EPMA used in LA-ICPMS data reduction</t>
  </si>
  <si>
    <t>region</t>
  </si>
  <si>
    <t>open glass</t>
  </si>
  <si>
    <t>enclosed/interstitial</t>
  </si>
  <si>
    <t>open glass = large region of matrix glass away frm sulfides or minerals</t>
  </si>
  <si>
    <t>enclosed/interstitial = regions of glass confined by mineral clusters and glomerocrysts, near observed sulfides</t>
  </si>
  <si>
    <t>Unnormalised</t>
  </si>
  <si>
    <t>Normalised</t>
  </si>
  <si>
    <t>Cu</t>
  </si>
  <si>
    <t>TG0914b_2_s1a</t>
  </si>
  <si>
    <t>TG0914b_2_s1b</t>
  </si>
  <si>
    <t>TG0914b_2_s1c</t>
  </si>
  <si>
    <t>TG0914b_2_s2a</t>
  </si>
  <si>
    <t>TG0914b_3_s3</t>
  </si>
  <si>
    <t>TG0914b_3_s4a</t>
  </si>
  <si>
    <t>TG0914b_3_s4b</t>
  </si>
  <si>
    <t>TG0914b_3_s4c</t>
  </si>
  <si>
    <t>TG0914b_1_s1a</t>
  </si>
  <si>
    <t>TG0914b_1_s1b</t>
  </si>
  <si>
    <t>TG0914b_1_s1c</t>
  </si>
  <si>
    <t>TG0914b_1_s2</t>
  </si>
  <si>
    <t>TG0914b_1_s3</t>
  </si>
  <si>
    <t>TG0914b_1_s4a</t>
  </si>
  <si>
    <t>TG0914b_1_s4b</t>
  </si>
  <si>
    <t>TG0914b_1_s4c</t>
  </si>
  <si>
    <t>TG0914b_1_s5</t>
  </si>
  <si>
    <t>TG0914b_1_s6</t>
  </si>
  <si>
    <t>TG0914b_1_s7</t>
  </si>
  <si>
    <t>TG0914b_4_s1</t>
  </si>
  <si>
    <t>TG0914b_4_s2</t>
  </si>
  <si>
    <t>TG0914b_4_s4a</t>
  </si>
  <si>
    <t>TG0914b_4_s4b</t>
  </si>
  <si>
    <t>TG0914b_4_s4c</t>
  </si>
  <si>
    <t>TG0914b_5_s5</t>
  </si>
  <si>
    <t>TG0914b_5_s6a</t>
  </si>
  <si>
    <t>TG0914b_5_s6b</t>
  </si>
  <si>
    <t>TG0914b_5_s6c</t>
  </si>
  <si>
    <t>TG0914b_5_s7</t>
  </si>
  <si>
    <t>TG0914b_5_s9</t>
  </si>
  <si>
    <t>TG0914b_5_s10a</t>
  </si>
  <si>
    <t>TG0914b_5_s10b</t>
  </si>
  <si>
    <t>TG0914b_5_s11a</t>
  </si>
  <si>
    <t>TG0914b_5_s11b</t>
  </si>
  <si>
    <t>TG0914b_5_s11c</t>
  </si>
  <si>
    <t>MSR291014_s1a</t>
  </si>
  <si>
    <t>MSR291014_s1c</t>
  </si>
  <si>
    <t>MSR291014_s1_1um_lightregion</t>
  </si>
  <si>
    <t>MSR291014_s1_1um_darkregion</t>
  </si>
  <si>
    <t>MSR291014_s3a</t>
  </si>
  <si>
    <t>MSR291014_s3_1um_lightregion</t>
  </si>
  <si>
    <t>MSR291014_s3_1um_darkregion</t>
  </si>
  <si>
    <t>MSR291014_s4a</t>
  </si>
  <si>
    <t>MSR291014_s5</t>
  </si>
  <si>
    <t>MSR291014_s7_resorbing</t>
  </si>
  <si>
    <t>MSR291014_s8a_resorbing</t>
  </si>
  <si>
    <t>MSR291014_s8b_resorbing</t>
  </si>
  <si>
    <t>MSR291014_s9</t>
  </si>
  <si>
    <t>MSR291014_s10a</t>
  </si>
  <si>
    <t>MSR291014_s10b</t>
  </si>
  <si>
    <t>MSR291014_s10c</t>
  </si>
  <si>
    <t>MSR291014_s11a</t>
  </si>
  <si>
    <t>MSR291014_s11b</t>
  </si>
  <si>
    <t>MSR291014_s11c</t>
  </si>
  <si>
    <t>MSR291014_s12b</t>
  </si>
  <si>
    <t>MSR291014_s12c</t>
  </si>
  <si>
    <t>MSR291014_s13a</t>
  </si>
  <si>
    <t>MSR291014_s13b</t>
  </si>
  <si>
    <t>MSR291014_s14</t>
  </si>
  <si>
    <t>EI210115_s1a</t>
  </si>
  <si>
    <t>EI210115_s1_1um_darkregion</t>
  </si>
  <si>
    <t>EI210115_s1_1um_lightregion</t>
  </si>
  <si>
    <t>EI210115_s2</t>
  </si>
  <si>
    <t>EI210115_s3</t>
  </si>
  <si>
    <t>EI210115_s5a</t>
  </si>
  <si>
    <t>EI210115_s5b</t>
  </si>
  <si>
    <t>EI210115_s6a</t>
  </si>
  <si>
    <t>EI210115_s7</t>
  </si>
  <si>
    <t>EI210115_s8</t>
  </si>
  <si>
    <t>EI210115_s9</t>
  </si>
  <si>
    <t>MSR</t>
  </si>
  <si>
    <t>Date</t>
  </si>
  <si>
    <t>Bulk (5 micron beam)</t>
  </si>
  <si>
    <t>Resorbing</t>
  </si>
  <si>
    <t>Cu-rich domain (1 micron beam)</t>
  </si>
  <si>
    <t>Ni-rich domain (1 micron beam)</t>
  </si>
  <si>
    <t>EI210115</t>
  </si>
  <si>
    <t>average (n=3)</t>
  </si>
  <si>
    <t>average (n=2)</t>
  </si>
  <si>
    <t>single</t>
  </si>
  <si>
    <t>weighted area</t>
  </si>
  <si>
    <t>resorbing</t>
  </si>
  <si>
    <t>Averaging method</t>
  </si>
  <si>
    <t>Sulfide</t>
  </si>
  <si>
    <t>S1</t>
  </si>
  <si>
    <t>S2</t>
  </si>
  <si>
    <t>S3</t>
  </si>
  <si>
    <t>S4</t>
  </si>
  <si>
    <t>S5</t>
  </si>
  <si>
    <t>S6</t>
  </si>
  <si>
    <t>S7</t>
  </si>
  <si>
    <t>S8</t>
  </si>
  <si>
    <t>S9</t>
  </si>
  <si>
    <t>S10</t>
  </si>
  <si>
    <t>S11</t>
  </si>
  <si>
    <t>EI-S1</t>
  </si>
  <si>
    <t>EI-S2</t>
  </si>
  <si>
    <t>EI-S3</t>
  </si>
  <si>
    <t>EI-S4</t>
  </si>
  <si>
    <t>EI-S5</t>
  </si>
  <si>
    <t>EI-S6</t>
  </si>
  <si>
    <t>EI-S7</t>
  </si>
  <si>
    <t>EI-S8</t>
  </si>
  <si>
    <t>EI-S9</t>
  </si>
  <si>
    <t>EI-S10</t>
  </si>
  <si>
    <t>MSR-S12-R</t>
  </si>
  <si>
    <t>MSR_S1</t>
  </si>
  <si>
    <t>MSR_S2</t>
  </si>
  <si>
    <t>MSR_S3</t>
  </si>
  <si>
    <t>MSR_S4</t>
  </si>
  <si>
    <t>MSR_S5</t>
  </si>
  <si>
    <t>MSR_S6</t>
  </si>
  <si>
    <t>MSR_S7</t>
  </si>
  <si>
    <t>MSR_S8</t>
  </si>
  <si>
    <t>MSR_S9</t>
  </si>
  <si>
    <t>MSR_S10</t>
  </si>
  <si>
    <t>MSR_S11</t>
  </si>
  <si>
    <t>H14_S1</t>
  </si>
  <si>
    <t>H14_S2</t>
  </si>
  <si>
    <t>H14_S3</t>
  </si>
  <si>
    <t>H14_S4</t>
  </si>
  <si>
    <t>H14_S5</t>
  </si>
  <si>
    <t>H14_S6</t>
  </si>
  <si>
    <t>H14_S7</t>
  </si>
  <si>
    <t>H14_S8</t>
  </si>
  <si>
    <t>H14_S9</t>
  </si>
  <si>
    <t>H14_S10</t>
  </si>
  <si>
    <t>H14_S11</t>
  </si>
  <si>
    <t>H14_S12</t>
  </si>
  <si>
    <t>H14_S13</t>
  </si>
  <si>
    <t>H14_S14</t>
  </si>
  <si>
    <t>H14_S15</t>
  </si>
  <si>
    <t>H14_S16</t>
  </si>
  <si>
    <t>H14_S17</t>
  </si>
  <si>
    <t>H14_S18</t>
  </si>
  <si>
    <t>H14_S19</t>
  </si>
  <si>
    <t>H14_S20</t>
  </si>
  <si>
    <t>Region</t>
  </si>
  <si>
    <t>AVERAGE</t>
  </si>
  <si>
    <t>1 sigma</t>
  </si>
  <si>
    <t>Bulk</t>
  </si>
  <si>
    <t>Cu-rich domains</t>
  </si>
  <si>
    <t>Ni-rich domains</t>
  </si>
  <si>
    <t>Fe-rich domains</t>
  </si>
  <si>
    <t>All analyses in wt% unless otherwise stated.</t>
  </si>
  <si>
    <t>Note: S is systematically underestimated compared to EPMA and expected values. All values in wt% unless otherwise stated.</t>
  </si>
  <si>
    <t>Fe/(Fe+Cu+Ni)</t>
  </si>
  <si>
    <t>2sigma</t>
  </si>
  <si>
    <t>1sigma</t>
  </si>
  <si>
    <t>S0</t>
  </si>
  <si>
    <t>S5b</t>
  </si>
  <si>
    <t>S3b</t>
  </si>
  <si>
    <t>S4b</t>
  </si>
  <si>
    <t>S7b</t>
  </si>
  <si>
    <t>S9b</t>
  </si>
  <si>
    <t>Tl</t>
  </si>
  <si>
    <t>Element</t>
  </si>
  <si>
    <t>Clppm</t>
  </si>
  <si>
    <t>glass</t>
  </si>
  <si>
    <t>Average:</t>
  </si>
  <si>
    <t xml:space="preserve"> </t>
  </si>
  <si>
    <t>core</t>
  </si>
  <si>
    <t>mid</t>
  </si>
  <si>
    <t>rim</t>
  </si>
  <si>
    <t>centre of cluster</t>
  </si>
  <si>
    <t>thin rim</t>
  </si>
  <si>
    <t>sf attached</t>
  </si>
  <si>
    <t>sf inclusion</t>
  </si>
  <si>
    <t>H_CPX_25</t>
  </si>
  <si>
    <t>H_CPX_26</t>
  </si>
  <si>
    <t>H_CPX_27</t>
  </si>
  <si>
    <t>H_CPX_28</t>
  </si>
  <si>
    <t>H_CPX_29</t>
  </si>
  <si>
    <t>H_CPX_30</t>
  </si>
  <si>
    <t>H_CPX_31</t>
  </si>
  <si>
    <t>H_CPX_32</t>
  </si>
  <si>
    <t>H_CPX_33</t>
  </si>
  <si>
    <t>H_CPX_34</t>
  </si>
  <si>
    <t>H_CPX_35</t>
  </si>
  <si>
    <t>H_CPX_36</t>
  </si>
  <si>
    <t>H_CPX_37</t>
  </si>
  <si>
    <t>H_CPX_38</t>
  </si>
  <si>
    <t>H_CPX_39</t>
  </si>
  <si>
    <t>H_CPX_40</t>
  </si>
  <si>
    <t>H_CPX_41</t>
  </si>
  <si>
    <t>H_CPX_42</t>
  </si>
  <si>
    <t>H_CPX_43</t>
  </si>
  <si>
    <t>H_CPX_44</t>
  </si>
  <si>
    <t>H_CPX_45</t>
  </si>
  <si>
    <t>H_CPX_46</t>
  </si>
  <si>
    <t>H_CPX_47</t>
  </si>
  <si>
    <t>H_CPX_48</t>
  </si>
  <si>
    <t>H_CPX_49</t>
  </si>
  <si>
    <t>H_CPX_50</t>
  </si>
  <si>
    <t>H_CPX_51</t>
  </si>
  <si>
    <t>H_CPX_52</t>
  </si>
  <si>
    <t>EI_CPX_23</t>
  </si>
  <si>
    <t>EI_CPX_24</t>
  </si>
  <si>
    <t>EI_CPX_25</t>
  </si>
  <si>
    <t>EI_CPX_26</t>
  </si>
  <si>
    <t>EI_CPX_27</t>
  </si>
  <si>
    <t>EI_CPX_28</t>
  </si>
  <si>
    <t>EI_CPX_29</t>
  </si>
  <si>
    <t>EI_CPX_30</t>
  </si>
  <si>
    <t>EI_CPX_31</t>
  </si>
  <si>
    <t>EI_CPX_32</t>
  </si>
  <si>
    <t>EI_CPX_33</t>
  </si>
  <si>
    <t>EI_CPX_34</t>
  </si>
  <si>
    <t>EI_CPX_35</t>
  </si>
  <si>
    <t>EI_CPX_36</t>
  </si>
  <si>
    <t>EI_CPX_37</t>
  </si>
  <si>
    <t>MSR_CPX_1</t>
  </si>
  <si>
    <t>MSR_CPX_2</t>
  </si>
  <si>
    <t>MSR_CPX_3</t>
  </si>
  <si>
    <t>MSR_CPX_4</t>
  </si>
  <si>
    <t>MSR_CPX_5</t>
  </si>
  <si>
    <t>MSR_CPX_6</t>
  </si>
  <si>
    <t>MSR_CPX_7</t>
  </si>
  <si>
    <t>MSR_CPX_8</t>
  </si>
  <si>
    <t>MSR_CPX_9</t>
  </si>
  <si>
    <t>MSR_CPX_10</t>
  </si>
  <si>
    <t>MSR_CPX_11</t>
  </si>
  <si>
    <t>MSR_CPX_12</t>
  </si>
  <si>
    <t>MSR_CPX_13</t>
  </si>
  <si>
    <t>EI_CPX_1</t>
  </si>
  <si>
    <t>core nr sf inclusions</t>
  </si>
  <si>
    <t>touching sf</t>
  </si>
  <si>
    <t>H_OL_3</t>
  </si>
  <si>
    <t>H_OL_4</t>
  </si>
  <si>
    <t>H_OL_5</t>
  </si>
  <si>
    <t>H_OL_6</t>
  </si>
  <si>
    <t>H_OL_7</t>
  </si>
  <si>
    <t>H_OL_8</t>
  </si>
  <si>
    <t>H_OL_9</t>
  </si>
  <si>
    <t>H_OL_10</t>
  </si>
  <si>
    <t>H_OL_11</t>
  </si>
  <si>
    <t>EI_OL_10</t>
  </si>
  <si>
    <t>EI_OL_11</t>
  </si>
  <si>
    <t>EI_OL_12</t>
  </si>
  <si>
    <t>EI_OL_13</t>
  </si>
  <si>
    <t>EI_OL_14</t>
  </si>
  <si>
    <t>EI_OL_15</t>
  </si>
  <si>
    <t>EI_OL_16</t>
  </si>
  <si>
    <t>EI_OL_17</t>
  </si>
  <si>
    <t>MSR_OL_1</t>
  </si>
  <si>
    <t>MSR_OL_3</t>
  </si>
  <si>
    <t>MSR_OL_4</t>
  </si>
  <si>
    <t>melt inclusion (ol)</t>
  </si>
  <si>
    <t>sf breaking down</t>
  </si>
  <si>
    <t>nxt to sf inclusion</t>
  </si>
  <si>
    <t>sf inlcusion</t>
  </si>
  <si>
    <t>plag touching sf in embayment</t>
  </si>
  <si>
    <t>H_PL_27</t>
  </si>
  <si>
    <t>H_PL_28</t>
  </si>
  <si>
    <t>H_PL_29</t>
  </si>
  <si>
    <t>H_PL_30</t>
  </si>
  <si>
    <t>H_PL_31</t>
  </si>
  <si>
    <t>H_PL_32</t>
  </si>
  <si>
    <t>H_PL_33</t>
  </si>
  <si>
    <t>H_PL_34</t>
  </si>
  <si>
    <t>H_PL_35</t>
  </si>
  <si>
    <t>H_PL_36</t>
  </si>
  <si>
    <t>H_PL_37</t>
  </si>
  <si>
    <t>H_PL_38</t>
  </si>
  <si>
    <t>H_PL_39</t>
  </si>
  <si>
    <t>H_PL_40</t>
  </si>
  <si>
    <t>H_PL_41</t>
  </si>
  <si>
    <t>H_PL_42</t>
  </si>
  <si>
    <t>H_PL_43</t>
  </si>
  <si>
    <t>H_PL_44</t>
  </si>
  <si>
    <t>H_PL_45</t>
  </si>
  <si>
    <t>EI_PL_21</t>
  </si>
  <si>
    <t>EI_PL_22</t>
  </si>
  <si>
    <t>EI_PL_23</t>
  </si>
  <si>
    <t>EI_PL_24</t>
  </si>
  <si>
    <t>EI_PL_25</t>
  </si>
  <si>
    <t>EI_PL_26</t>
  </si>
  <si>
    <t>EI_PL_27</t>
  </si>
  <si>
    <t>EI_PL_28</t>
  </si>
  <si>
    <t>EI_PL_29</t>
  </si>
  <si>
    <t>EI_PL_30</t>
  </si>
  <si>
    <t>EI_PL_31</t>
  </si>
  <si>
    <t>EI_PL_32</t>
  </si>
  <si>
    <t>EI_PL_33</t>
  </si>
  <si>
    <t>EI_PL_34</t>
  </si>
  <si>
    <t>EI_PL_35</t>
  </si>
  <si>
    <t>EI_PL_36</t>
  </si>
  <si>
    <t>EI_PL_37</t>
  </si>
  <si>
    <t>H_PL_46</t>
  </si>
  <si>
    <t>MSR_PL_1</t>
  </si>
  <si>
    <t>MSR_PL_2</t>
  </si>
  <si>
    <t>MSR_PL_3</t>
  </si>
  <si>
    <t>MSR_PL_4</t>
  </si>
  <si>
    <t>MSR_PL_5</t>
  </si>
  <si>
    <t>MSR_PL_6</t>
  </si>
  <si>
    <t>MSR_PL_7</t>
  </si>
  <si>
    <t>MSR_PL_8</t>
  </si>
  <si>
    <t>MSR_PL_9</t>
  </si>
  <si>
    <t>MSR_PL_10</t>
  </si>
  <si>
    <t>MSR_PL_11</t>
  </si>
  <si>
    <t>d</t>
  </si>
  <si>
    <t>N</t>
  </si>
  <si>
    <t>Bin, lower bound (mm)</t>
  </si>
  <si>
    <t>Volume Fraction</t>
  </si>
  <si>
    <t>Sulfide volume distribution (mm3)</t>
  </si>
  <si>
    <t>Na (mm-2)</t>
  </si>
  <si>
    <t>Nv (mm-3)</t>
  </si>
  <si>
    <t>ln n (mm-4)</t>
  </si>
  <si>
    <t>L (mid size class, mm)</t>
  </si>
  <si>
    <t>See main text for details; stereological correction performed using Higgins, 2000</t>
  </si>
  <si>
    <t>Vesicle and crystal-free melt volume (mm2)</t>
  </si>
  <si>
    <t>sample</t>
  </si>
  <si>
    <t>homogeneous</t>
  </si>
  <si>
    <t>fine</t>
  </si>
  <si>
    <t>breakdown</t>
  </si>
  <si>
    <t>total</t>
  </si>
  <si>
    <t>sulfide</t>
  </si>
  <si>
    <t>type</t>
  </si>
  <si>
    <t>Sulfide spatial distribution; data for Figure 1</t>
  </si>
  <si>
    <t>Crystal</t>
  </si>
  <si>
    <t>Inclusion</t>
  </si>
  <si>
    <t>In contact with bubble</t>
  </si>
  <si>
    <t>In contact with crystal</t>
  </si>
  <si>
    <t>Vesicle</t>
  </si>
  <si>
    <t>Matrix glass</t>
  </si>
  <si>
    <t>Melt inclusion</t>
  </si>
  <si>
    <t>Textural class</t>
  </si>
  <si>
    <t>Spatial class</t>
  </si>
  <si>
    <t>2D diameter (microns)</t>
  </si>
  <si>
    <t>Sulfide No.</t>
  </si>
  <si>
    <t>Homogeneous</t>
  </si>
  <si>
    <t>Fine-grained</t>
  </si>
  <si>
    <t>Coarse-grained</t>
  </si>
  <si>
    <t>Zoned</t>
  </si>
  <si>
    <t>Breakdown</t>
  </si>
  <si>
    <t>Glass</t>
  </si>
  <si>
    <t>Not recorded</t>
  </si>
  <si>
    <t>50 microns</t>
  </si>
  <si>
    <t>65 microns</t>
  </si>
  <si>
    <t>RSD</t>
  </si>
  <si>
    <t>Av/PV</t>
  </si>
  <si>
    <t>Ca</t>
  </si>
  <si>
    <t>Spot size</t>
  </si>
  <si>
    <t>BCR-2G analyses</t>
  </si>
  <si>
    <t>S2. Glass analyses (EPMA)</t>
  </si>
  <si>
    <t>Std</t>
  </si>
  <si>
    <t>Cl</t>
  </si>
  <si>
    <t>S3. Precision and accuracy</t>
  </si>
  <si>
    <t>std</t>
  </si>
  <si>
    <t>S4. LA-ICPMS concentrations in matrix glass</t>
  </si>
  <si>
    <t>S5. Mineral analyses (EPMA)</t>
  </si>
  <si>
    <t>S6. Sulfide analyses (EPMA) - all analyses, see next tab for bulk compositions</t>
  </si>
  <si>
    <t>S7. Bulk sulfide compositions</t>
  </si>
  <si>
    <t>S8. Sulfide compositions (EDS)</t>
  </si>
  <si>
    <t xml:space="preserve">S9. Line Profiles  </t>
  </si>
  <si>
    <t>S12. Textural summary</t>
  </si>
  <si>
    <t>Reference compositions (based on repeat analyses of University of Cambridge reference materials performed in Feb and March 2016)</t>
  </si>
  <si>
    <t>VG2 (Basaltic glass, 111240-52, Juan de Fuca Ridge)</t>
  </si>
  <si>
    <t>VG-A99 (Basaltic glass, 113498-1, Makaopuhi Lava Lake, HI)</t>
  </si>
  <si>
    <t>Anorthite (137041)</t>
  </si>
  <si>
    <t>San Carlos Olivine (111312-44)</t>
  </si>
  <si>
    <t>Augite (122142)</t>
  </si>
  <si>
    <t>Labradorite (115900)</t>
  </si>
  <si>
    <t>VG-A99</t>
  </si>
  <si>
    <t>Labradorite</t>
  </si>
  <si>
    <t>Augite</t>
  </si>
  <si>
    <t>San Carlos Olivine</t>
  </si>
  <si>
    <t>Sulfide textural classifications; data for Figure 5</t>
  </si>
  <si>
    <t>zoned</t>
  </si>
  <si>
    <t>coarse</t>
  </si>
  <si>
    <t>Sample ID</t>
  </si>
  <si>
    <t>Short ID</t>
  </si>
  <si>
    <t>Eruptive phase</t>
  </si>
  <si>
    <t>Analyses</t>
  </si>
  <si>
    <t>Initial</t>
  </si>
  <si>
    <t>MSR291014</t>
  </si>
  <si>
    <t>Intermediate</t>
  </si>
  <si>
    <t>SEM, EPMA (glass, sulfides)</t>
  </si>
  <si>
    <t>EI220115</t>
  </si>
  <si>
    <t>Final</t>
  </si>
  <si>
    <t>SEM, EPMA (glass, minerals, sulfides), LA-ICPMS</t>
  </si>
  <si>
    <t>All samples are rapidly quenched tephra collected close to the eruptive vent soon after eruption.</t>
  </si>
  <si>
    <t>Sample IDs correspond to those defined in Bali et al (2018) and Hartley et al (2018), as these represent splits of the same samples.</t>
  </si>
  <si>
    <t xml:space="preserve">S1. Details of the selected samples used in this study. </t>
  </si>
  <si>
    <t>SEM, size distribution (sulfides), EPMA (glass, minerals, sulfides), LA-ICPMS</t>
  </si>
  <si>
    <t>Date (collected)</t>
  </si>
  <si>
    <t>Distance of centre of spot from sulfide (microns)</t>
  </si>
  <si>
    <t>Lat</t>
  </si>
  <si>
    <t>Lon</t>
  </si>
  <si>
    <t>Bulk compositions calculated from either (1) average of multiple analyses, (2) weighed area averages from image analysis, or (3) single analyses for small homogeneous sulfides. Normalised. All analyses in wt% unless otherwise stated.</t>
  </si>
  <si>
    <t>S10. Sulfide size distribution and stereological correction</t>
  </si>
  <si>
    <t>Data used in Figure 4</t>
  </si>
  <si>
    <t>Sulfide texture, location, size; data for Figure S9</t>
  </si>
  <si>
    <t>Note: Melt inclusions are not corrected for post-entrapment crystallisation as host mineral compositions were not jointly acquired. All MI compositions used in the main text and figures are based on literature data.</t>
  </si>
  <si>
    <t>pressure</t>
  </si>
  <si>
    <t>fO2</t>
  </si>
  <si>
    <t>wS_melt</t>
  </si>
  <si>
    <t>wH2O_melt</t>
  </si>
  <si>
    <t>wCO2_melt</t>
  </si>
  <si>
    <t>XS_melt</t>
  </si>
  <si>
    <t>phi_H2O</t>
  </si>
  <si>
    <t>XS_fluid</t>
  </si>
  <si>
    <t>XH2O_fluid</t>
  </si>
  <si>
    <t>XCO2_fluid</t>
  </si>
  <si>
    <t>XSO2_fluid</t>
  </si>
  <si>
    <t>XH2S_fluid</t>
  </si>
  <si>
    <t>phi_H2S</t>
  </si>
  <si>
    <t>phi_SO2</t>
  </si>
  <si>
    <t>wS_fluid</t>
  </si>
  <si>
    <t>melt_fraction</t>
  </si>
  <si>
    <t>vapor_fraction</t>
  </si>
  <si>
    <t>crystal_fraction</t>
  </si>
  <si>
    <t>DS_bulk</t>
  </si>
  <si>
    <t>kd_combined_wt</t>
  </si>
  <si>
    <t>kd_combined_molar</t>
  </si>
  <si>
    <t>kd_RxnI</t>
  </si>
  <si>
    <t>kd_RxnIa</t>
  </si>
  <si>
    <t>kd_RxnII</t>
  </si>
  <si>
    <t>SO2/ST</t>
  </si>
  <si>
    <t>S6+/ST</t>
  </si>
  <si>
    <t>water_fugacity</t>
  </si>
  <si>
    <t>SO2_fugacity</t>
  </si>
  <si>
    <t>H2S_fugacity</t>
  </si>
  <si>
    <t>electron_balance</t>
  </si>
  <si>
    <t>sulfate_m</t>
  </si>
  <si>
    <t>sulfide_m</t>
  </si>
  <si>
    <t>SO2_f</t>
  </si>
  <si>
    <t>H2S_f</t>
  </si>
  <si>
    <t>ferric</t>
  </si>
  <si>
    <t>ferrous</t>
  </si>
  <si>
    <t>ferric_ratio</t>
  </si>
  <si>
    <t>FeOT</t>
  </si>
  <si>
    <t>Fe_cr</t>
  </si>
  <si>
    <t>ferric_cr</t>
  </si>
  <si>
    <t>ferrous_cr</t>
  </si>
  <si>
    <t>FMQ</t>
  </si>
  <si>
    <t>SCSS</t>
  </si>
  <si>
    <t>SCAS</t>
  </si>
  <si>
    <t>fH2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</si>
</sst>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12"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Arial"/>
      <family val="2"/>
    </font>
    <font>
      <i/>
      <sz val="8"/>
      <color theme="1"/>
      <name val="Arial"/>
      <family val="2"/>
    </font>
    <font>
      <b/>
      <sz val="8"/>
      <color theme="1"/>
      <name val="Arial"/>
      <family val="2"/>
    </font>
    <font>
      <sz val="8"/>
      <color rgb="FFFF0000"/>
      <name val="Arial"/>
      <family val="2"/>
    </font>
    <font>
      <b/>
      <i/>
      <sz val="8"/>
      <color theme="1"/>
      <name val="Arial"/>
      <family val="2"/>
    </font>
    <font>
      <sz val="8"/>
      <color theme="1"/>
      <name val="Calibri"/>
      <family val="2"/>
      <scheme val="minor"/>
    </font>
    <font>
      <b/>
      <sz val="9"/>
      <color theme="1"/>
      <name val="Arial"/>
      <family val="2"/>
    </font>
    <font>
      <sz val="9"/>
      <color theme="1"/>
      <name val="Arial"/>
      <family val="2"/>
    </font>
    <font>
      <sz val="9"/>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2"/>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10">
    <xf numFmtId="0" fontId="0" fillId="0" borderId="0" xfId="0"/>
    <xf numFmtId="0" fontId="0" fillId="0" borderId="0" xfId="0" applyAlignment="1">
      <alignment wrapText="1"/>
    </xf>
    <xf numFmtId="164" fontId="0" fillId="0" borderId="0" xfId="0" applyNumberFormat="1"/>
    <xf numFmtId="0" fontId="1" fillId="0" borderId="0" xfId="0" applyFont="1"/>
    <xf numFmtId="0" fontId="1" fillId="0" borderId="2" xfId="0" applyFont="1" applyBorder="1"/>
    <xf numFmtId="0" fontId="2" fillId="0" borderId="0" xfId="0" applyFont="1"/>
    <xf numFmtId="0" fontId="0" fillId="0" borderId="9" xfId="0" applyBorder="1"/>
    <xf numFmtId="0" fontId="1" fillId="0" borderId="9" xfId="0" applyFont="1" applyBorder="1"/>
    <xf numFmtId="0" fontId="3" fillId="0" borderId="0" xfId="0" applyFont="1" applyAlignment="1">
      <alignment horizontal="center" vertical="center"/>
    </xf>
    <xf numFmtId="2" fontId="4" fillId="0" borderId="0" xfId="0" applyNumberFormat="1" applyFont="1" applyAlignment="1">
      <alignment horizontal="left"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64" fontId="3" fillId="0" borderId="0" xfId="0" applyNumberFormat="1" applyFont="1" applyAlignment="1">
      <alignment horizontal="center" vertical="center"/>
    </xf>
    <xf numFmtId="2" fontId="3" fillId="0" borderId="0" xfId="0" applyNumberFormat="1" applyFont="1" applyAlignment="1">
      <alignment horizontal="center" vertical="center" wrapText="1"/>
    </xf>
    <xf numFmtId="0" fontId="4" fillId="0" borderId="0" xfId="0" applyFont="1" applyAlignment="1">
      <alignment horizontal="center" vertical="center"/>
    </xf>
    <xf numFmtId="0" fontId="5" fillId="0" borderId="2" xfId="0" applyFont="1" applyBorder="1" applyAlignment="1">
      <alignment horizontal="center" vertical="center"/>
    </xf>
    <xf numFmtId="2"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xf>
    <xf numFmtId="164" fontId="5" fillId="0" borderId="5" xfId="0" applyNumberFormat="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164" fontId="3" fillId="0" borderId="6" xfId="0" applyNumberFormat="1" applyFont="1" applyBorder="1" applyAlignment="1">
      <alignment horizontal="center" vertical="center"/>
    </xf>
    <xf numFmtId="0" fontId="3" fillId="0" borderId="4" xfId="0" applyFont="1" applyBorder="1" applyAlignment="1">
      <alignment horizontal="center" vertical="center"/>
    </xf>
    <xf numFmtId="164" fontId="3" fillId="0" borderId="4" xfId="0" applyNumberFormat="1" applyFont="1" applyBorder="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4" fillId="0" borderId="6" xfId="0" applyNumberFormat="1" applyFont="1" applyBorder="1" applyAlignment="1">
      <alignment horizontal="center" vertical="center"/>
    </xf>
    <xf numFmtId="0" fontId="3" fillId="0" borderId="0" xfId="0" applyFont="1" applyAlignment="1">
      <alignment horizontal="left" vertical="center"/>
    </xf>
    <xf numFmtId="164" fontId="5" fillId="0" borderId="2"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1" fontId="3" fillId="0" borderId="0" xfId="0" applyNumberFormat="1" applyFont="1" applyAlignment="1">
      <alignment horizontal="center" vertical="center" wrapText="1"/>
    </xf>
    <xf numFmtId="164" fontId="4" fillId="0" borderId="0" xfId="0" applyNumberFormat="1"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2" fontId="3" fillId="0" borderId="6" xfId="0" applyNumberFormat="1"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2" fontId="3" fillId="0" borderId="8" xfId="0" applyNumberFormat="1" applyFont="1" applyBorder="1" applyAlignment="1">
      <alignment horizontal="center" vertical="center"/>
    </xf>
    <xf numFmtId="2" fontId="5" fillId="0" borderId="5" xfId="0" applyNumberFormat="1" applyFont="1" applyBorder="1" applyAlignment="1">
      <alignment horizontal="center" vertical="center"/>
    </xf>
    <xf numFmtId="0" fontId="6" fillId="0" borderId="0" xfId="0" applyFont="1" applyAlignment="1">
      <alignment horizontal="left" vertical="center"/>
    </xf>
    <xf numFmtId="0" fontId="6" fillId="0" borderId="1" xfId="0" applyFont="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wrapText="1"/>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2" fontId="3" fillId="3" borderId="0" xfId="0" applyNumberFormat="1" applyFont="1" applyFill="1" applyAlignment="1">
      <alignment horizontal="center" vertical="center"/>
    </xf>
    <xf numFmtId="164" fontId="3" fillId="3" borderId="0" xfId="0" applyNumberFormat="1" applyFont="1" applyFill="1" applyAlignment="1">
      <alignment horizontal="center" vertical="center"/>
    </xf>
    <xf numFmtId="1" fontId="3" fillId="3" borderId="0" xfId="0" applyNumberFormat="1" applyFont="1" applyFill="1" applyAlignment="1">
      <alignment horizontal="center" vertical="center"/>
    </xf>
    <xf numFmtId="2" fontId="3" fillId="3" borderId="6"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2" fontId="3" fillId="4" borderId="0" xfId="0" applyNumberFormat="1" applyFont="1" applyFill="1" applyAlignment="1">
      <alignment horizontal="center" vertical="center"/>
    </xf>
    <xf numFmtId="164" fontId="3" fillId="4" borderId="0" xfId="0" applyNumberFormat="1" applyFont="1" applyFill="1" applyAlignment="1">
      <alignment horizontal="center" vertical="center"/>
    </xf>
    <xf numFmtId="2" fontId="3" fillId="4" borderId="6"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2" fontId="3" fillId="3" borderId="8" xfId="0" applyNumberFormat="1" applyFont="1" applyFill="1" applyBorder="1" applyAlignment="1">
      <alignment horizontal="center" vertical="center"/>
    </xf>
    <xf numFmtId="0" fontId="6" fillId="0" borderId="0" xfId="0" applyFont="1" applyAlignment="1">
      <alignment horizontal="center" vertical="center"/>
    </xf>
    <xf numFmtId="0" fontId="8" fillId="0" borderId="0" xfId="0" applyFont="1"/>
    <xf numFmtId="0" fontId="5" fillId="0" borderId="0" xfId="0" applyFont="1"/>
    <xf numFmtId="0" fontId="3" fillId="0" borderId="0" xfId="0" applyFont="1"/>
    <xf numFmtId="0" fontId="4" fillId="0" borderId="0" xfId="0" applyFont="1"/>
    <xf numFmtId="0" fontId="5" fillId="0" borderId="2" xfId="0" applyFont="1" applyBorder="1"/>
    <xf numFmtId="2" fontId="3" fillId="0" borderId="0" xfId="0" applyNumberFormat="1" applyFont="1"/>
    <xf numFmtId="164" fontId="3" fillId="0" borderId="0" xfId="0" applyNumberFormat="1" applyFont="1"/>
    <xf numFmtId="0" fontId="3" fillId="0" borderId="10" xfId="0" applyFont="1" applyBorder="1"/>
    <xf numFmtId="0" fontId="5" fillId="0" borderId="1" xfId="0" applyFont="1" applyBorder="1"/>
    <xf numFmtId="1" fontId="3" fillId="0" borderId="0" xfId="0" applyNumberFormat="1" applyFont="1"/>
    <xf numFmtId="14" fontId="3" fillId="0" borderId="0" xfId="0" applyNumberFormat="1" applyFont="1"/>
    <xf numFmtId="0" fontId="3" fillId="0" borderId="0" xfId="0" applyFont="1" applyAlignment="1">
      <alignment horizontal="left"/>
    </xf>
    <xf numFmtId="165" fontId="3" fillId="0" borderId="0" xfId="0" applyNumberFormat="1" applyFont="1"/>
    <xf numFmtId="0" fontId="5" fillId="0" borderId="2" xfId="0" applyFont="1" applyBorder="1" applyAlignment="1">
      <alignment wrapText="1"/>
    </xf>
    <xf numFmtId="164" fontId="3" fillId="0" borderId="0" xfId="0" applyNumberFormat="1" applyFont="1" applyAlignment="1">
      <alignment wrapText="1"/>
    </xf>
    <xf numFmtId="0" fontId="3" fillId="0" borderId="0" xfId="0" applyFont="1" applyAlignment="1">
      <alignment wrapText="1"/>
    </xf>
    <xf numFmtId="0" fontId="7" fillId="0" borderId="0" xfId="0" applyFont="1"/>
    <xf numFmtId="0" fontId="3" fillId="0" borderId="9" xfId="0" applyFont="1" applyBorder="1"/>
    <xf numFmtId="11" fontId="3" fillId="0" borderId="0" xfId="0" applyNumberFormat="1" applyFont="1"/>
    <xf numFmtId="0" fontId="5" fillId="0" borderId="9" xfId="0" applyFont="1" applyBorder="1"/>
    <xf numFmtId="0" fontId="5" fillId="2" borderId="0" xfId="0" applyFont="1" applyFill="1"/>
    <xf numFmtId="0" fontId="3" fillId="0" borderId="4" xfId="0" applyFont="1" applyBorder="1" applyAlignment="1">
      <alignment horizontal="center" vertical="center" wrapText="1"/>
    </xf>
    <xf numFmtId="2" fontId="3" fillId="0" borderId="1" xfId="0" applyNumberFormat="1" applyFont="1" applyBorder="1"/>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10" fillId="0" borderId="0" xfId="0" applyFont="1" applyAlignment="1">
      <alignment vertical="center" wrapText="1"/>
    </xf>
    <xf numFmtId="0" fontId="10" fillId="0" borderId="14" xfId="0" applyFont="1" applyBorder="1" applyAlignment="1">
      <alignment vertical="center" wrapText="1"/>
    </xf>
    <xf numFmtId="14" fontId="10" fillId="0" borderId="0" xfId="0" applyNumberFormat="1" applyFont="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14" fontId="10" fillId="0" borderId="17" xfId="0" applyNumberFormat="1" applyFont="1" applyBorder="1" applyAlignment="1">
      <alignment vertical="center" wrapText="1"/>
    </xf>
    <xf numFmtId="0" fontId="10" fillId="0" borderId="18" xfId="0" applyFont="1" applyBorder="1" applyAlignment="1">
      <alignment vertical="center" wrapText="1"/>
    </xf>
    <xf numFmtId="0" fontId="10" fillId="0" borderId="20" xfId="0" applyFont="1" applyBorder="1" applyAlignment="1">
      <alignment vertical="center" wrapText="1"/>
    </xf>
    <xf numFmtId="14" fontId="10" fillId="0" borderId="20" xfId="0" applyNumberFormat="1" applyFont="1" applyBorder="1" applyAlignment="1">
      <alignment vertical="center" wrapText="1"/>
    </xf>
    <xf numFmtId="0" fontId="10" fillId="0" borderId="19" xfId="0" applyFont="1" applyBorder="1" applyAlignment="1">
      <alignment vertical="center" wrapText="1"/>
    </xf>
    <xf numFmtId="0" fontId="10" fillId="0" borderId="21" xfId="0" applyFont="1" applyBorder="1" applyAlignment="1">
      <alignment vertical="center" wrapText="1"/>
    </xf>
    <xf numFmtId="164" fontId="11" fillId="0" borderId="0" xfId="0" applyNumberFormat="1" applyFont="1"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1C07-D79F-4E47-813C-64FFE2F3A6A3}">
  <dimension ref="A1:G8"/>
  <sheetViews>
    <sheetView workbookViewId="0">
      <selection activeCell="I7" sqref="I7"/>
    </sheetView>
  </sheetViews>
  <sheetFormatPr defaultRowHeight="14.5" x14ac:dyDescent="0.35"/>
  <cols>
    <col min="1" max="1" width="10.54296875" customWidth="1"/>
    <col min="4" max="4" width="13.7265625" customWidth="1"/>
    <col min="5" max="5" width="9.54296875" customWidth="1"/>
  </cols>
  <sheetData>
    <row r="1" spans="1:7" s="70" customFormat="1" ht="10.5" x14ac:dyDescent="0.25">
      <c r="A1" s="71" t="s">
        <v>636</v>
      </c>
    </row>
    <row r="2" spans="1:7" s="70" customFormat="1" ht="10.5" x14ac:dyDescent="0.25">
      <c r="A2" s="72" t="s">
        <v>634</v>
      </c>
    </row>
    <row r="3" spans="1:7" s="70" customFormat="1" ht="10.5" x14ac:dyDescent="0.25">
      <c r="A3" s="72" t="s">
        <v>635</v>
      </c>
    </row>
    <row r="4" spans="1:7" ht="15" thickBot="1" x14ac:dyDescent="0.4"/>
    <row r="5" spans="1:7" ht="35" thickBot="1" x14ac:dyDescent="0.4">
      <c r="A5" s="93" t="s">
        <v>623</v>
      </c>
      <c r="B5" s="94" t="s">
        <v>624</v>
      </c>
      <c r="C5" s="94" t="s">
        <v>638</v>
      </c>
      <c r="D5" s="94" t="s">
        <v>625</v>
      </c>
      <c r="E5" s="94" t="s">
        <v>640</v>
      </c>
      <c r="F5" s="94" t="s">
        <v>641</v>
      </c>
      <c r="G5" s="95" t="s">
        <v>626</v>
      </c>
    </row>
    <row r="6" spans="1:7" ht="34.15" customHeight="1" x14ac:dyDescent="0.35">
      <c r="A6" s="106" t="s">
        <v>25</v>
      </c>
      <c r="B6" s="104" t="s">
        <v>25</v>
      </c>
      <c r="C6" s="105">
        <v>41882</v>
      </c>
      <c r="D6" s="104" t="s">
        <v>627</v>
      </c>
      <c r="E6" s="108">
        <v>64.866410000000002</v>
      </c>
      <c r="F6" s="108">
        <v>-16.83935</v>
      </c>
      <c r="G6" s="107" t="s">
        <v>637</v>
      </c>
    </row>
    <row r="7" spans="1:7" ht="45.65" customHeight="1" x14ac:dyDescent="0.35">
      <c r="A7" s="97" t="s">
        <v>628</v>
      </c>
      <c r="B7" s="96" t="s">
        <v>323</v>
      </c>
      <c r="C7" s="98">
        <v>41941</v>
      </c>
      <c r="D7" s="96" t="s">
        <v>629</v>
      </c>
      <c r="E7" s="108">
        <v>64.864999999999995</v>
      </c>
      <c r="F7" s="108">
        <v>-16.856000000000002</v>
      </c>
      <c r="G7" s="99" t="s">
        <v>630</v>
      </c>
    </row>
    <row r="8" spans="1:7" ht="69.5" thickBot="1" x14ac:dyDescent="0.4">
      <c r="A8" s="100" t="s">
        <v>631</v>
      </c>
      <c r="B8" s="101" t="s">
        <v>26</v>
      </c>
      <c r="C8" s="102">
        <v>42026</v>
      </c>
      <c r="D8" s="101" t="s">
        <v>632</v>
      </c>
      <c r="E8" s="101"/>
      <c r="F8" s="101"/>
      <c r="G8" s="103" t="s">
        <v>633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E507-AA18-4196-8532-D3367C972B27}">
  <dimension ref="A1:J15"/>
  <sheetViews>
    <sheetView workbookViewId="0">
      <selection activeCell="G20" sqref="G20"/>
    </sheetView>
  </sheetViews>
  <sheetFormatPr defaultColWidth="8.81640625" defaultRowHeight="14.5" x14ac:dyDescent="0.35"/>
  <cols>
    <col min="1" max="1" width="12.26953125" style="72" customWidth="1"/>
    <col min="2" max="2" width="8.81640625" style="72"/>
    <col min="3" max="3" width="11.26953125" style="72" customWidth="1"/>
    <col min="4" max="4" width="11.453125" style="72" customWidth="1"/>
    <col min="5" max="5" width="11" style="72" customWidth="1"/>
    <col min="6" max="6" width="12.26953125" style="72" customWidth="1"/>
    <col min="7" max="8" width="11.453125" style="72" customWidth="1"/>
    <col min="9" max="9" width="13.7265625" style="72" customWidth="1"/>
    <col min="10" max="10" width="8.81640625" style="72"/>
    <col min="12" max="12" width="8.81640625" customWidth="1"/>
  </cols>
  <sheetData>
    <row r="1" spans="1:9" x14ac:dyDescent="0.35">
      <c r="A1" s="71" t="s">
        <v>643</v>
      </c>
    </row>
    <row r="2" spans="1:9" x14ac:dyDescent="0.35">
      <c r="A2" s="72" t="s">
        <v>562</v>
      </c>
    </row>
    <row r="3" spans="1:9" x14ac:dyDescent="0.35">
      <c r="A3" s="72" t="s">
        <v>644</v>
      </c>
    </row>
    <row r="4" spans="1:9" x14ac:dyDescent="0.35">
      <c r="A4" s="86"/>
    </row>
    <row r="5" spans="1:9" ht="42.25" customHeight="1" x14ac:dyDescent="0.35">
      <c r="A5" s="83" t="s">
        <v>555</v>
      </c>
      <c r="B5" s="83" t="s">
        <v>554</v>
      </c>
      <c r="C5" s="83" t="s">
        <v>558</v>
      </c>
      <c r="D5" s="83" t="s">
        <v>559</v>
      </c>
      <c r="E5" s="83" t="s">
        <v>561</v>
      </c>
      <c r="F5" s="83" t="s">
        <v>560</v>
      </c>
      <c r="G5" s="83" t="s">
        <v>557</v>
      </c>
      <c r="H5" s="83" t="s">
        <v>556</v>
      </c>
      <c r="I5" s="83" t="s">
        <v>563</v>
      </c>
    </row>
    <row r="6" spans="1:9" x14ac:dyDescent="0.35">
      <c r="A6" s="72">
        <v>6.3100000000000003E-2</v>
      </c>
      <c r="B6" s="72">
        <v>0</v>
      </c>
      <c r="C6" s="72">
        <v>0</v>
      </c>
      <c r="D6" s="72">
        <v>0</v>
      </c>
      <c r="E6" s="72">
        <v>0</v>
      </c>
      <c r="F6" s="72">
        <v>0</v>
      </c>
      <c r="G6" s="72">
        <v>0</v>
      </c>
      <c r="H6" s="72">
        <v>0</v>
      </c>
      <c r="I6" s="72">
        <v>37.698653</v>
      </c>
    </row>
    <row r="7" spans="1:9" x14ac:dyDescent="0.35">
      <c r="A7" s="72">
        <v>3.9800000000000002E-2</v>
      </c>
      <c r="B7" s="72">
        <v>4</v>
      </c>
      <c r="C7" s="72">
        <v>0.106104586813752</v>
      </c>
      <c r="D7" s="72">
        <v>3.34</v>
      </c>
      <c r="E7" s="72">
        <v>5.0599999999999999E-2</v>
      </c>
      <c r="F7" s="72">
        <v>4.96</v>
      </c>
      <c r="G7" s="72">
        <v>2.2656680105684801E-4</v>
      </c>
      <c r="H7" s="72">
        <v>0.33326561611053701</v>
      </c>
    </row>
    <row r="8" spans="1:9" x14ac:dyDescent="0.35">
      <c r="A8" s="72">
        <v>2.5100000000000001E-2</v>
      </c>
      <c r="B8" s="72">
        <v>11</v>
      </c>
      <c r="C8" s="72">
        <v>0.29178761373781698</v>
      </c>
      <c r="D8" s="72">
        <v>12.5</v>
      </c>
      <c r="E8" s="72">
        <v>3.1899999999999998E-2</v>
      </c>
      <c r="F8" s="72">
        <v>6.75</v>
      </c>
      <c r="G8" s="72">
        <v>2.12461536368354E-4</v>
      </c>
      <c r="H8" s="72">
        <v>0.31251765257445902</v>
      </c>
    </row>
    <row r="9" spans="1:9" x14ac:dyDescent="0.35">
      <c r="A9" s="72">
        <v>1.5800000000000002E-2</v>
      </c>
      <c r="B9" s="72">
        <v>19</v>
      </c>
      <c r="C9" s="72">
        <v>0.50399678736532105</v>
      </c>
      <c r="D9" s="72">
        <v>31.2</v>
      </c>
      <c r="E9" s="72">
        <v>2.01E-2</v>
      </c>
      <c r="F9" s="72">
        <v>8.1199999999999992</v>
      </c>
      <c r="G9" s="72">
        <v>1.3266031425706801E-4</v>
      </c>
      <c r="H9" s="72">
        <v>0.19513503813476199</v>
      </c>
    </row>
    <row r="10" spans="1:9" x14ac:dyDescent="0.35">
      <c r="A10" s="72">
        <v>0.01</v>
      </c>
      <c r="B10" s="72">
        <v>29</v>
      </c>
      <c r="C10" s="72">
        <v>0.76925825439969997</v>
      </c>
      <c r="D10" s="72">
        <v>73</v>
      </c>
      <c r="E10" s="72">
        <v>1.2699999999999999E-2</v>
      </c>
      <c r="F10" s="72">
        <v>9.43</v>
      </c>
      <c r="G10" s="88">
        <v>7.8294684512468307E-5</v>
      </c>
      <c r="H10" s="72">
        <v>0.11516659170944001</v>
      </c>
    </row>
    <row r="11" spans="1:9" x14ac:dyDescent="0.35">
      <c r="A11" s="72">
        <v>6.3E-3</v>
      </c>
      <c r="B11" s="72">
        <v>26</v>
      </c>
      <c r="C11" s="72">
        <v>0.68967981428938596</v>
      </c>
      <c r="D11" s="72">
        <v>80.5</v>
      </c>
      <c r="E11" s="72">
        <v>8.0000000000000002E-3</v>
      </c>
      <c r="F11" s="72">
        <v>9.99</v>
      </c>
      <c r="G11" s="88">
        <v>2.1580628906666701E-5</v>
      </c>
      <c r="H11" s="72">
        <v>3.1743757492645797E-2</v>
      </c>
    </row>
    <row r="12" spans="1:9" x14ac:dyDescent="0.35">
      <c r="A12" s="72">
        <v>4.0000000000000001E-3</v>
      </c>
      <c r="B12" s="72">
        <v>20</v>
      </c>
      <c r="C12" s="72">
        <v>0.53052293406875795</v>
      </c>
      <c r="D12" s="72">
        <v>87.8</v>
      </c>
      <c r="E12" s="72">
        <v>5.1000000000000004E-3</v>
      </c>
      <c r="F12" s="72">
        <v>10.54</v>
      </c>
      <c r="G12" s="88">
        <v>6.0982229728169999E-6</v>
      </c>
      <c r="H12" s="72">
        <v>8.9701051819386108E-3</v>
      </c>
    </row>
    <row r="13" spans="1:9" x14ac:dyDescent="0.35">
      <c r="A13" s="72">
        <v>2.5000000000000001E-3</v>
      </c>
      <c r="B13" s="72">
        <v>15</v>
      </c>
      <c r="C13" s="72">
        <v>0.39789220055156899</v>
      </c>
      <c r="D13" s="72">
        <v>98.6</v>
      </c>
      <c r="E13" s="72">
        <v>3.2000000000000002E-3</v>
      </c>
      <c r="F13" s="72">
        <v>11.11</v>
      </c>
      <c r="G13" s="88">
        <v>1.6917068404053299E-6</v>
      </c>
      <c r="H13" s="72">
        <v>2.4883951215104601E-3</v>
      </c>
    </row>
    <row r="14" spans="1:9" x14ac:dyDescent="0.35">
      <c r="A14" s="72">
        <v>1.6000000000000001E-3</v>
      </c>
      <c r="B14" s="72">
        <v>10</v>
      </c>
      <c r="C14" s="72">
        <v>0.26526146703437897</v>
      </c>
      <c r="D14" s="72">
        <v>106</v>
      </c>
      <c r="E14" s="72">
        <v>2E-3</v>
      </c>
      <c r="F14" s="72">
        <v>11.65</v>
      </c>
      <c r="G14" s="88">
        <v>4.4401138666666698E-7</v>
      </c>
      <c r="H14" s="72">
        <v>6.5311302294651804E-4</v>
      </c>
    </row>
    <row r="15" spans="1:9" x14ac:dyDescent="0.35">
      <c r="A15" s="72">
        <v>1E-3</v>
      </c>
      <c r="B15" s="72">
        <v>4</v>
      </c>
      <c r="C15" s="72">
        <v>0.106104586813752</v>
      </c>
      <c r="D15" s="72">
        <v>35.299999999999997</v>
      </c>
      <c r="E15" s="72">
        <v>1.2999999999999999E-3</v>
      </c>
      <c r="F15" s="72">
        <v>11.01</v>
      </c>
      <c r="G15" s="88">
        <v>4.0607197503166702E-8</v>
      </c>
      <c r="H15" s="88">
        <v>5.9730651760491198E-5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7AEA-C628-414E-BC71-4307F611309D}">
  <dimension ref="A1:J281"/>
  <sheetViews>
    <sheetView workbookViewId="0">
      <selection activeCell="K77" sqref="K77"/>
    </sheetView>
  </sheetViews>
  <sheetFormatPr defaultColWidth="8.81640625" defaultRowHeight="14.5" x14ac:dyDescent="0.35"/>
  <cols>
    <col min="1" max="6" width="8.81640625" style="72"/>
    <col min="7" max="7" width="13" style="72" customWidth="1"/>
    <col min="10" max="10" width="13" customWidth="1"/>
  </cols>
  <sheetData>
    <row r="1" spans="1:5" x14ac:dyDescent="0.35">
      <c r="A1" s="71" t="s">
        <v>608</v>
      </c>
    </row>
    <row r="4" spans="1:5" x14ac:dyDescent="0.35">
      <c r="A4" s="73" t="s">
        <v>571</v>
      </c>
    </row>
    <row r="5" spans="1:5" ht="32.5" x14ac:dyDescent="0.35">
      <c r="A5" s="74" t="s">
        <v>569</v>
      </c>
      <c r="B5" s="74" t="s">
        <v>564</v>
      </c>
      <c r="C5" s="74" t="s">
        <v>570</v>
      </c>
      <c r="D5" s="83" t="s">
        <v>574</v>
      </c>
      <c r="E5" s="83" t="s">
        <v>575</v>
      </c>
    </row>
    <row r="6" spans="1:5" x14ac:dyDescent="0.35">
      <c r="A6" s="72">
        <v>1</v>
      </c>
      <c r="B6" s="72" t="s">
        <v>25</v>
      </c>
      <c r="C6" s="72" t="s">
        <v>572</v>
      </c>
      <c r="D6" s="72" t="b">
        <v>0</v>
      </c>
      <c r="E6" s="72" t="b">
        <v>1</v>
      </c>
    </row>
    <row r="7" spans="1:5" x14ac:dyDescent="0.35">
      <c r="A7" s="72">
        <v>2</v>
      </c>
      <c r="B7" s="72" t="s">
        <v>25</v>
      </c>
      <c r="C7" s="72" t="s">
        <v>572</v>
      </c>
      <c r="D7" s="72" t="b">
        <v>0</v>
      </c>
      <c r="E7" s="72" t="b">
        <v>1</v>
      </c>
    </row>
    <row r="8" spans="1:5" x14ac:dyDescent="0.35">
      <c r="A8" s="72">
        <v>3</v>
      </c>
      <c r="B8" s="72" t="s">
        <v>25</v>
      </c>
      <c r="C8" s="72" t="s">
        <v>572</v>
      </c>
      <c r="D8" s="72" t="b">
        <v>0</v>
      </c>
      <c r="E8" s="72" t="b">
        <v>1</v>
      </c>
    </row>
    <row r="9" spans="1:5" x14ac:dyDescent="0.35">
      <c r="A9" s="72">
        <v>4</v>
      </c>
      <c r="B9" s="72" t="s">
        <v>25</v>
      </c>
      <c r="C9" s="72" t="s">
        <v>572</v>
      </c>
      <c r="D9" s="72" t="b">
        <v>0</v>
      </c>
      <c r="E9" s="72" t="b">
        <v>1</v>
      </c>
    </row>
    <row r="10" spans="1:5" x14ac:dyDescent="0.35">
      <c r="A10" s="72">
        <v>5</v>
      </c>
      <c r="B10" s="72" t="s">
        <v>25</v>
      </c>
      <c r="C10" s="72" t="s">
        <v>572</v>
      </c>
      <c r="D10" s="72" t="b">
        <v>0</v>
      </c>
      <c r="E10" s="72" t="b">
        <v>1</v>
      </c>
    </row>
    <row r="11" spans="1:5" x14ac:dyDescent="0.35">
      <c r="A11" s="72">
        <v>6</v>
      </c>
      <c r="B11" s="72" t="s">
        <v>25</v>
      </c>
      <c r="C11" s="72" t="s">
        <v>572</v>
      </c>
      <c r="D11" s="72" t="b">
        <v>0</v>
      </c>
      <c r="E11" s="72" t="b">
        <v>1</v>
      </c>
    </row>
    <row r="12" spans="1:5" x14ac:dyDescent="0.35">
      <c r="A12" s="72">
        <v>7</v>
      </c>
      <c r="B12" s="72" t="s">
        <v>25</v>
      </c>
      <c r="C12" s="72" t="s">
        <v>572</v>
      </c>
      <c r="D12" s="72" t="b">
        <v>0</v>
      </c>
      <c r="E12" s="72" t="b">
        <v>1</v>
      </c>
    </row>
    <row r="13" spans="1:5" x14ac:dyDescent="0.35">
      <c r="A13" s="72">
        <v>8</v>
      </c>
      <c r="B13" s="72" t="s">
        <v>25</v>
      </c>
      <c r="C13" s="72" t="s">
        <v>572</v>
      </c>
      <c r="D13" s="72" t="b">
        <v>0</v>
      </c>
      <c r="E13" s="72" t="b">
        <v>1</v>
      </c>
    </row>
    <row r="14" spans="1:5" x14ac:dyDescent="0.35">
      <c r="A14" s="72">
        <v>9</v>
      </c>
      <c r="B14" s="72" t="s">
        <v>25</v>
      </c>
      <c r="C14" s="72" t="s">
        <v>572</v>
      </c>
      <c r="D14" s="72" t="b">
        <v>0</v>
      </c>
      <c r="E14" s="72" t="b">
        <v>1</v>
      </c>
    </row>
    <row r="15" spans="1:5" x14ac:dyDescent="0.35">
      <c r="A15" s="72">
        <v>10</v>
      </c>
      <c r="B15" s="72" t="s">
        <v>25</v>
      </c>
      <c r="C15" s="72" t="s">
        <v>572</v>
      </c>
      <c r="D15" s="72" t="b">
        <v>0</v>
      </c>
      <c r="E15" s="72" t="b">
        <v>1</v>
      </c>
    </row>
    <row r="16" spans="1:5" x14ac:dyDescent="0.35">
      <c r="A16" s="72">
        <v>11</v>
      </c>
      <c r="B16" s="72" t="s">
        <v>25</v>
      </c>
      <c r="C16" s="72" t="s">
        <v>572</v>
      </c>
      <c r="D16" s="72" t="b">
        <v>0</v>
      </c>
      <c r="E16" s="72" t="b">
        <v>1</v>
      </c>
    </row>
    <row r="17" spans="1:5" x14ac:dyDescent="0.35">
      <c r="A17" s="72">
        <v>12</v>
      </c>
      <c r="B17" s="72" t="s">
        <v>25</v>
      </c>
      <c r="C17" s="72" t="s">
        <v>572</v>
      </c>
      <c r="D17" s="72" t="b">
        <v>0</v>
      </c>
      <c r="E17" s="72" t="b">
        <v>1</v>
      </c>
    </row>
    <row r="18" spans="1:5" x14ac:dyDescent="0.35">
      <c r="A18" s="72">
        <v>13</v>
      </c>
      <c r="B18" s="72" t="s">
        <v>25</v>
      </c>
      <c r="C18" s="72" t="s">
        <v>572</v>
      </c>
      <c r="D18" s="72" t="b">
        <v>0</v>
      </c>
      <c r="E18" s="72" t="b">
        <v>1</v>
      </c>
    </row>
    <row r="19" spans="1:5" x14ac:dyDescent="0.35">
      <c r="A19" s="72">
        <v>14</v>
      </c>
      <c r="B19" s="72" t="s">
        <v>25</v>
      </c>
      <c r="C19" s="72" t="s">
        <v>572</v>
      </c>
      <c r="D19" s="72" t="b">
        <v>0</v>
      </c>
      <c r="E19" s="72" t="b">
        <v>1</v>
      </c>
    </row>
    <row r="20" spans="1:5" x14ac:dyDescent="0.35">
      <c r="A20" s="72">
        <v>15</v>
      </c>
      <c r="B20" s="72" t="s">
        <v>25</v>
      </c>
      <c r="C20" s="72" t="s">
        <v>572</v>
      </c>
      <c r="D20" s="72" t="b">
        <v>0</v>
      </c>
      <c r="E20" s="72" t="b">
        <v>1</v>
      </c>
    </row>
    <row r="21" spans="1:5" x14ac:dyDescent="0.35">
      <c r="A21" s="72">
        <v>16</v>
      </c>
      <c r="B21" s="72" t="s">
        <v>25</v>
      </c>
      <c r="C21" s="72" t="s">
        <v>572</v>
      </c>
      <c r="D21" s="72" t="b">
        <v>0</v>
      </c>
      <c r="E21" s="72" t="b">
        <v>1</v>
      </c>
    </row>
    <row r="22" spans="1:5" x14ac:dyDescent="0.35">
      <c r="A22" s="72">
        <v>17</v>
      </c>
      <c r="B22" s="72" t="s">
        <v>25</v>
      </c>
      <c r="C22" s="72" t="s">
        <v>572</v>
      </c>
      <c r="D22" s="72" t="b">
        <v>0</v>
      </c>
      <c r="E22" s="72" t="b">
        <v>1</v>
      </c>
    </row>
    <row r="23" spans="1:5" x14ac:dyDescent="0.35">
      <c r="A23" s="72">
        <v>18</v>
      </c>
      <c r="B23" s="72" t="s">
        <v>25</v>
      </c>
      <c r="C23" s="72" t="s">
        <v>572</v>
      </c>
      <c r="D23" s="72" t="b">
        <v>0</v>
      </c>
      <c r="E23" s="72" t="b">
        <v>1</v>
      </c>
    </row>
    <row r="24" spans="1:5" x14ac:dyDescent="0.35">
      <c r="A24" s="72">
        <v>19</v>
      </c>
      <c r="B24" s="72" t="s">
        <v>25</v>
      </c>
      <c r="C24" s="72" t="s">
        <v>572</v>
      </c>
      <c r="D24" s="72" t="b">
        <v>0</v>
      </c>
      <c r="E24" s="72" t="b">
        <v>1</v>
      </c>
    </row>
    <row r="25" spans="1:5" x14ac:dyDescent="0.35">
      <c r="A25" s="72">
        <v>20</v>
      </c>
      <c r="B25" s="72" t="s">
        <v>25</v>
      </c>
      <c r="C25" s="72" t="s">
        <v>572</v>
      </c>
      <c r="D25" s="72" t="b">
        <v>0</v>
      </c>
      <c r="E25" s="72" t="b">
        <v>1</v>
      </c>
    </row>
    <row r="26" spans="1:5" x14ac:dyDescent="0.35">
      <c r="A26" s="72">
        <v>21</v>
      </c>
      <c r="B26" s="72" t="s">
        <v>25</v>
      </c>
      <c r="C26" s="72" t="s">
        <v>572</v>
      </c>
      <c r="D26" s="72" t="b">
        <v>0</v>
      </c>
      <c r="E26" s="72" t="b">
        <v>1</v>
      </c>
    </row>
    <row r="27" spans="1:5" x14ac:dyDescent="0.35">
      <c r="A27" s="72">
        <v>22</v>
      </c>
      <c r="B27" s="72" t="s">
        <v>25</v>
      </c>
      <c r="C27" s="72" t="s">
        <v>572</v>
      </c>
      <c r="D27" s="72" t="b">
        <v>0</v>
      </c>
      <c r="E27" s="72" t="b">
        <v>1</v>
      </c>
    </row>
    <row r="28" spans="1:5" x14ac:dyDescent="0.35">
      <c r="A28" s="72">
        <v>23</v>
      </c>
      <c r="B28" s="72" t="s">
        <v>25</v>
      </c>
      <c r="C28" s="72" t="s">
        <v>572</v>
      </c>
      <c r="D28" s="72" t="b">
        <v>0</v>
      </c>
      <c r="E28" s="72" t="b">
        <v>1</v>
      </c>
    </row>
    <row r="29" spans="1:5" x14ac:dyDescent="0.35">
      <c r="A29" s="72">
        <v>24</v>
      </c>
      <c r="B29" s="72" t="s">
        <v>25</v>
      </c>
      <c r="C29" s="72" t="s">
        <v>572</v>
      </c>
      <c r="D29" s="72" t="b">
        <v>0</v>
      </c>
      <c r="E29" s="72" t="b">
        <v>1</v>
      </c>
    </row>
    <row r="30" spans="1:5" x14ac:dyDescent="0.35">
      <c r="A30" s="72">
        <v>25</v>
      </c>
      <c r="B30" s="72" t="s">
        <v>25</v>
      </c>
      <c r="C30" s="72" t="s">
        <v>572</v>
      </c>
      <c r="D30" s="72" t="b">
        <v>0</v>
      </c>
      <c r="E30" s="72" t="b">
        <v>1</v>
      </c>
    </row>
    <row r="31" spans="1:5" x14ac:dyDescent="0.35">
      <c r="A31" s="72">
        <v>26</v>
      </c>
      <c r="B31" s="72" t="s">
        <v>25</v>
      </c>
      <c r="C31" s="72" t="s">
        <v>572</v>
      </c>
      <c r="D31" s="72" t="b">
        <v>0</v>
      </c>
      <c r="E31" s="72" t="b">
        <v>1</v>
      </c>
    </row>
    <row r="32" spans="1:5" x14ac:dyDescent="0.35">
      <c r="A32" s="72">
        <v>27</v>
      </c>
      <c r="B32" s="72" t="s">
        <v>25</v>
      </c>
      <c r="C32" s="72" t="s">
        <v>572</v>
      </c>
      <c r="D32" s="72" t="b">
        <v>0</v>
      </c>
      <c r="E32" s="72" t="b">
        <v>1</v>
      </c>
    </row>
    <row r="33" spans="1:5" x14ac:dyDescent="0.35">
      <c r="A33" s="72">
        <v>28</v>
      </c>
      <c r="B33" s="72" t="s">
        <v>25</v>
      </c>
      <c r="C33" s="72" t="s">
        <v>572</v>
      </c>
      <c r="D33" s="72" t="b">
        <v>0</v>
      </c>
      <c r="E33" s="72" t="b">
        <v>0</v>
      </c>
    </row>
    <row r="34" spans="1:5" x14ac:dyDescent="0.35">
      <c r="A34" s="72">
        <v>29</v>
      </c>
      <c r="B34" s="72" t="s">
        <v>25</v>
      </c>
      <c r="C34" s="72" t="s">
        <v>572</v>
      </c>
      <c r="D34" s="72" t="b">
        <v>0</v>
      </c>
      <c r="E34" s="72" t="b">
        <v>0</v>
      </c>
    </row>
    <row r="35" spans="1:5" x14ac:dyDescent="0.35">
      <c r="A35" s="72">
        <v>30</v>
      </c>
      <c r="B35" s="72" t="s">
        <v>25</v>
      </c>
      <c r="C35" s="72" t="s">
        <v>572</v>
      </c>
      <c r="D35" s="72" t="b">
        <v>0</v>
      </c>
      <c r="E35" s="72" t="b">
        <v>0</v>
      </c>
    </row>
    <row r="36" spans="1:5" x14ac:dyDescent="0.35">
      <c r="A36" s="72">
        <v>31</v>
      </c>
      <c r="B36" s="72" t="s">
        <v>25</v>
      </c>
      <c r="C36" s="72" t="s">
        <v>572</v>
      </c>
      <c r="D36" s="72" t="b">
        <v>0</v>
      </c>
      <c r="E36" s="72" t="b">
        <v>0</v>
      </c>
    </row>
    <row r="37" spans="1:5" x14ac:dyDescent="0.35">
      <c r="A37" s="72">
        <v>32</v>
      </c>
      <c r="B37" s="72" t="s">
        <v>25</v>
      </c>
      <c r="C37" s="72" t="s">
        <v>572</v>
      </c>
      <c r="D37" s="72" t="b">
        <v>0</v>
      </c>
      <c r="E37" s="72" t="b">
        <v>0</v>
      </c>
    </row>
    <row r="38" spans="1:5" x14ac:dyDescent="0.35">
      <c r="A38" s="72">
        <v>33</v>
      </c>
      <c r="B38" s="72" t="s">
        <v>25</v>
      </c>
      <c r="C38" s="72" t="s">
        <v>572</v>
      </c>
      <c r="D38" s="72" t="b">
        <v>0</v>
      </c>
      <c r="E38" s="72" t="b">
        <v>0</v>
      </c>
    </row>
    <row r="39" spans="1:5" x14ac:dyDescent="0.35">
      <c r="A39" s="72">
        <v>34</v>
      </c>
      <c r="B39" s="72" t="s">
        <v>25</v>
      </c>
      <c r="C39" s="72" t="s">
        <v>572</v>
      </c>
      <c r="D39" s="72" t="b">
        <v>0</v>
      </c>
      <c r="E39" s="72" t="b">
        <v>0</v>
      </c>
    </row>
    <row r="40" spans="1:5" x14ac:dyDescent="0.35">
      <c r="A40" s="72">
        <v>35</v>
      </c>
      <c r="B40" s="72" t="s">
        <v>25</v>
      </c>
      <c r="C40" s="72" t="s">
        <v>576</v>
      </c>
      <c r="D40" s="72" t="b">
        <v>1</v>
      </c>
      <c r="E40" s="72" t="b">
        <v>0</v>
      </c>
    </row>
    <row r="41" spans="1:5" x14ac:dyDescent="0.35">
      <c r="A41" s="72">
        <v>36</v>
      </c>
      <c r="B41" s="72" t="s">
        <v>25</v>
      </c>
      <c r="C41" s="72" t="s">
        <v>576</v>
      </c>
      <c r="D41" s="72" t="b">
        <v>1</v>
      </c>
      <c r="E41" s="72" t="b">
        <v>0</v>
      </c>
    </row>
    <row r="42" spans="1:5" x14ac:dyDescent="0.35">
      <c r="A42" s="72">
        <v>37</v>
      </c>
      <c r="B42" s="72" t="s">
        <v>25</v>
      </c>
      <c r="C42" s="72" t="s">
        <v>576</v>
      </c>
      <c r="D42" s="72" t="b">
        <v>1</v>
      </c>
      <c r="E42" s="72" t="b">
        <v>0</v>
      </c>
    </row>
    <row r="43" spans="1:5" x14ac:dyDescent="0.35">
      <c r="A43" s="72">
        <v>38</v>
      </c>
      <c r="B43" s="72" t="s">
        <v>25</v>
      </c>
      <c r="C43" s="72" t="s">
        <v>576</v>
      </c>
      <c r="D43" s="72" t="b">
        <v>1</v>
      </c>
      <c r="E43" s="72" t="b">
        <v>0</v>
      </c>
    </row>
    <row r="44" spans="1:5" x14ac:dyDescent="0.35">
      <c r="A44" s="72">
        <v>39</v>
      </c>
      <c r="B44" s="72" t="s">
        <v>25</v>
      </c>
      <c r="C44" s="72" t="s">
        <v>576</v>
      </c>
      <c r="D44" s="72" t="b">
        <v>1</v>
      </c>
      <c r="E44" s="72" t="b">
        <v>0</v>
      </c>
    </row>
    <row r="45" spans="1:5" x14ac:dyDescent="0.35">
      <c r="A45" s="72">
        <v>40</v>
      </c>
      <c r="B45" s="72" t="s">
        <v>25</v>
      </c>
      <c r="C45" s="72" t="s">
        <v>576</v>
      </c>
      <c r="D45" s="72" t="b">
        <v>1</v>
      </c>
      <c r="E45" s="72" t="b">
        <v>0</v>
      </c>
    </row>
    <row r="46" spans="1:5" x14ac:dyDescent="0.35">
      <c r="A46" s="72">
        <v>41</v>
      </c>
      <c r="B46" s="72" t="s">
        <v>25</v>
      </c>
      <c r="C46" s="72" t="s">
        <v>576</v>
      </c>
      <c r="D46" s="72" t="b">
        <v>1</v>
      </c>
      <c r="E46" s="72" t="b">
        <v>0</v>
      </c>
    </row>
    <row r="47" spans="1:5" x14ac:dyDescent="0.35">
      <c r="A47" s="72">
        <v>42</v>
      </c>
      <c r="B47" s="72" t="s">
        <v>25</v>
      </c>
      <c r="C47" s="72" t="s">
        <v>576</v>
      </c>
      <c r="D47" s="72" t="b">
        <v>1</v>
      </c>
      <c r="E47" s="72" t="b">
        <v>0</v>
      </c>
    </row>
    <row r="48" spans="1:5" x14ac:dyDescent="0.35">
      <c r="A48" s="72">
        <v>43</v>
      </c>
      <c r="B48" s="72" t="s">
        <v>25</v>
      </c>
      <c r="C48" s="72" t="s">
        <v>576</v>
      </c>
      <c r="D48" s="72" t="b">
        <v>1</v>
      </c>
      <c r="E48" s="72" t="b">
        <v>0</v>
      </c>
    </row>
    <row r="49" spans="1:5" x14ac:dyDescent="0.35">
      <c r="A49" s="72">
        <v>44</v>
      </c>
      <c r="B49" s="72" t="s">
        <v>25</v>
      </c>
      <c r="C49" s="72" t="s">
        <v>576</v>
      </c>
      <c r="D49" s="72" t="b">
        <v>1</v>
      </c>
      <c r="E49" s="72" t="b">
        <v>0</v>
      </c>
    </row>
    <row r="50" spans="1:5" x14ac:dyDescent="0.35">
      <c r="A50" s="72">
        <v>45</v>
      </c>
      <c r="B50" s="72" t="s">
        <v>25</v>
      </c>
      <c r="C50" s="72" t="s">
        <v>576</v>
      </c>
      <c r="D50" s="72" t="b">
        <v>1</v>
      </c>
      <c r="E50" s="72" t="b">
        <v>0</v>
      </c>
    </row>
    <row r="51" spans="1:5" x14ac:dyDescent="0.35">
      <c r="A51" s="72">
        <v>46</v>
      </c>
      <c r="B51" s="72" t="s">
        <v>25</v>
      </c>
      <c r="C51" s="72" t="s">
        <v>576</v>
      </c>
      <c r="D51" s="72" t="b">
        <v>1</v>
      </c>
      <c r="E51" s="72" t="b">
        <v>0</v>
      </c>
    </row>
    <row r="52" spans="1:5" x14ac:dyDescent="0.35">
      <c r="A52" s="72">
        <v>47</v>
      </c>
      <c r="B52" s="72" t="s">
        <v>25</v>
      </c>
      <c r="C52" s="72" t="s">
        <v>576</v>
      </c>
      <c r="D52" s="72" t="b">
        <v>1</v>
      </c>
      <c r="E52" s="72" t="b">
        <v>0</v>
      </c>
    </row>
    <row r="53" spans="1:5" x14ac:dyDescent="0.35">
      <c r="A53" s="72">
        <v>48</v>
      </c>
      <c r="B53" s="72" t="s">
        <v>25</v>
      </c>
      <c r="C53" s="72" t="s">
        <v>576</v>
      </c>
      <c r="D53" s="72" t="b">
        <v>1</v>
      </c>
      <c r="E53" s="72" t="b">
        <v>0</v>
      </c>
    </row>
    <row r="54" spans="1:5" x14ac:dyDescent="0.35">
      <c r="A54" s="72">
        <v>49</v>
      </c>
      <c r="B54" s="72" t="s">
        <v>25</v>
      </c>
      <c r="C54" s="72" t="s">
        <v>576</v>
      </c>
      <c r="D54" s="72" t="b">
        <v>0</v>
      </c>
      <c r="E54" s="72" t="b">
        <v>0</v>
      </c>
    </row>
    <row r="55" spans="1:5" x14ac:dyDescent="0.35">
      <c r="A55" s="72">
        <v>50</v>
      </c>
      <c r="B55" s="72" t="s">
        <v>25</v>
      </c>
      <c r="C55" s="72" t="s">
        <v>576</v>
      </c>
      <c r="D55" s="72" t="b">
        <v>0</v>
      </c>
      <c r="E55" s="72" t="b">
        <v>0</v>
      </c>
    </row>
    <row r="56" spans="1:5" x14ac:dyDescent="0.35">
      <c r="A56" s="72">
        <v>51</v>
      </c>
      <c r="B56" s="72" t="s">
        <v>25</v>
      </c>
      <c r="C56" s="72" t="s">
        <v>576</v>
      </c>
      <c r="D56" s="72" t="b">
        <v>0</v>
      </c>
      <c r="E56" s="72" t="b">
        <v>0</v>
      </c>
    </row>
    <row r="57" spans="1:5" x14ac:dyDescent="0.35">
      <c r="A57" s="72">
        <v>52</v>
      </c>
      <c r="B57" s="72" t="s">
        <v>25</v>
      </c>
      <c r="C57" s="72" t="s">
        <v>576</v>
      </c>
      <c r="D57" s="72" t="b">
        <v>0</v>
      </c>
      <c r="E57" s="72" t="b">
        <v>0</v>
      </c>
    </row>
    <row r="58" spans="1:5" x14ac:dyDescent="0.35">
      <c r="A58" s="72">
        <v>53</v>
      </c>
      <c r="B58" s="72" t="s">
        <v>25</v>
      </c>
      <c r="C58" s="72" t="s">
        <v>576</v>
      </c>
      <c r="D58" s="72" t="b">
        <v>0</v>
      </c>
      <c r="E58" s="72" t="b">
        <v>0</v>
      </c>
    </row>
    <row r="59" spans="1:5" x14ac:dyDescent="0.35">
      <c r="A59" s="72">
        <v>54</v>
      </c>
      <c r="B59" s="72" t="s">
        <v>25</v>
      </c>
      <c r="C59" s="72" t="s">
        <v>576</v>
      </c>
      <c r="D59" s="72" t="b">
        <v>0</v>
      </c>
      <c r="E59" s="72" t="b">
        <v>0</v>
      </c>
    </row>
    <row r="60" spans="1:5" x14ac:dyDescent="0.35">
      <c r="A60" s="72">
        <v>55</v>
      </c>
      <c r="B60" s="72" t="s">
        <v>25</v>
      </c>
      <c r="C60" s="72" t="s">
        <v>576</v>
      </c>
      <c r="D60" s="72" t="b">
        <v>0</v>
      </c>
      <c r="E60" s="72" t="b">
        <v>0</v>
      </c>
    </row>
    <row r="61" spans="1:5" x14ac:dyDescent="0.35">
      <c r="A61" s="72">
        <v>56</v>
      </c>
      <c r="B61" s="72" t="s">
        <v>25</v>
      </c>
      <c r="C61" s="72" t="s">
        <v>576</v>
      </c>
      <c r="D61" s="72" t="b">
        <v>0</v>
      </c>
      <c r="E61" s="72" t="b">
        <v>0</v>
      </c>
    </row>
    <row r="62" spans="1:5" x14ac:dyDescent="0.35">
      <c r="A62" s="72">
        <v>57</v>
      </c>
      <c r="B62" s="72" t="s">
        <v>25</v>
      </c>
      <c r="C62" s="72" t="s">
        <v>576</v>
      </c>
      <c r="D62" s="72" t="b">
        <v>0</v>
      </c>
      <c r="E62" s="72" t="b">
        <v>0</v>
      </c>
    </row>
    <row r="63" spans="1:5" x14ac:dyDescent="0.35">
      <c r="A63" s="72">
        <v>58</v>
      </c>
      <c r="B63" s="72" t="s">
        <v>25</v>
      </c>
      <c r="C63" s="72" t="s">
        <v>576</v>
      </c>
      <c r="D63" s="72" t="b">
        <v>0</v>
      </c>
      <c r="E63" s="72" t="b">
        <v>0</v>
      </c>
    </row>
    <row r="64" spans="1:5" x14ac:dyDescent="0.35">
      <c r="A64" s="72">
        <v>59</v>
      </c>
      <c r="B64" s="72" t="s">
        <v>25</v>
      </c>
      <c r="C64" s="72" t="s">
        <v>576</v>
      </c>
      <c r="D64" s="72" t="b">
        <v>0</v>
      </c>
      <c r="E64" s="72" t="b">
        <v>0</v>
      </c>
    </row>
    <row r="65" spans="1:5" x14ac:dyDescent="0.35">
      <c r="A65" s="72">
        <v>60</v>
      </c>
      <c r="B65" s="72" t="s">
        <v>25</v>
      </c>
      <c r="C65" s="72" t="s">
        <v>576</v>
      </c>
      <c r="D65" s="72" t="b">
        <v>0</v>
      </c>
      <c r="E65" s="72" t="b">
        <v>0</v>
      </c>
    </row>
    <row r="66" spans="1:5" x14ac:dyDescent="0.35">
      <c r="A66" s="72">
        <v>61</v>
      </c>
      <c r="B66" s="72" t="s">
        <v>25</v>
      </c>
      <c r="C66" s="72" t="s">
        <v>577</v>
      </c>
      <c r="D66" s="72" t="b">
        <v>0</v>
      </c>
      <c r="E66" s="72" t="b">
        <v>0</v>
      </c>
    </row>
    <row r="67" spans="1:5" x14ac:dyDescent="0.35">
      <c r="A67" s="72">
        <v>62</v>
      </c>
      <c r="B67" s="72" t="s">
        <v>25</v>
      </c>
      <c r="C67" s="72" t="s">
        <v>577</v>
      </c>
      <c r="D67" s="72" t="b">
        <v>0</v>
      </c>
      <c r="E67" s="72" t="b">
        <v>0</v>
      </c>
    </row>
    <row r="68" spans="1:5" x14ac:dyDescent="0.35">
      <c r="A68" s="72">
        <v>63</v>
      </c>
      <c r="B68" s="72" t="s">
        <v>25</v>
      </c>
      <c r="C68" s="72" t="s">
        <v>577</v>
      </c>
      <c r="D68" s="72" t="b">
        <v>0</v>
      </c>
      <c r="E68" s="72" t="b">
        <v>0</v>
      </c>
    </row>
    <row r="69" spans="1:5" x14ac:dyDescent="0.35">
      <c r="A69" s="72">
        <v>64</v>
      </c>
      <c r="B69" s="72" t="s">
        <v>25</v>
      </c>
      <c r="C69" s="72" t="s">
        <v>577</v>
      </c>
      <c r="D69" s="72" t="b">
        <v>0</v>
      </c>
      <c r="E69" s="72" t="b">
        <v>0</v>
      </c>
    </row>
    <row r="70" spans="1:5" x14ac:dyDescent="0.35">
      <c r="A70" s="72">
        <v>65</v>
      </c>
      <c r="B70" s="72" t="s">
        <v>25</v>
      </c>
      <c r="C70" s="72" t="s">
        <v>577</v>
      </c>
      <c r="D70" s="72" t="b">
        <v>0</v>
      </c>
      <c r="E70" s="72" t="b">
        <v>0</v>
      </c>
    </row>
    <row r="71" spans="1:5" x14ac:dyDescent="0.35">
      <c r="A71" s="72">
        <v>66</v>
      </c>
      <c r="B71" s="72" t="s">
        <v>25</v>
      </c>
      <c r="C71" s="72" t="s">
        <v>577</v>
      </c>
      <c r="D71" s="72" t="b">
        <v>0</v>
      </c>
      <c r="E71" s="72" t="b">
        <v>0</v>
      </c>
    </row>
    <row r="72" spans="1:5" x14ac:dyDescent="0.35">
      <c r="A72" s="72">
        <v>67</v>
      </c>
      <c r="B72" s="72" t="s">
        <v>25</v>
      </c>
      <c r="C72" s="72" t="s">
        <v>577</v>
      </c>
      <c r="D72" s="72" t="b">
        <v>0</v>
      </c>
      <c r="E72" s="72" t="b">
        <v>0</v>
      </c>
    </row>
    <row r="73" spans="1:5" x14ac:dyDescent="0.35">
      <c r="A73" s="72">
        <v>68</v>
      </c>
      <c r="B73" s="72" t="s">
        <v>25</v>
      </c>
      <c r="C73" s="72" t="s">
        <v>577</v>
      </c>
      <c r="D73" s="72" t="b">
        <v>0</v>
      </c>
      <c r="E73" s="72" t="b">
        <v>0</v>
      </c>
    </row>
    <row r="74" spans="1:5" x14ac:dyDescent="0.35">
      <c r="A74" s="72">
        <v>69</v>
      </c>
      <c r="B74" s="72" t="s">
        <v>25</v>
      </c>
      <c r="C74" s="72" t="s">
        <v>577</v>
      </c>
      <c r="D74" s="72" t="b">
        <v>0</v>
      </c>
      <c r="E74" s="72" t="b">
        <v>0</v>
      </c>
    </row>
    <row r="75" spans="1:5" x14ac:dyDescent="0.35">
      <c r="A75" s="72">
        <v>70</v>
      </c>
      <c r="B75" s="72" t="s">
        <v>25</v>
      </c>
      <c r="C75" s="72" t="s">
        <v>577</v>
      </c>
      <c r="D75" s="72" t="b">
        <v>0</v>
      </c>
      <c r="E75" s="72" t="b">
        <v>0</v>
      </c>
    </row>
    <row r="76" spans="1:5" x14ac:dyDescent="0.35">
      <c r="A76" s="72">
        <v>71</v>
      </c>
      <c r="B76" s="72" t="s">
        <v>25</v>
      </c>
      <c r="C76" s="72" t="s">
        <v>577</v>
      </c>
      <c r="D76" s="72" t="b">
        <v>0</v>
      </c>
      <c r="E76" s="72" t="b">
        <v>0</v>
      </c>
    </row>
    <row r="77" spans="1:5" x14ac:dyDescent="0.35">
      <c r="A77" s="72">
        <v>72</v>
      </c>
      <c r="B77" s="72" t="s">
        <v>25</v>
      </c>
      <c r="C77" s="72" t="s">
        <v>577</v>
      </c>
      <c r="D77" s="72" t="b">
        <v>0</v>
      </c>
      <c r="E77" s="72" t="b">
        <v>0</v>
      </c>
    </row>
    <row r="78" spans="1:5" x14ac:dyDescent="0.35">
      <c r="A78" s="72">
        <v>73</v>
      </c>
      <c r="B78" s="72" t="s">
        <v>25</v>
      </c>
      <c r="C78" s="72" t="s">
        <v>577</v>
      </c>
      <c r="D78" s="72" t="b">
        <v>0</v>
      </c>
      <c r="E78" s="72" t="b">
        <v>0</v>
      </c>
    </row>
    <row r="79" spans="1:5" x14ac:dyDescent="0.35">
      <c r="A79" s="72">
        <v>74</v>
      </c>
      <c r="B79" s="72" t="s">
        <v>25</v>
      </c>
      <c r="C79" s="72" t="s">
        <v>577</v>
      </c>
      <c r="D79" s="72" t="b">
        <v>0</v>
      </c>
      <c r="E79" s="72" t="b">
        <v>0</v>
      </c>
    </row>
    <row r="80" spans="1:5" x14ac:dyDescent="0.35">
      <c r="A80" s="72">
        <v>75</v>
      </c>
      <c r="B80" s="72" t="s">
        <v>25</v>
      </c>
      <c r="C80" s="72" t="s">
        <v>577</v>
      </c>
      <c r="D80" s="72" t="b">
        <v>0</v>
      </c>
      <c r="E80" s="72" t="b">
        <v>0</v>
      </c>
    </row>
    <row r="81" spans="1:5" x14ac:dyDescent="0.35">
      <c r="A81" s="72">
        <v>76</v>
      </c>
      <c r="B81" s="72" t="s">
        <v>25</v>
      </c>
      <c r="C81" s="72" t="s">
        <v>577</v>
      </c>
      <c r="D81" s="72" t="b">
        <v>0</v>
      </c>
      <c r="E81" s="72" t="b">
        <v>0</v>
      </c>
    </row>
    <row r="82" spans="1:5" x14ac:dyDescent="0.35">
      <c r="A82" s="72">
        <v>77</v>
      </c>
      <c r="B82" s="72" t="s">
        <v>25</v>
      </c>
      <c r="C82" s="72" t="s">
        <v>577</v>
      </c>
      <c r="D82" s="72" t="b">
        <v>0</v>
      </c>
      <c r="E82" s="72" t="b">
        <v>0</v>
      </c>
    </row>
    <row r="83" spans="1:5" x14ac:dyDescent="0.35">
      <c r="A83" s="72">
        <v>78</v>
      </c>
      <c r="B83" s="72" t="s">
        <v>25</v>
      </c>
      <c r="C83" s="72" t="s">
        <v>577</v>
      </c>
      <c r="D83" s="72" t="b">
        <v>0</v>
      </c>
      <c r="E83" s="72" t="b">
        <v>0</v>
      </c>
    </row>
    <row r="84" spans="1:5" x14ac:dyDescent="0.35">
      <c r="A84" s="72">
        <v>79</v>
      </c>
      <c r="B84" s="72" t="s">
        <v>25</v>
      </c>
      <c r="C84" s="72" t="s">
        <v>577</v>
      </c>
      <c r="D84" s="72" t="b">
        <v>0</v>
      </c>
      <c r="E84" s="72" t="b">
        <v>0</v>
      </c>
    </row>
    <row r="85" spans="1:5" x14ac:dyDescent="0.35">
      <c r="A85" s="72">
        <v>80</v>
      </c>
      <c r="B85" s="72" t="s">
        <v>25</v>
      </c>
      <c r="C85" s="72" t="s">
        <v>577</v>
      </c>
      <c r="D85" s="72" t="b">
        <v>0</v>
      </c>
      <c r="E85" s="72" t="b">
        <v>0</v>
      </c>
    </row>
    <row r="86" spans="1:5" x14ac:dyDescent="0.35">
      <c r="A86" s="72">
        <v>81</v>
      </c>
      <c r="B86" s="72" t="s">
        <v>25</v>
      </c>
      <c r="C86" s="72" t="s">
        <v>577</v>
      </c>
      <c r="D86" s="72" t="b">
        <v>0</v>
      </c>
      <c r="E86" s="72" t="b">
        <v>0</v>
      </c>
    </row>
    <row r="87" spans="1:5" x14ac:dyDescent="0.35">
      <c r="A87" s="72">
        <v>82</v>
      </c>
      <c r="B87" s="72" t="s">
        <v>25</v>
      </c>
      <c r="C87" s="72" t="s">
        <v>577</v>
      </c>
      <c r="D87" s="72" t="b">
        <v>0</v>
      </c>
      <c r="E87" s="72" t="b">
        <v>0</v>
      </c>
    </row>
    <row r="88" spans="1:5" x14ac:dyDescent="0.35">
      <c r="A88" s="72">
        <v>83</v>
      </c>
      <c r="B88" s="72" t="s">
        <v>25</v>
      </c>
      <c r="C88" s="72" t="s">
        <v>578</v>
      </c>
      <c r="D88" s="72" t="b">
        <v>0</v>
      </c>
      <c r="E88" s="72" t="b">
        <v>0</v>
      </c>
    </row>
    <row r="89" spans="1:5" x14ac:dyDescent="0.35">
      <c r="A89" s="72">
        <v>84</v>
      </c>
      <c r="B89" s="72" t="s">
        <v>25</v>
      </c>
      <c r="C89" s="72" t="s">
        <v>578</v>
      </c>
      <c r="D89" s="72" t="b">
        <v>0</v>
      </c>
      <c r="E89" s="72" t="b">
        <v>0</v>
      </c>
    </row>
    <row r="90" spans="1:5" x14ac:dyDescent="0.35">
      <c r="A90" s="72">
        <v>85</v>
      </c>
      <c r="B90" s="72" t="s">
        <v>25</v>
      </c>
      <c r="C90" s="72" t="s">
        <v>578</v>
      </c>
      <c r="D90" s="72" t="b">
        <v>0</v>
      </c>
      <c r="E90" s="72" t="b">
        <v>0</v>
      </c>
    </row>
    <row r="91" spans="1:5" x14ac:dyDescent="0.35">
      <c r="A91" s="72">
        <v>86</v>
      </c>
      <c r="B91" s="72" t="s">
        <v>25</v>
      </c>
      <c r="C91" s="72" t="s">
        <v>578</v>
      </c>
      <c r="D91" s="72" t="b">
        <v>0</v>
      </c>
      <c r="E91" s="72" t="b">
        <v>0</v>
      </c>
    </row>
    <row r="92" spans="1:5" x14ac:dyDescent="0.35">
      <c r="A92" s="72">
        <v>87</v>
      </c>
      <c r="B92" s="72" t="s">
        <v>25</v>
      </c>
      <c r="C92" s="72" t="s">
        <v>578</v>
      </c>
      <c r="D92" s="72" t="b">
        <v>0</v>
      </c>
      <c r="E92" s="72" t="b">
        <v>0</v>
      </c>
    </row>
    <row r="93" spans="1:5" x14ac:dyDescent="0.35">
      <c r="A93" s="72">
        <v>88</v>
      </c>
      <c r="B93" s="72" t="s">
        <v>25</v>
      </c>
      <c r="C93" s="72" t="s">
        <v>578</v>
      </c>
      <c r="D93" s="72" t="b">
        <v>0</v>
      </c>
      <c r="E93" s="72" t="b">
        <v>0</v>
      </c>
    </row>
    <row r="94" spans="1:5" x14ac:dyDescent="0.35">
      <c r="A94" s="72">
        <v>89</v>
      </c>
      <c r="B94" s="72" t="s">
        <v>25</v>
      </c>
      <c r="C94" s="72" t="s">
        <v>578</v>
      </c>
      <c r="D94" s="72" t="b">
        <v>0</v>
      </c>
      <c r="E94" s="72" t="b">
        <v>0</v>
      </c>
    </row>
    <row r="95" spans="1:5" x14ac:dyDescent="0.35">
      <c r="A95" s="72">
        <v>90</v>
      </c>
      <c r="B95" s="72" t="s">
        <v>25</v>
      </c>
      <c r="C95" s="72" t="s">
        <v>578</v>
      </c>
      <c r="D95" s="72" t="b">
        <v>0</v>
      </c>
      <c r="E95" s="72" t="b">
        <v>0</v>
      </c>
    </row>
    <row r="96" spans="1:5" x14ac:dyDescent="0.35">
      <c r="A96" s="72">
        <v>91</v>
      </c>
      <c r="B96" s="72" t="s">
        <v>25</v>
      </c>
      <c r="C96" s="72" t="s">
        <v>578</v>
      </c>
      <c r="D96" s="72" t="b">
        <v>0</v>
      </c>
      <c r="E96" s="72" t="b">
        <v>0</v>
      </c>
    </row>
    <row r="97" spans="1:7" x14ac:dyDescent="0.35">
      <c r="A97" s="72">
        <v>92</v>
      </c>
      <c r="B97" s="72" t="s">
        <v>25</v>
      </c>
      <c r="C97" s="72" t="s">
        <v>573</v>
      </c>
      <c r="D97" s="72" t="b">
        <v>0</v>
      </c>
      <c r="E97" s="72" t="b">
        <v>0</v>
      </c>
    </row>
    <row r="98" spans="1:7" x14ac:dyDescent="0.35">
      <c r="A98" s="72">
        <v>93</v>
      </c>
      <c r="B98" s="72" t="s">
        <v>25</v>
      </c>
      <c r="C98" s="72" t="s">
        <v>573</v>
      </c>
      <c r="D98" s="72" t="b">
        <v>0</v>
      </c>
      <c r="E98" s="72" t="b">
        <v>0</v>
      </c>
    </row>
    <row r="99" spans="1:7" x14ac:dyDescent="0.35">
      <c r="A99" s="72">
        <v>94</v>
      </c>
      <c r="B99" s="72" t="s">
        <v>25</v>
      </c>
      <c r="C99" s="72" t="s">
        <v>573</v>
      </c>
      <c r="D99" s="72" t="b">
        <v>0</v>
      </c>
      <c r="E99" s="72" t="b">
        <v>0</v>
      </c>
    </row>
    <row r="100" spans="1:7" x14ac:dyDescent="0.35">
      <c r="A100" s="72">
        <v>95</v>
      </c>
      <c r="B100" s="72" t="s">
        <v>25</v>
      </c>
      <c r="C100" s="72" t="s">
        <v>573</v>
      </c>
      <c r="D100" s="72" t="b">
        <v>0</v>
      </c>
      <c r="E100" s="72" t="b">
        <v>0</v>
      </c>
    </row>
    <row r="101" spans="1:7" x14ac:dyDescent="0.35">
      <c r="A101" s="72">
        <v>96</v>
      </c>
      <c r="B101" s="72" t="s">
        <v>25</v>
      </c>
      <c r="C101" s="72" t="s">
        <v>573</v>
      </c>
      <c r="D101" s="72" t="b">
        <v>0</v>
      </c>
      <c r="E101" s="72" t="b">
        <v>0</v>
      </c>
    </row>
    <row r="102" spans="1:7" x14ac:dyDescent="0.35">
      <c r="A102" s="72">
        <v>97</v>
      </c>
      <c r="B102" s="72" t="s">
        <v>25</v>
      </c>
      <c r="C102" s="72" t="s">
        <v>573</v>
      </c>
      <c r="D102" s="72" t="b">
        <v>0</v>
      </c>
      <c r="E102" s="72" t="b">
        <v>0</v>
      </c>
    </row>
    <row r="105" spans="1:7" x14ac:dyDescent="0.35">
      <c r="A105" s="73" t="s">
        <v>620</v>
      </c>
    </row>
    <row r="106" spans="1:7" x14ac:dyDescent="0.35">
      <c r="A106" s="74" t="s">
        <v>564</v>
      </c>
      <c r="B106" s="74" t="s">
        <v>565</v>
      </c>
      <c r="C106" s="74" t="s">
        <v>566</v>
      </c>
      <c r="D106" s="74" t="s">
        <v>622</v>
      </c>
      <c r="E106" s="74" t="s">
        <v>621</v>
      </c>
      <c r="F106" s="74" t="s">
        <v>567</v>
      </c>
      <c r="G106" s="74" t="s">
        <v>568</v>
      </c>
    </row>
    <row r="107" spans="1:7" x14ac:dyDescent="0.35">
      <c r="A107" s="72" t="s">
        <v>25</v>
      </c>
      <c r="B107" s="72">
        <v>44</v>
      </c>
      <c r="C107" s="72">
        <v>39</v>
      </c>
      <c r="D107" s="72">
        <v>11</v>
      </c>
      <c r="E107" s="72">
        <v>4</v>
      </c>
      <c r="F107" s="72">
        <v>11</v>
      </c>
      <c r="G107" s="72">
        <f>SUM(B107:F107)</f>
        <v>109</v>
      </c>
    </row>
    <row r="108" spans="1:7" x14ac:dyDescent="0.35">
      <c r="A108" s="72" t="s">
        <v>323</v>
      </c>
      <c r="B108" s="72">
        <v>1</v>
      </c>
      <c r="C108" s="72">
        <v>5</v>
      </c>
      <c r="D108" s="72">
        <v>0</v>
      </c>
      <c r="E108" s="72">
        <v>5</v>
      </c>
      <c r="F108" s="72">
        <v>10</v>
      </c>
      <c r="G108" s="72">
        <f>SUM(B108:F108)</f>
        <v>21</v>
      </c>
    </row>
    <row r="109" spans="1:7" x14ac:dyDescent="0.35">
      <c r="A109" s="72" t="s">
        <v>26</v>
      </c>
      <c r="B109" s="72">
        <v>2</v>
      </c>
      <c r="C109" s="72">
        <v>2</v>
      </c>
      <c r="D109" s="72">
        <v>0</v>
      </c>
      <c r="E109" s="72">
        <v>3</v>
      </c>
      <c r="F109" s="72">
        <v>7</v>
      </c>
      <c r="G109" s="72">
        <f>SUM(B109:F109)</f>
        <v>14</v>
      </c>
    </row>
    <row r="110" spans="1:7" x14ac:dyDescent="0.35">
      <c r="B110" s="72">
        <v>40</v>
      </c>
      <c r="C110" s="72">
        <v>36</v>
      </c>
      <c r="D110" s="72">
        <v>10</v>
      </c>
      <c r="E110" s="72">
        <v>4</v>
      </c>
      <c r="F110" s="72">
        <v>10</v>
      </c>
    </row>
    <row r="112" spans="1:7" x14ac:dyDescent="0.35">
      <c r="A112" s="73" t="s">
        <v>645</v>
      </c>
    </row>
    <row r="113" spans="1:10" ht="32.5" x14ac:dyDescent="0.35">
      <c r="A113" s="83" t="s">
        <v>582</v>
      </c>
      <c r="B113" s="83" t="s">
        <v>579</v>
      </c>
      <c r="C113" s="83" t="s">
        <v>580</v>
      </c>
      <c r="D113" s="83" t="s">
        <v>581</v>
      </c>
      <c r="F113" s="89" t="s">
        <v>579</v>
      </c>
      <c r="G113" s="89" t="s">
        <v>22</v>
      </c>
      <c r="I113" s="7" t="s">
        <v>580</v>
      </c>
      <c r="J113" s="7" t="s">
        <v>22</v>
      </c>
    </row>
    <row r="114" spans="1:10" x14ac:dyDescent="0.35">
      <c r="A114" s="72">
        <v>1</v>
      </c>
      <c r="B114" s="72">
        <v>1</v>
      </c>
      <c r="C114" s="72">
        <v>3</v>
      </c>
      <c r="D114" s="75">
        <v>4.6165561467396881</v>
      </c>
      <c r="F114" s="87">
        <v>1</v>
      </c>
      <c r="G114" s="87" t="s">
        <v>583</v>
      </c>
      <c r="I114" s="6">
        <v>0</v>
      </c>
      <c r="J114" s="6" t="s">
        <v>589</v>
      </c>
    </row>
    <row r="115" spans="1:10" x14ac:dyDescent="0.35">
      <c r="A115" s="72">
        <v>2</v>
      </c>
      <c r="B115" s="72">
        <v>1</v>
      </c>
      <c r="C115" s="72">
        <v>3</v>
      </c>
      <c r="D115" s="75">
        <v>0.96757209395476051</v>
      </c>
      <c r="F115" s="87">
        <v>2</v>
      </c>
      <c r="G115" s="87" t="s">
        <v>584</v>
      </c>
      <c r="I115" s="6">
        <v>1</v>
      </c>
      <c r="J115" s="6" t="s">
        <v>588</v>
      </c>
    </row>
    <row r="116" spans="1:10" x14ac:dyDescent="0.35">
      <c r="A116" s="72">
        <v>3</v>
      </c>
      <c r="B116" s="72">
        <v>1</v>
      </c>
      <c r="C116" s="72">
        <v>2</v>
      </c>
      <c r="D116" s="75">
        <v>1.9601460454517159</v>
      </c>
      <c r="F116" s="87">
        <v>3</v>
      </c>
      <c r="G116" s="87" t="s">
        <v>585</v>
      </c>
      <c r="I116" s="6">
        <v>2</v>
      </c>
      <c r="J116" s="6" t="s">
        <v>576</v>
      </c>
    </row>
    <row r="117" spans="1:10" x14ac:dyDescent="0.35">
      <c r="A117" s="72">
        <v>4</v>
      </c>
      <c r="B117" s="72">
        <v>1</v>
      </c>
      <c r="C117" s="72">
        <v>2</v>
      </c>
      <c r="D117" s="75">
        <v>1.8957812099501354</v>
      </c>
      <c r="F117" s="87">
        <v>4</v>
      </c>
      <c r="G117" s="87" t="s">
        <v>586</v>
      </c>
      <c r="I117" s="6">
        <v>3</v>
      </c>
      <c r="J117" s="6" t="s">
        <v>572</v>
      </c>
    </row>
    <row r="118" spans="1:10" x14ac:dyDescent="0.35">
      <c r="A118" s="72">
        <v>5</v>
      </c>
      <c r="B118" s="72">
        <v>1</v>
      </c>
      <c r="C118" s="72">
        <v>3</v>
      </c>
      <c r="D118" s="75">
        <v>2.9253561947222768</v>
      </c>
      <c r="F118" s="87">
        <v>5</v>
      </c>
      <c r="G118" s="87" t="s">
        <v>587</v>
      </c>
      <c r="I118" s="6">
        <v>4</v>
      </c>
      <c r="J118" s="6" t="s">
        <v>578</v>
      </c>
    </row>
    <row r="119" spans="1:10" x14ac:dyDescent="0.35">
      <c r="A119" s="72">
        <v>6</v>
      </c>
      <c r="B119" s="72">
        <v>1</v>
      </c>
      <c r="C119" s="72">
        <v>2</v>
      </c>
      <c r="D119" s="75">
        <v>1.3978816198090596</v>
      </c>
      <c r="I119" s="6">
        <v>5</v>
      </c>
      <c r="J119" s="6" t="s">
        <v>573</v>
      </c>
    </row>
    <row r="120" spans="1:10" x14ac:dyDescent="0.35">
      <c r="A120" s="72">
        <v>7</v>
      </c>
      <c r="B120" s="72">
        <v>1</v>
      </c>
      <c r="C120" s="72">
        <v>1</v>
      </c>
      <c r="D120" s="75">
        <v>3.3258925533606765</v>
      </c>
    </row>
    <row r="121" spans="1:10" x14ac:dyDescent="0.35">
      <c r="A121" s="72">
        <v>8</v>
      </c>
      <c r="B121" s="72">
        <v>1</v>
      </c>
      <c r="C121" s="72">
        <v>3</v>
      </c>
      <c r="D121" s="75">
        <v>2.3713830848262369</v>
      </c>
    </row>
    <row r="122" spans="1:10" x14ac:dyDescent="0.35">
      <c r="A122" s="72">
        <v>9</v>
      </c>
      <c r="B122" s="72">
        <v>1</v>
      </c>
      <c r="C122" s="72">
        <v>1</v>
      </c>
      <c r="D122" s="75">
        <v>1.2254318124644878</v>
      </c>
    </row>
    <row r="123" spans="1:10" x14ac:dyDescent="0.35">
      <c r="A123" s="72">
        <v>10</v>
      </c>
      <c r="B123" s="72">
        <v>1</v>
      </c>
      <c r="C123" s="72">
        <v>2</v>
      </c>
      <c r="D123" s="75">
        <v>5.7587058141565102</v>
      </c>
    </row>
    <row r="124" spans="1:10" x14ac:dyDescent="0.35">
      <c r="A124" s="72">
        <v>11</v>
      </c>
      <c r="B124" s="72">
        <v>1</v>
      </c>
      <c r="C124" s="72">
        <v>2</v>
      </c>
      <c r="D124" s="75">
        <v>5.6203872471120704</v>
      </c>
    </row>
    <row r="125" spans="1:10" x14ac:dyDescent="0.35">
      <c r="A125" s="72">
        <v>12</v>
      </c>
      <c r="B125" s="72">
        <v>1</v>
      </c>
      <c r="C125" s="72">
        <v>2</v>
      </c>
      <c r="D125" s="75">
        <v>8.970093062950907</v>
      </c>
    </row>
    <row r="126" spans="1:10" x14ac:dyDescent="0.35">
      <c r="A126" s="72">
        <v>13</v>
      </c>
      <c r="B126" s="72">
        <v>1</v>
      </c>
      <c r="C126" s="72">
        <v>5</v>
      </c>
      <c r="D126" s="75">
        <v>1.3990048675755207</v>
      </c>
    </row>
    <row r="127" spans="1:10" x14ac:dyDescent="0.35">
      <c r="A127" s="72">
        <v>14</v>
      </c>
      <c r="B127" s="72">
        <v>1</v>
      </c>
      <c r="C127" s="72">
        <v>2</v>
      </c>
      <c r="D127" s="75">
        <v>3.1126650327332044</v>
      </c>
    </row>
    <row r="128" spans="1:10" x14ac:dyDescent="0.35">
      <c r="A128" s="72">
        <v>15</v>
      </c>
      <c r="B128" s="72">
        <v>1</v>
      </c>
      <c r="C128" s="72">
        <v>0</v>
      </c>
      <c r="D128" s="75">
        <v>4.453414274969262</v>
      </c>
    </row>
    <row r="129" spans="1:4" x14ac:dyDescent="0.35">
      <c r="A129" s="72">
        <v>16</v>
      </c>
      <c r="B129" s="72">
        <v>1</v>
      </c>
      <c r="C129" s="72">
        <v>5</v>
      </c>
      <c r="D129" s="75">
        <v>1.8849789498824649</v>
      </c>
    </row>
    <row r="130" spans="1:4" x14ac:dyDescent="0.35">
      <c r="A130" s="72">
        <v>17</v>
      </c>
      <c r="B130" s="72">
        <v>1</v>
      </c>
      <c r="C130" s="72">
        <v>1</v>
      </c>
      <c r="D130" s="75">
        <v>3.3913691610469066</v>
      </c>
    </row>
    <row r="131" spans="1:4" x14ac:dyDescent="0.35">
      <c r="A131" s="72">
        <v>18</v>
      </c>
      <c r="B131" s="72">
        <v>1</v>
      </c>
      <c r="C131" s="72">
        <v>3</v>
      </c>
      <c r="D131" s="75">
        <v>7.0893766162477219</v>
      </c>
    </row>
    <row r="132" spans="1:4" x14ac:dyDescent="0.35">
      <c r="A132" s="72">
        <v>19</v>
      </c>
      <c r="B132" s="72">
        <v>1</v>
      </c>
      <c r="C132" s="72">
        <v>1</v>
      </c>
      <c r="D132" s="75">
        <v>5.8785679803843385</v>
      </c>
    </row>
    <row r="133" spans="1:4" x14ac:dyDescent="0.35">
      <c r="A133" s="72">
        <v>20</v>
      </c>
      <c r="B133" s="72">
        <v>1</v>
      </c>
      <c r="C133" s="72">
        <v>1</v>
      </c>
      <c r="D133" s="75">
        <v>3.6737308780039943</v>
      </c>
    </row>
    <row r="134" spans="1:4" x14ac:dyDescent="0.35">
      <c r="A134" s="72">
        <v>21</v>
      </c>
      <c r="B134" s="72">
        <v>1</v>
      </c>
      <c r="C134" s="72">
        <v>2</v>
      </c>
      <c r="D134" s="75">
        <v>2.2918877258714048</v>
      </c>
    </row>
    <row r="135" spans="1:4" x14ac:dyDescent="0.35">
      <c r="A135" s="72">
        <v>22</v>
      </c>
      <c r="B135" s="72">
        <v>1</v>
      </c>
      <c r="C135" s="72">
        <v>4</v>
      </c>
      <c r="D135" s="75">
        <v>7.869380547921164</v>
      </c>
    </row>
    <row r="136" spans="1:4" x14ac:dyDescent="0.35">
      <c r="A136" s="72">
        <v>23</v>
      </c>
      <c r="B136" s="72">
        <v>1</v>
      </c>
      <c r="C136" s="72">
        <v>1</v>
      </c>
      <c r="D136" s="75">
        <v>1.593238830809744</v>
      </c>
    </row>
    <row r="137" spans="1:4" x14ac:dyDescent="0.35">
      <c r="A137" s="72">
        <v>24</v>
      </c>
      <c r="B137" s="72">
        <v>1</v>
      </c>
      <c r="C137" s="72">
        <v>1</v>
      </c>
      <c r="D137" s="75">
        <v>3.1909111953327689</v>
      </c>
    </row>
    <row r="138" spans="1:4" x14ac:dyDescent="0.35">
      <c r="A138" s="72">
        <v>25</v>
      </c>
      <c r="B138" s="72">
        <v>1</v>
      </c>
      <c r="C138" s="72">
        <v>1</v>
      </c>
      <c r="D138" s="75">
        <v>2.68864529949564</v>
      </c>
    </row>
    <row r="139" spans="1:4" x14ac:dyDescent="0.35">
      <c r="A139" s="72">
        <v>26</v>
      </c>
      <c r="B139" s="72">
        <v>1</v>
      </c>
      <c r="C139" s="72">
        <v>3</v>
      </c>
      <c r="D139" s="75">
        <v>4.0027668118440269</v>
      </c>
    </row>
    <row r="140" spans="1:4" x14ac:dyDescent="0.35">
      <c r="A140" s="72">
        <v>27</v>
      </c>
      <c r="B140" s="72">
        <v>1</v>
      </c>
      <c r="C140" s="72">
        <v>4</v>
      </c>
      <c r="D140" s="75">
        <v>7.5634205666814536</v>
      </c>
    </row>
    <row r="141" spans="1:4" x14ac:dyDescent="0.35">
      <c r="A141" s="72">
        <v>28</v>
      </c>
      <c r="B141" s="72">
        <v>1</v>
      </c>
      <c r="C141" s="72">
        <v>5</v>
      </c>
      <c r="D141" s="75">
        <v>5.6621543852583178</v>
      </c>
    </row>
    <row r="142" spans="1:4" x14ac:dyDescent="0.35">
      <c r="A142" s="72">
        <v>29</v>
      </c>
      <c r="B142" s="72">
        <v>1</v>
      </c>
      <c r="C142" s="72">
        <v>3</v>
      </c>
      <c r="D142" s="75">
        <v>3.101036421343677</v>
      </c>
    </row>
    <row r="143" spans="1:4" x14ac:dyDescent="0.35">
      <c r="A143" s="72">
        <v>30</v>
      </c>
      <c r="B143" s="72">
        <v>1</v>
      </c>
      <c r="C143" s="72">
        <v>2</v>
      </c>
      <c r="D143" s="75">
        <v>0.98526814548121866</v>
      </c>
    </row>
    <row r="144" spans="1:4" x14ac:dyDescent="0.35">
      <c r="A144" s="72">
        <v>31</v>
      </c>
      <c r="B144" s="72">
        <v>1</v>
      </c>
      <c r="C144" s="72">
        <v>3</v>
      </c>
      <c r="D144" s="75">
        <v>5.1815136484428947</v>
      </c>
    </row>
    <row r="145" spans="1:4" x14ac:dyDescent="0.35">
      <c r="A145" s="72">
        <v>32</v>
      </c>
      <c r="B145" s="72">
        <v>1</v>
      </c>
      <c r="C145" s="72">
        <v>0</v>
      </c>
      <c r="D145" s="75">
        <v>2.873345715711912</v>
      </c>
    </row>
    <row r="146" spans="1:4" x14ac:dyDescent="0.35">
      <c r="A146" s="72">
        <v>33</v>
      </c>
      <c r="B146" s="72">
        <v>1</v>
      </c>
      <c r="C146" s="72">
        <v>4</v>
      </c>
      <c r="D146" s="75">
        <v>4.8991629142129982</v>
      </c>
    </row>
    <row r="147" spans="1:4" x14ac:dyDescent="0.35">
      <c r="A147" s="72">
        <v>34</v>
      </c>
      <c r="B147" s="72">
        <v>1</v>
      </c>
      <c r="C147" s="72">
        <v>0</v>
      </c>
      <c r="D147" s="75">
        <v>0.94789060497506772</v>
      </c>
    </row>
    <row r="148" spans="1:4" x14ac:dyDescent="0.35">
      <c r="A148" s="72">
        <v>35</v>
      </c>
      <c r="B148" s="72">
        <v>1</v>
      </c>
      <c r="C148" s="72">
        <v>0</v>
      </c>
      <c r="D148" s="75">
        <v>1.8924640049417054</v>
      </c>
    </row>
    <row r="149" spans="1:4" x14ac:dyDescent="0.35">
      <c r="A149" s="72">
        <v>36</v>
      </c>
      <c r="B149" s="72">
        <v>1</v>
      </c>
      <c r="C149" s="72">
        <v>0</v>
      </c>
      <c r="D149" s="75">
        <v>5.3629577620469844</v>
      </c>
    </row>
    <row r="150" spans="1:4" x14ac:dyDescent="0.35">
      <c r="A150" s="72">
        <v>37</v>
      </c>
      <c r="B150" s="72">
        <v>1</v>
      </c>
      <c r="C150" s="72">
        <v>5</v>
      </c>
      <c r="D150" s="75">
        <v>5.228892266962478</v>
      </c>
    </row>
    <row r="151" spans="1:4" x14ac:dyDescent="0.35">
      <c r="A151" s="72">
        <v>38</v>
      </c>
      <c r="B151" s="72">
        <v>1</v>
      </c>
      <c r="C151" s="72">
        <v>2</v>
      </c>
      <c r="D151" s="75">
        <v>2.9301848464730003</v>
      </c>
    </row>
    <row r="152" spans="1:4" x14ac:dyDescent="0.35">
      <c r="A152" s="72">
        <v>39</v>
      </c>
      <c r="B152" s="72">
        <v>1</v>
      </c>
      <c r="C152" s="72">
        <v>1</v>
      </c>
      <c r="D152" s="75">
        <v>2.848638931051108</v>
      </c>
    </row>
    <row r="153" spans="1:4" x14ac:dyDescent="0.35">
      <c r="A153" s="72">
        <v>40</v>
      </c>
      <c r="B153" s="72">
        <v>1</v>
      </c>
      <c r="C153" s="72">
        <v>2</v>
      </c>
      <c r="D153" s="75">
        <v>2.9328639956533955</v>
      </c>
    </row>
    <row r="154" spans="1:4" x14ac:dyDescent="0.35">
      <c r="A154" s="72">
        <v>41</v>
      </c>
      <c r="B154" s="72">
        <v>1</v>
      </c>
      <c r="C154" s="72">
        <v>0</v>
      </c>
      <c r="D154" s="75">
        <v>9.1952666193536778</v>
      </c>
    </row>
    <row r="155" spans="1:4" x14ac:dyDescent="0.35">
      <c r="A155" s="72">
        <v>42</v>
      </c>
      <c r="B155" s="72">
        <v>1</v>
      </c>
      <c r="C155" s="72">
        <v>0</v>
      </c>
      <c r="D155" s="75">
        <v>7.8495943942664956</v>
      </c>
    </row>
    <row r="156" spans="1:4" x14ac:dyDescent="0.35">
      <c r="A156" s="72">
        <v>43</v>
      </c>
      <c r="B156" s="72">
        <v>1</v>
      </c>
      <c r="C156" s="72">
        <v>0</v>
      </c>
      <c r="D156" s="75">
        <v>14.641271706293139</v>
      </c>
    </row>
    <row r="157" spans="1:4" x14ac:dyDescent="0.35">
      <c r="A157" s="72">
        <v>44</v>
      </c>
      <c r="B157" s="72">
        <v>1</v>
      </c>
      <c r="C157" s="72">
        <v>0</v>
      </c>
      <c r="D157" s="75">
        <v>25.378373471550535</v>
      </c>
    </row>
    <row r="158" spans="1:4" x14ac:dyDescent="0.35">
      <c r="A158" s="72">
        <v>45</v>
      </c>
      <c r="B158" s="72">
        <v>1</v>
      </c>
      <c r="C158" s="72">
        <v>0</v>
      </c>
      <c r="D158" s="75">
        <v>11.514820028228838</v>
      </c>
    </row>
    <row r="159" spans="1:4" x14ac:dyDescent="0.35">
      <c r="A159" s="72">
        <v>46</v>
      </c>
      <c r="B159" s="72">
        <v>1</v>
      </c>
      <c r="C159" s="72">
        <v>0</v>
      </c>
      <c r="D159" s="75">
        <v>11.29110834092473</v>
      </c>
    </row>
    <row r="160" spans="1:4" x14ac:dyDescent="0.35">
      <c r="A160" s="72">
        <v>47</v>
      </c>
      <c r="B160" s="72">
        <v>2</v>
      </c>
      <c r="C160" s="72">
        <v>1</v>
      </c>
      <c r="D160" s="75">
        <v>15.064615759022864</v>
      </c>
    </row>
    <row r="161" spans="1:4" x14ac:dyDescent="0.35">
      <c r="A161" s="72">
        <v>48</v>
      </c>
      <c r="B161" s="72">
        <v>2</v>
      </c>
      <c r="C161" s="72">
        <v>3</v>
      </c>
      <c r="D161" s="75">
        <v>12.062724613059025</v>
      </c>
    </row>
    <row r="162" spans="1:4" x14ac:dyDescent="0.35">
      <c r="A162" s="72">
        <v>49</v>
      </c>
      <c r="B162" s="72">
        <v>2</v>
      </c>
      <c r="C162" s="72">
        <v>4</v>
      </c>
      <c r="D162" s="75">
        <v>5.3793350296760662</v>
      </c>
    </row>
    <row r="163" spans="1:4" x14ac:dyDescent="0.35">
      <c r="A163" s="72">
        <v>50</v>
      </c>
      <c r="B163" s="72">
        <v>2</v>
      </c>
      <c r="C163" s="72">
        <v>1</v>
      </c>
      <c r="D163" s="75">
        <v>6.0653190365388037</v>
      </c>
    </row>
    <row r="164" spans="1:4" x14ac:dyDescent="0.35">
      <c r="A164" s="72">
        <v>51</v>
      </c>
      <c r="B164" s="72">
        <v>2</v>
      </c>
      <c r="C164" s="72">
        <v>1</v>
      </c>
      <c r="D164" s="75">
        <v>5.2147540022516878</v>
      </c>
    </row>
    <row r="165" spans="1:4" x14ac:dyDescent="0.35">
      <c r="A165" s="72">
        <v>52</v>
      </c>
      <c r="B165" s="72">
        <v>2</v>
      </c>
      <c r="C165" s="72">
        <v>3</v>
      </c>
      <c r="D165" s="75">
        <v>9.0636420316835107</v>
      </c>
    </row>
    <row r="166" spans="1:4" x14ac:dyDescent="0.35">
      <c r="A166" s="72">
        <v>53</v>
      </c>
      <c r="B166" s="72">
        <v>2</v>
      </c>
      <c r="C166" s="72">
        <v>2</v>
      </c>
      <c r="D166" s="75">
        <v>8.1198944417707786</v>
      </c>
    </row>
    <row r="167" spans="1:4" x14ac:dyDescent="0.35">
      <c r="A167" s="72">
        <v>54</v>
      </c>
      <c r="B167" s="72">
        <v>2</v>
      </c>
      <c r="C167" s="72">
        <v>4</v>
      </c>
      <c r="D167" s="75">
        <v>9.9086413709448582</v>
      </c>
    </row>
    <row r="168" spans="1:4" x14ac:dyDescent="0.35">
      <c r="A168" s="72">
        <v>55</v>
      </c>
      <c r="B168" s="72">
        <v>2</v>
      </c>
      <c r="C168" s="72">
        <v>3</v>
      </c>
      <c r="D168" s="75">
        <v>7.8120838198908231</v>
      </c>
    </row>
    <row r="169" spans="1:4" x14ac:dyDescent="0.35">
      <c r="A169" s="72">
        <v>56</v>
      </c>
      <c r="B169" s="72">
        <v>2</v>
      </c>
      <c r="C169" s="72">
        <v>3</v>
      </c>
      <c r="D169" s="75">
        <v>13.494657562124353</v>
      </c>
    </row>
    <row r="170" spans="1:4" x14ac:dyDescent="0.35">
      <c r="A170" s="72">
        <v>57</v>
      </c>
      <c r="B170" s="72">
        <v>2</v>
      </c>
      <c r="C170" s="72">
        <v>2</v>
      </c>
      <c r="D170" s="75">
        <v>12.129990605004606</v>
      </c>
    </row>
    <row r="171" spans="1:4" x14ac:dyDescent="0.35">
      <c r="A171" s="72">
        <v>58</v>
      </c>
      <c r="B171" s="72">
        <v>2</v>
      </c>
      <c r="C171" s="72">
        <v>1</v>
      </c>
      <c r="D171" s="75">
        <v>8.7574341994673297</v>
      </c>
    </row>
    <row r="172" spans="1:4" x14ac:dyDescent="0.35">
      <c r="A172" s="72">
        <v>59</v>
      </c>
      <c r="B172" s="72">
        <v>2</v>
      </c>
      <c r="C172" s="72">
        <v>1</v>
      </c>
      <c r="D172" s="75">
        <v>2.3041914167447115</v>
      </c>
    </row>
    <row r="173" spans="1:4" x14ac:dyDescent="0.35">
      <c r="A173" s="72">
        <v>60</v>
      </c>
      <c r="B173" s="72">
        <v>2</v>
      </c>
      <c r="C173" s="72">
        <v>1</v>
      </c>
      <c r="D173" s="75">
        <v>6.8035492818822147</v>
      </c>
    </row>
    <row r="174" spans="1:4" x14ac:dyDescent="0.35">
      <c r="A174" s="72">
        <v>61</v>
      </c>
      <c r="B174" s="72">
        <v>2</v>
      </c>
      <c r="C174" s="72">
        <v>1</v>
      </c>
      <c r="D174" s="75">
        <v>2.4553459396793764</v>
      </c>
    </row>
    <row r="175" spans="1:4" x14ac:dyDescent="0.35">
      <c r="A175" s="72">
        <v>62</v>
      </c>
      <c r="B175" s="72">
        <v>2</v>
      </c>
      <c r="C175" s="72">
        <v>2</v>
      </c>
      <c r="D175" s="75">
        <v>3.367197910503628</v>
      </c>
    </row>
    <row r="176" spans="1:4" x14ac:dyDescent="0.35">
      <c r="A176" s="72">
        <v>63</v>
      </c>
      <c r="B176" s="72">
        <v>2</v>
      </c>
      <c r="C176" s="72">
        <v>3</v>
      </c>
      <c r="D176" s="75">
        <v>9.4875193237220863</v>
      </c>
    </row>
    <row r="177" spans="1:4" x14ac:dyDescent="0.35">
      <c r="A177" s="72">
        <v>64</v>
      </c>
      <c r="B177" s="72">
        <v>2</v>
      </c>
      <c r="C177" s="72">
        <v>5</v>
      </c>
      <c r="D177" s="75">
        <v>5.7559774746779544</v>
      </c>
    </row>
    <row r="178" spans="1:4" x14ac:dyDescent="0.35">
      <c r="A178" s="72">
        <v>65</v>
      </c>
      <c r="B178" s="72">
        <v>2</v>
      </c>
      <c r="C178" s="72">
        <v>1</v>
      </c>
      <c r="D178" s="75">
        <v>7.3457512538881957</v>
      </c>
    </row>
    <row r="179" spans="1:4" x14ac:dyDescent="0.35">
      <c r="A179" s="72">
        <v>66</v>
      </c>
      <c r="B179" s="72">
        <v>2</v>
      </c>
      <c r="C179" s="72">
        <v>1</v>
      </c>
      <c r="D179" s="75">
        <v>4.3502847396463604</v>
      </c>
    </row>
    <row r="180" spans="1:4" x14ac:dyDescent="0.35">
      <c r="A180" s="72">
        <v>67</v>
      </c>
      <c r="B180" s="72">
        <v>2</v>
      </c>
      <c r="C180" s="72">
        <v>0</v>
      </c>
      <c r="D180" s="75">
        <v>7.4229684771996709</v>
      </c>
    </row>
    <row r="181" spans="1:4" x14ac:dyDescent="0.35">
      <c r="A181" s="72">
        <v>68</v>
      </c>
      <c r="B181" s="72">
        <v>2</v>
      </c>
      <c r="C181" s="72">
        <v>1</v>
      </c>
      <c r="D181" s="75">
        <v>18.098926085779233</v>
      </c>
    </row>
    <row r="182" spans="1:4" x14ac:dyDescent="0.35">
      <c r="A182" s="72">
        <v>69</v>
      </c>
      <c r="B182" s="72">
        <v>2</v>
      </c>
      <c r="C182" s="72">
        <v>2</v>
      </c>
      <c r="D182" s="75">
        <v>10.874267435556291</v>
      </c>
    </row>
    <row r="183" spans="1:4" x14ac:dyDescent="0.35">
      <c r="A183" s="72">
        <v>70</v>
      </c>
      <c r="B183" s="72">
        <v>2</v>
      </c>
      <c r="C183" s="72">
        <v>0</v>
      </c>
      <c r="D183" s="75">
        <v>8.9797192253154545</v>
      </c>
    </row>
    <row r="184" spans="1:4" x14ac:dyDescent="0.35">
      <c r="A184" s="72">
        <v>71</v>
      </c>
      <c r="B184" s="72">
        <v>2</v>
      </c>
      <c r="C184" s="72">
        <v>3</v>
      </c>
      <c r="D184" s="75">
        <v>15.957706210495919</v>
      </c>
    </row>
    <row r="185" spans="1:4" x14ac:dyDescent="0.35">
      <c r="A185" s="72">
        <v>72</v>
      </c>
      <c r="B185" s="72">
        <v>2</v>
      </c>
      <c r="C185" s="72">
        <v>3</v>
      </c>
      <c r="D185" s="75">
        <v>8.9874127317877193</v>
      </c>
    </row>
    <row r="186" spans="1:4" x14ac:dyDescent="0.35">
      <c r="A186" s="72">
        <v>73</v>
      </c>
      <c r="B186" s="72">
        <v>2</v>
      </c>
      <c r="C186" s="72">
        <v>3</v>
      </c>
      <c r="D186" s="75">
        <v>12.001103763508588</v>
      </c>
    </row>
    <row r="187" spans="1:4" x14ac:dyDescent="0.35">
      <c r="A187" s="72">
        <v>74</v>
      </c>
      <c r="B187" s="72">
        <v>2</v>
      </c>
      <c r="C187" s="72">
        <v>0</v>
      </c>
      <c r="D187" s="75">
        <v>5.837542054281065</v>
      </c>
    </row>
    <row r="188" spans="1:4" x14ac:dyDescent="0.35">
      <c r="A188" s="72">
        <v>75</v>
      </c>
      <c r="B188" s="72">
        <v>2</v>
      </c>
      <c r="C188" s="72">
        <v>1</v>
      </c>
      <c r="D188" s="75">
        <v>7.3026433972569142</v>
      </c>
    </row>
    <row r="189" spans="1:4" x14ac:dyDescent="0.35">
      <c r="A189" s="72">
        <v>76</v>
      </c>
      <c r="B189" s="72">
        <v>2</v>
      </c>
      <c r="C189" s="72">
        <v>3</v>
      </c>
      <c r="D189" s="75">
        <v>13.94134680242551</v>
      </c>
    </row>
    <row r="190" spans="1:4" x14ac:dyDescent="0.35">
      <c r="A190" s="72">
        <v>77</v>
      </c>
      <c r="B190" s="72">
        <v>2</v>
      </c>
      <c r="C190" s="72">
        <v>3</v>
      </c>
      <c r="D190" s="75">
        <v>14.301525797358128</v>
      </c>
    </row>
    <row r="191" spans="1:4" x14ac:dyDescent="0.35">
      <c r="A191" s="72">
        <v>78</v>
      </c>
      <c r="B191" s="72">
        <v>2</v>
      </c>
      <c r="C191" s="72">
        <v>0</v>
      </c>
      <c r="D191" s="75">
        <v>27.553722706369459</v>
      </c>
    </row>
    <row r="192" spans="1:4" x14ac:dyDescent="0.35">
      <c r="A192" s="72">
        <v>79</v>
      </c>
      <c r="B192" s="72">
        <v>2</v>
      </c>
      <c r="C192" s="72">
        <v>0</v>
      </c>
      <c r="D192" s="75">
        <v>17.747664823477482</v>
      </c>
    </row>
    <row r="193" spans="1:4" x14ac:dyDescent="0.35">
      <c r="A193" s="72">
        <v>80</v>
      </c>
      <c r="B193" s="72">
        <v>2</v>
      </c>
      <c r="C193" s="72">
        <v>0</v>
      </c>
      <c r="D193" s="75">
        <v>14.609910711551251</v>
      </c>
    </row>
    <row r="194" spans="1:4" x14ac:dyDescent="0.35">
      <c r="A194" s="72">
        <v>81</v>
      </c>
      <c r="B194" s="72">
        <v>2</v>
      </c>
      <c r="C194" s="72">
        <v>0</v>
      </c>
      <c r="D194" s="75">
        <v>14.531212115804379</v>
      </c>
    </row>
    <row r="195" spans="1:4" x14ac:dyDescent="0.35">
      <c r="A195" s="72">
        <v>82</v>
      </c>
      <c r="B195" s="72">
        <v>2</v>
      </c>
      <c r="C195" s="72">
        <v>0</v>
      </c>
      <c r="D195" s="75">
        <v>20.379147001543025</v>
      </c>
    </row>
    <row r="196" spans="1:4" x14ac:dyDescent="0.35">
      <c r="A196" s="72">
        <v>83</v>
      </c>
      <c r="B196" s="72">
        <v>2</v>
      </c>
      <c r="C196" s="72">
        <v>0</v>
      </c>
      <c r="D196" s="75">
        <v>19.891098632466232</v>
      </c>
    </row>
    <row r="197" spans="1:4" x14ac:dyDescent="0.35">
      <c r="A197" s="72">
        <v>84</v>
      </c>
      <c r="B197" s="72">
        <v>2</v>
      </c>
      <c r="C197" s="72">
        <v>0</v>
      </c>
      <c r="D197" s="75">
        <v>14.460125803411946</v>
      </c>
    </row>
    <row r="198" spans="1:4" x14ac:dyDescent="0.35">
      <c r="A198" s="72">
        <v>85</v>
      </c>
      <c r="B198" s="72">
        <v>2</v>
      </c>
      <c r="C198" s="72">
        <v>0</v>
      </c>
      <c r="D198" s="75">
        <v>29.472466803408228</v>
      </c>
    </row>
    <row r="199" spans="1:4" x14ac:dyDescent="0.35">
      <c r="A199" s="72">
        <v>86</v>
      </c>
      <c r="B199" s="72">
        <v>2</v>
      </c>
      <c r="C199" s="72">
        <v>0</v>
      </c>
      <c r="D199" s="75">
        <v>16.825630062526635</v>
      </c>
    </row>
    <row r="200" spans="1:4" x14ac:dyDescent="0.35">
      <c r="A200" s="72">
        <v>87</v>
      </c>
      <c r="B200" s="72">
        <v>2</v>
      </c>
      <c r="C200" s="72">
        <v>0</v>
      </c>
      <c r="D200" s="75">
        <v>33.087276109367181</v>
      </c>
    </row>
    <row r="201" spans="1:4" x14ac:dyDescent="0.35">
      <c r="A201" s="72">
        <v>88</v>
      </c>
      <c r="B201" s="72">
        <v>2</v>
      </c>
      <c r="C201" s="72">
        <v>0</v>
      </c>
      <c r="D201" s="75">
        <v>18.50862250815819</v>
      </c>
    </row>
    <row r="202" spans="1:4" x14ac:dyDescent="0.35">
      <c r="A202" s="72">
        <v>89</v>
      </c>
      <c r="B202" s="72">
        <v>2</v>
      </c>
      <c r="C202" s="72">
        <v>0</v>
      </c>
      <c r="D202" s="75">
        <v>16.910371959717502</v>
      </c>
    </row>
    <row r="203" spans="1:4" x14ac:dyDescent="0.35">
      <c r="A203" s="72">
        <v>90</v>
      </c>
      <c r="B203" s="72">
        <v>3</v>
      </c>
      <c r="C203" s="72">
        <v>0</v>
      </c>
      <c r="D203" s="75">
        <v>11.63384117190019</v>
      </c>
    </row>
    <row r="204" spans="1:4" x14ac:dyDescent="0.35">
      <c r="A204" s="72">
        <v>91</v>
      </c>
      <c r="B204" s="72">
        <v>3</v>
      </c>
      <c r="C204" s="72">
        <v>2</v>
      </c>
      <c r="D204" s="75">
        <v>33.684712150981788</v>
      </c>
    </row>
    <row r="205" spans="1:4" x14ac:dyDescent="0.35">
      <c r="A205" s="72">
        <v>92</v>
      </c>
      <c r="B205" s="72">
        <v>3</v>
      </c>
      <c r="C205" s="72">
        <v>3</v>
      </c>
      <c r="D205" s="75">
        <v>17.690663077934641</v>
      </c>
    </row>
    <row r="206" spans="1:4" x14ac:dyDescent="0.35">
      <c r="A206" s="72">
        <v>93</v>
      </c>
      <c r="B206" s="72">
        <v>3</v>
      </c>
      <c r="C206" s="72">
        <v>3</v>
      </c>
      <c r="D206" s="75">
        <v>17.464933076825687</v>
      </c>
    </row>
    <row r="207" spans="1:4" x14ac:dyDescent="0.35">
      <c r="A207" s="72">
        <v>94</v>
      </c>
      <c r="B207" s="72">
        <v>3</v>
      </c>
      <c r="C207" s="72">
        <v>3</v>
      </c>
      <c r="D207" s="75">
        <v>20.497351241745847</v>
      </c>
    </row>
    <row r="208" spans="1:4" x14ac:dyDescent="0.35">
      <c r="A208" s="72">
        <v>95</v>
      </c>
      <c r="B208" s="72">
        <v>3</v>
      </c>
      <c r="C208" s="72">
        <v>0</v>
      </c>
      <c r="D208" s="75">
        <v>29.371508992499855</v>
      </c>
    </row>
    <row r="209" spans="1:4" x14ac:dyDescent="0.35">
      <c r="A209" s="72">
        <v>96</v>
      </c>
      <c r="B209" s="72">
        <v>3</v>
      </c>
      <c r="C209" s="72">
        <v>0</v>
      </c>
      <c r="D209" s="75">
        <v>21.428533025687969</v>
      </c>
    </row>
    <row r="210" spans="1:4" x14ac:dyDescent="0.35">
      <c r="A210" s="72">
        <v>97</v>
      </c>
      <c r="B210" s="72">
        <v>3</v>
      </c>
      <c r="C210" s="72">
        <v>0</v>
      </c>
      <c r="D210" s="75">
        <v>27.598267399286136</v>
      </c>
    </row>
    <row r="211" spans="1:4" x14ac:dyDescent="0.35">
      <c r="A211" s="72">
        <v>98</v>
      </c>
      <c r="B211" s="72">
        <v>3</v>
      </c>
      <c r="C211" s="72">
        <v>0</v>
      </c>
      <c r="D211" s="75">
        <v>14.013607573176865</v>
      </c>
    </row>
    <row r="212" spans="1:4" x14ac:dyDescent="0.35">
      <c r="A212" s="72">
        <v>99</v>
      </c>
      <c r="B212" s="72">
        <v>3</v>
      </c>
      <c r="C212" s="72">
        <v>0</v>
      </c>
      <c r="D212" s="75">
        <v>13.001292231255322</v>
      </c>
    </row>
    <row r="213" spans="1:4" x14ac:dyDescent="0.35">
      <c r="A213" s="72">
        <v>100</v>
      </c>
      <c r="B213" s="72">
        <v>3</v>
      </c>
      <c r="C213" s="72">
        <v>0</v>
      </c>
      <c r="D213" s="75">
        <v>15.299068783295278</v>
      </c>
    </row>
    <row r="214" spans="1:4" x14ac:dyDescent="0.35">
      <c r="A214" s="72">
        <v>101</v>
      </c>
      <c r="B214" s="72">
        <v>3</v>
      </c>
      <c r="C214" s="72">
        <v>0</v>
      </c>
      <c r="D214" s="75">
        <v>18.260673429709541</v>
      </c>
    </row>
    <row r="215" spans="1:4" x14ac:dyDescent="0.35">
      <c r="A215" s="72">
        <v>102</v>
      </c>
      <c r="B215" s="72">
        <v>3</v>
      </c>
      <c r="C215" s="72">
        <v>0</v>
      </c>
      <c r="D215" s="75">
        <v>38.567984054303381</v>
      </c>
    </row>
    <row r="216" spans="1:4" x14ac:dyDescent="0.35">
      <c r="A216" s="72">
        <v>103</v>
      </c>
      <c r="B216" s="72">
        <v>4</v>
      </c>
      <c r="C216" s="72">
        <v>3</v>
      </c>
      <c r="D216" s="75">
        <v>7.2045442168814535</v>
      </c>
    </row>
    <row r="217" spans="1:4" x14ac:dyDescent="0.35">
      <c r="A217" s="72">
        <v>104</v>
      </c>
      <c r="B217" s="72">
        <v>4</v>
      </c>
      <c r="C217" s="72">
        <v>3</v>
      </c>
      <c r="D217" s="75">
        <v>8.1158309629390395</v>
      </c>
    </row>
    <row r="218" spans="1:4" x14ac:dyDescent="0.35">
      <c r="A218" s="72">
        <v>105</v>
      </c>
      <c r="B218" s="72">
        <v>4</v>
      </c>
      <c r="C218" s="72">
        <v>0</v>
      </c>
      <c r="D218" s="75">
        <v>40.678246241750635</v>
      </c>
    </row>
    <row r="219" spans="1:4" x14ac:dyDescent="0.35">
      <c r="A219" s="72">
        <v>106</v>
      </c>
      <c r="B219" s="72">
        <v>4</v>
      </c>
      <c r="C219" s="72">
        <v>0</v>
      </c>
      <c r="D219" s="75">
        <v>40.678246241750635</v>
      </c>
    </row>
    <row r="220" spans="1:4" x14ac:dyDescent="0.35">
      <c r="A220" s="72">
        <v>107</v>
      </c>
      <c r="B220" s="72">
        <v>4</v>
      </c>
      <c r="C220" s="72">
        <v>0</v>
      </c>
      <c r="D220" s="75">
        <v>20.748400179086094</v>
      </c>
    </row>
    <row r="221" spans="1:4" x14ac:dyDescent="0.35">
      <c r="A221" s="72">
        <v>108</v>
      </c>
      <c r="B221" s="72">
        <v>4</v>
      </c>
      <c r="C221" s="72">
        <v>3</v>
      </c>
      <c r="D221" s="75">
        <v>27.401832294191568</v>
      </c>
    </row>
    <row r="222" spans="1:4" x14ac:dyDescent="0.35">
      <c r="A222" s="72">
        <v>109</v>
      </c>
      <c r="B222" s="72">
        <v>4</v>
      </c>
      <c r="C222" s="72">
        <v>3</v>
      </c>
      <c r="D222" s="75">
        <v>42.878318956111137</v>
      </c>
    </row>
    <row r="223" spans="1:4" x14ac:dyDescent="0.35">
      <c r="A223" s="72">
        <v>110</v>
      </c>
      <c r="B223" s="72">
        <v>4</v>
      </c>
      <c r="C223" s="72">
        <v>0</v>
      </c>
      <c r="D223" s="75">
        <v>42.878318956111137</v>
      </c>
    </row>
    <row r="224" spans="1:4" x14ac:dyDescent="0.35">
      <c r="A224" s="72">
        <v>111</v>
      </c>
      <c r="B224" s="72">
        <v>4</v>
      </c>
      <c r="C224" s="72">
        <v>3</v>
      </c>
      <c r="D224" s="75">
        <v>18.46962680608355</v>
      </c>
    </row>
    <row r="225" spans="1:4" x14ac:dyDescent="0.35">
      <c r="A225" s="72">
        <v>112</v>
      </c>
      <c r="B225" s="72">
        <v>4</v>
      </c>
      <c r="C225" s="72">
        <v>0</v>
      </c>
      <c r="D225" s="75">
        <v>15.509841572417818</v>
      </c>
    </row>
    <row r="226" spans="1:4" x14ac:dyDescent="0.35">
      <c r="A226" s="72">
        <v>113</v>
      </c>
      <c r="B226" s="72">
        <v>4</v>
      </c>
      <c r="C226" s="72">
        <v>0</v>
      </c>
      <c r="D226" s="75">
        <v>12.761306272106316</v>
      </c>
    </row>
    <row r="227" spans="1:4" x14ac:dyDescent="0.35">
      <c r="A227" s="72">
        <v>114</v>
      </c>
      <c r="B227" s="72">
        <v>4</v>
      </c>
      <c r="C227" s="72">
        <v>3</v>
      </c>
      <c r="D227" s="75">
        <v>32.141651087903057</v>
      </c>
    </row>
    <row r="228" spans="1:4" x14ac:dyDescent="0.35">
      <c r="A228" s="72">
        <v>115</v>
      </c>
      <c r="B228" s="72">
        <v>4</v>
      </c>
      <c r="C228" s="72">
        <v>0</v>
      </c>
      <c r="D228" s="75">
        <v>13.632471623077013</v>
      </c>
    </row>
    <row r="229" spans="1:4" x14ac:dyDescent="0.35">
      <c r="A229" s="72">
        <v>116</v>
      </c>
      <c r="B229" s="72">
        <v>4</v>
      </c>
      <c r="C229" s="72">
        <v>0</v>
      </c>
      <c r="D229" s="75">
        <v>32.542822891484072</v>
      </c>
    </row>
    <row r="230" spans="1:4" x14ac:dyDescent="0.35">
      <c r="A230" s="72">
        <v>117</v>
      </c>
      <c r="B230" s="72">
        <v>5</v>
      </c>
      <c r="C230" s="72">
        <v>4</v>
      </c>
      <c r="D230" s="75">
        <v>10.092726337120213</v>
      </c>
    </row>
    <row r="231" spans="1:4" x14ac:dyDescent="0.35">
      <c r="A231" s="72">
        <v>118</v>
      </c>
      <c r="B231" s="72">
        <v>5</v>
      </c>
      <c r="C231" s="72">
        <v>2</v>
      </c>
      <c r="D231" s="75">
        <v>10.573997325278649</v>
      </c>
    </row>
    <row r="232" spans="1:4" x14ac:dyDescent="0.35">
      <c r="A232" s="72">
        <v>119</v>
      </c>
      <c r="B232" s="72">
        <v>5</v>
      </c>
      <c r="C232" s="72">
        <v>4</v>
      </c>
      <c r="D232" s="75">
        <v>5.0990050631471231</v>
      </c>
    </row>
    <row r="233" spans="1:4" x14ac:dyDescent="0.35">
      <c r="A233" s="72">
        <v>120</v>
      </c>
      <c r="B233" s="72">
        <v>5</v>
      </c>
      <c r="C233" s="72">
        <v>3</v>
      </c>
      <c r="D233" s="75">
        <v>6.7411566791241393</v>
      </c>
    </row>
    <row r="234" spans="1:4" x14ac:dyDescent="0.35">
      <c r="A234" s="72">
        <v>121</v>
      </c>
      <c r="B234" s="72">
        <v>5</v>
      </c>
      <c r="C234" s="72">
        <v>4</v>
      </c>
      <c r="D234" s="75">
        <v>4.2453903378252509</v>
      </c>
    </row>
    <row r="235" spans="1:4" x14ac:dyDescent="0.35">
      <c r="A235" s="72">
        <v>122</v>
      </c>
      <c r="B235" s="72">
        <v>5</v>
      </c>
      <c r="C235" s="72">
        <v>3</v>
      </c>
      <c r="D235" s="75">
        <v>6.8275184999383187</v>
      </c>
    </row>
    <row r="236" spans="1:4" x14ac:dyDescent="0.35">
      <c r="A236" s="72">
        <v>123</v>
      </c>
      <c r="B236" s="72">
        <v>5</v>
      </c>
      <c r="C236" s="72">
        <v>1</v>
      </c>
      <c r="D236" s="75">
        <v>3.1997598337218998</v>
      </c>
    </row>
    <row r="237" spans="1:4" x14ac:dyDescent="0.35">
      <c r="A237" s="72">
        <v>124</v>
      </c>
      <c r="B237" s="72">
        <v>5</v>
      </c>
      <c r="C237" s="72">
        <v>3</v>
      </c>
      <c r="D237" s="75">
        <v>10.713313517815111</v>
      </c>
    </row>
    <row r="238" spans="1:4" x14ac:dyDescent="0.35">
      <c r="A238" s="72">
        <v>125</v>
      </c>
      <c r="B238" s="72">
        <v>5</v>
      </c>
      <c r="C238" s="72">
        <v>5</v>
      </c>
      <c r="D238" s="75">
        <v>7.3200457583269243</v>
      </c>
    </row>
    <row r="239" spans="1:4" x14ac:dyDescent="0.35">
      <c r="A239" s="72">
        <v>126</v>
      </c>
      <c r="B239" s="72">
        <v>5</v>
      </c>
      <c r="C239" s="72">
        <v>2</v>
      </c>
      <c r="D239" s="75">
        <v>15.748439150992075</v>
      </c>
    </row>
    <row r="240" spans="1:4" x14ac:dyDescent="0.35">
      <c r="A240" s="72">
        <v>127</v>
      </c>
      <c r="B240" s="72">
        <v>5</v>
      </c>
      <c r="C240" s="72">
        <v>0</v>
      </c>
      <c r="D240" s="75">
        <v>24.769954680085711</v>
      </c>
    </row>
    <row r="241" spans="1:4" x14ac:dyDescent="0.35">
      <c r="A241" s="72">
        <v>128</v>
      </c>
      <c r="B241" s="72">
        <v>5</v>
      </c>
      <c r="C241" s="72">
        <v>3</v>
      </c>
      <c r="D241" s="75">
        <v>14.471961590226806</v>
      </c>
    </row>
    <row r="242" spans="1:4" x14ac:dyDescent="0.35">
      <c r="A242" s="72">
        <v>129</v>
      </c>
      <c r="B242" s="72">
        <v>5</v>
      </c>
      <c r="C242" s="72">
        <v>0</v>
      </c>
      <c r="D242" s="75">
        <v>12.428309423067162</v>
      </c>
    </row>
    <row r="243" spans="1:4" x14ac:dyDescent="0.35">
      <c r="A243" s="72">
        <v>130</v>
      </c>
      <c r="B243" s="72">
        <v>5</v>
      </c>
      <c r="C243" s="72">
        <v>0</v>
      </c>
      <c r="D243" s="75">
        <v>15.705891110774326</v>
      </c>
    </row>
    <row r="244" spans="1:4" x14ac:dyDescent="0.35">
      <c r="A244" s="72">
        <v>131</v>
      </c>
      <c r="B244" s="72">
        <v>5</v>
      </c>
      <c r="C244" s="72">
        <v>0</v>
      </c>
      <c r="D244" s="75">
        <v>16.637773060253586</v>
      </c>
    </row>
    <row r="245" spans="1:4" x14ac:dyDescent="0.35">
      <c r="A245" s="72">
        <v>132</v>
      </c>
      <c r="B245" s="72">
        <v>5</v>
      </c>
      <c r="C245" s="72">
        <v>0</v>
      </c>
      <c r="D245" s="75">
        <v>12.37993478385488</v>
      </c>
    </row>
    <row r="246" spans="1:4" x14ac:dyDescent="0.35">
      <c r="A246" s="72">
        <v>133</v>
      </c>
      <c r="B246" s="72">
        <v>5</v>
      </c>
      <c r="C246" s="72">
        <v>0</v>
      </c>
      <c r="D246" s="75">
        <v>17.529032696615065</v>
      </c>
    </row>
    <row r="247" spans="1:4" x14ac:dyDescent="0.35">
      <c r="A247" s="72">
        <v>134</v>
      </c>
      <c r="B247" s="72">
        <v>5</v>
      </c>
      <c r="C247" s="72">
        <v>0</v>
      </c>
      <c r="D247" s="75">
        <v>16.057502643344012</v>
      </c>
    </row>
    <row r="281" spans="1:1" x14ac:dyDescent="0.35">
      <c r="A281" s="90"/>
    </row>
  </sheetData>
  <sortState xmlns:xlrd2="http://schemas.microsoft.com/office/spreadsheetml/2017/richdata2" ref="B115:B300">
    <sortCondition ref="B115"/>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EB88-98C7-4F8F-9977-4968CB517C2F}">
  <dimension ref="A1:AT601"/>
  <sheetViews>
    <sheetView workbookViewId="0">
      <selection sqref="A1:XFD1048576"/>
    </sheetView>
  </sheetViews>
  <sheetFormatPr defaultRowHeight="14.5" x14ac:dyDescent="0.35"/>
  <sheetData>
    <row r="1" spans="1:46" x14ac:dyDescent="0.35">
      <c r="B1" t="s">
        <v>647</v>
      </c>
      <c r="C1" t="s">
        <v>648</v>
      </c>
      <c r="D1" t="s">
        <v>649</v>
      </c>
      <c r="E1" t="s">
        <v>650</v>
      </c>
      <c r="F1" t="s">
        <v>651</v>
      </c>
      <c r="G1" t="s">
        <v>652</v>
      </c>
      <c r="H1" t="s">
        <v>653</v>
      </c>
      <c r="I1" t="s">
        <v>654</v>
      </c>
      <c r="J1" t="s">
        <v>655</v>
      </c>
      <c r="K1" t="s">
        <v>656</v>
      </c>
      <c r="L1" t="s">
        <v>657</v>
      </c>
      <c r="M1" t="s">
        <v>658</v>
      </c>
      <c r="N1" t="s">
        <v>659</v>
      </c>
      <c r="O1" t="s">
        <v>660</v>
      </c>
      <c r="P1" t="s">
        <v>661</v>
      </c>
      <c r="Q1" t="s">
        <v>662</v>
      </c>
      <c r="R1" t="s">
        <v>663</v>
      </c>
      <c r="S1" t="s">
        <v>664</v>
      </c>
      <c r="T1" t="s">
        <v>665</v>
      </c>
      <c r="U1" t="s">
        <v>666</v>
      </c>
      <c r="V1" t="s">
        <v>667</v>
      </c>
      <c r="W1" t="s">
        <v>668</v>
      </c>
      <c r="X1" t="s">
        <v>669</v>
      </c>
      <c r="Y1" t="s">
        <v>670</v>
      </c>
      <c r="Z1" t="s">
        <v>671</v>
      </c>
      <c r="AA1" t="s">
        <v>672</v>
      </c>
      <c r="AB1" t="s">
        <v>673</v>
      </c>
      <c r="AC1" t="s">
        <v>674</v>
      </c>
      <c r="AD1" t="s">
        <v>675</v>
      </c>
      <c r="AE1" t="s">
        <v>676</v>
      </c>
      <c r="AF1" t="s">
        <v>677</v>
      </c>
      <c r="AG1" t="s">
        <v>678</v>
      </c>
      <c r="AH1" t="s">
        <v>679</v>
      </c>
      <c r="AI1" t="s">
        <v>680</v>
      </c>
      <c r="AJ1" t="s">
        <v>681</v>
      </c>
      <c r="AK1" t="s">
        <v>682</v>
      </c>
      <c r="AL1" t="s">
        <v>683</v>
      </c>
      <c r="AM1" t="s">
        <v>684</v>
      </c>
      <c r="AN1" t="s">
        <v>685</v>
      </c>
      <c r="AO1" t="s">
        <v>686</v>
      </c>
      <c r="AP1" t="s">
        <v>687</v>
      </c>
      <c r="AQ1" t="s">
        <v>688</v>
      </c>
      <c r="AR1" t="s">
        <v>689</v>
      </c>
      <c r="AS1" t="s">
        <v>690</v>
      </c>
      <c r="AT1" t="s">
        <v>691</v>
      </c>
    </row>
    <row r="2" spans="1:46" x14ac:dyDescent="0.35">
      <c r="A2">
        <v>0</v>
      </c>
      <c r="B2">
        <v>368.828125</v>
      </c>
      <c r="C2">
        <v>-8.1143300512946599</v>
      </c>
      <c r="D2">
        <v>1700</v>
      </c>
      <c r="E2">
        <v>0.5</v>
      </c>
      <c r="F2">
        <v>1640</v>
      </c>
      <c r="G2">
        <v>2.9123667967468699E-3</v>
      </c>
      <c r="H2">
        <v>1.0642200308668599</v>
      </c>
      <c r="I2">
        <v>0</v>
      </c>
      <c r="J2">
        <v>9.5791663745985606E-3</v>
      </c>
      <c r="K2">
        <v>0.99042083362540101</v>
      </c>
      <c r="L2">
        <v>0</v>
      </c>
      <c r="M2">
        <v>0</v>
      </c>
      <c r="N2">
        <v>2.14644279684688</v>
      </c>
      <c r="O2">
        <v>2.2372288551175701</v>
      </c>
      <c r="P2">
        <v>0</v>
      </c>
      <c r="Q2">
        <v>1</v>
      </c>
      <c r="R2">
        <v>0</v>
      </c>
      <c r="S2">
        <v>0</v>
      </c>
      <c r="T2">
        <v>0</v>
      </c>
      <c r="U2">
        <v>0</v>
      </c>
      <c r="V2">
        <v>0</v>
      </c>
      <c r="W2">
        <v>0</v>
      </c>
      <c r="X2">
        <v>0</v>
      </c>
      <c r="Y2">
        <v>0</v>
      </c>
      <c r="Z2">
        <v>0</v>
      </c>
      <c r="AA2">
        <v>9.6933077073532201E-2</v>
      </c>
      <c r="AB2">
        <v>37.5995957884737</v>
      </c>
      <c r="AC2">
        <v>0</v>
      </c>
      <c r="AD2">
        <v>0</v>
      </c>
      <c r="AE2">
        <v>0.19293866647952199</v>
      </c>
      <c r="AF2">
        <v>0</v>
      </c>
      <c r="AG2">
        <v>0</v>
      </c>
      <c r="AH2">
        <v>0</v>
      </c>
      <c r="AI2">
        <v>0</v>
      </c>
      <c r="AJ2">
        <v>3.3489255579152298E-2</v>
      </c>
      <c r="AK2">
        <v>0.15463612429396201</v>
      </c>
      <c r="AL2">
        <v>0.178015617040826</v>
      </c>
      <c r="AM2">
        <v>13.515679791604001</v>
      </c>
      <c r="AN2">
        <v>0</v>
      </c>
      <c r="AO2">
        <v>0</v>
      </c>
      <c r="AP2">
        <v>0</v>
      </c>
      <c r="AQ2">
        <v>-8.6143300512946599</v>
      </c>
      <c r="AR2">
        <v>1820.6777915917701</v>
      </c>
      <c r="AS2">
        <v>6042.6799719481396</v>
      </c>
      <c r="AT2">
        <v>0.27926801664649098</v>
      </c>
    </row>
    <row r="3" spans="1:46" x14ac:dyDescent="0.35">
      <c r="A3">
        <v>1</v>
      </c>
      <c r="B3">
        <v>368.21405467445697</v>
      </c>
      <c r="C3">
        <v>-8.1611030005255394</v>
      </c>
      <c r="D3">
        <v>1699.9244709053601</v>
      </c>
      <c r="E3">
        <v>0.5</v>
      </c>
      <c r="F3">
        <v>1626.4750358611</v>
      </c>
      <c r="G3">
        <v>2.9118459602457901E-3</v>
      </c>
      <c r="H3">
        <v>1.06384229105508</v>
      </c>
      <c r="I3">
        <v>9.9013991334234702E-3</v>
      </c>
      <c r="J3">
        <v>9.59647584885631E-3</v>
      </c>
      <c r="K3">
        <v>0.98386071699964195</v>
      </c>
      <c r="L3">
        <v>9.1570919142104704E-3</v>
      </c>
      <c r="M3">
        <v>7.4430721921300304E-4</v>
      </c>
      <c r="N3">
        <v>2.1429089228021998</v>
      </c>
      <c r="O3">
        <v>2.2338116248567501</v>
      </c>
      <c r="P3">
        <v>0.72019035509177998</v>
      </c>
      <c r="Q3">
        <v>0.99998627157859798</v>
      </c>
      <c r="R3" s="109">
        <v>1.3728421401497499E-5</v>
      </c>
      <c r="S3">
        <v>0</v>
      </c>
      <c r="T3">
        <v>4.2364138534810598</v>
      </c>
      <c r="U3">
        <v>4.2364138534810598</v>
      </c>
      <c r="V3">
        <v>3.3997775089605402</v>
      </c>
      <c r="W3">
        <v>4.6709017357848298E-2</v>
      </c>
      <c r="X3">
        <v>0.912640873254565</v>
      </c>
      <c r="Y3">
        <v>23.9834923453149</v>
      </c>
      <c r="Z3">
        <v>0.92482807639775899</v>
      </c>
      <c r="AA3">
        <v>0.110314507276739</v>
      </c>
      <c r="AB3">
        <v>37.5914767540716</v>
      </c>
      <c r="AC3">
        <v>75.318988944756995</v>
      </c>
      <c r="AD3">
        <v>5.8729500341682996</v>
      </c>
      <c r="AE3">
        <v>0.192937244000248</v>
      </c>
      <c r="AF3">
        <v>5.8482381404992702E-4</v>
      </c>
      <c r="AG3">
        <v>4.7165987140207902E-3</v>
      </c>
      <c r="AH3" s="109">
        <v>2.8516594763310098E-7</v>
      </c>
      <c r="AI3" s="109">
        <v>2.31788733241447E-8</v>
      </c>
      <c r="AJ3">
        <v>3.2919098683423499E-2</v>
      </c>
      <c r="AK3">
        <v>0.155203698525199</v>
      </c>
      <c r="AL3">
        <v>0.17498729113046901</v>
      </c>
      <c r="AM3">
        <v>13.515679791604001</v>
      </c>
      <c r="AN3">
        <v>0</v>
      </c>
      <c r="AO3">
        <v>0</v>
      </c>
      <c r="AP3">
        <v>0</v>
      </c>
      <c r="AQ3">
        <v>-8.6148046866866395</v>
      </c>
      <c r="AR3">
        <v>1821.9622387868999</v>
      </c>
      <c r="AS3">
        <v>6042.6799719481196</v>
      </c>
      <c r="AT3">
        <v>0.29465504827844202</v>
      </c>
    </row>
    <row r="4" spans="1:46" x14ac:dyDescent="0.35">
      <c r="A4">
        <v>2</v>
      </c>
      <c r="B4">
        <v>367.59998434891401</v>
      </c>
      <c r="C4">
        <v>-8.16199953417442</v>
      </c>
      <c r="D4">
        <v>1699.9164283606899</v>
      </c>
      <c r="E4">
        <v>0.5</v>
      </c>
      <c r="F4">
        <v>1625.0253703231199</v>
      </c>
      <c r="G4">
        <v>2.9118374710885801E-3</v>
      </c>
      <c r="H4">
        <v>1.0634653019020099</v>
      </c>
      <c r="I4">
        <v>9.9136631114622002E-3</v>
      </c>
      <c r="J4">
        <v>9.6137880884903E-3</v>
      </c>
      <c r="K4">
        <v>0.98467133532353301</v>
      </c>
      <c r="L4">
        <v>9.1663674108611801E-3</v>
      </c>
      <c r="M4">
        <v>7.4729570060101896E-4</v>
      </c>
      <c r="N4">
        <v>2.1393807438928301</v>
      </c>
      <c r="O4">
        <v>2.2303997801960902</v>
      </c>
      <c r="P4">
        <v>0.72048287381669096</v>
      </c>
      <c r="Q4">
        <v>0.99998481862160704</v>
      </c>
      <c r="R4" s="109">
        <v>1.5181378392848201E-5</v>
      </c>
      <c r="S4">
        <v>0</v>
      </c>
      <c r="T4">
        <v>4.2383228557970396</v>
      </c>
      <c r="U4">
        <v>4.2383228557970396</v>
      </c>
      <c r="V4">
        <v>3.4045973745896001</v>
      </c>
      <c r="W4">
        <v>4.68309431085768E-2</v>
      </c>
      <c r="X4">
        <v>0.91228707763401595</v>
      </c>
      <c r="Y4">
        <v>24.023360385298002</v>
      </c>
      <c r="Z4">
        <v>0.924619619186272</v>
      </c>
      <c r="AA4">
        <v>0.110351842898004</v>
      </c>
      <c r="AB4">
        <v>37.583165270805999</v>
      </c>
      <c r="AC4">
        <v>75.154581143598307</v>
      </c>
      <c r="AD4">
        <v>5.8770048668946302</v>
      </c>
      <c r="AE4">
        <v>0.19293883941327</v>
      </c>
      <c r="AF4">
        <v>5.8501812812712195E-4</v>
      </c>
      <c r="AG4">
        <v>4.7163716154754202E-3</v>
      </c>
      <c r="AH4" s="109">
        <v>3.1540365887736701E-7</v>
      </c>
      <c r="AI4" s="109">
        <v>2.5713544708409499E-8</v>
      </c>
      <c r="AJ4">
        <v>3.29154938967453E-2</v>
      </c>
      <c r="AK4">
        <v>0.15520702997379199</v>
      </c>
      <c r="AL4">
        <v>0.174968383474363</v>
      </c>
      <c r="AM4">
        <v>13.515679791604001</v>
      </c>
      <c r="AN4">
        <v>0</v>
      </c>
      <c r="AO4">
        <v>0</v>
      </c>
      <c r="AP4">
        <v>0</v>
      </c>
      <c r="AQ4">
        <v>-8.6152793220786208</v>
      </c>
      <c r="AR4">
        <v>1822.1808187593199</v>
      </c>
      <c r="AS4">
        <v>6042.6799719481296</v>
      </c>
      <c r="AT4">
        <v>0.29489412456138803</v>
      </c>
    </row>
    <row r="5" spans="1:46" x14ac:dyDescent="0.35">
      <c r="A5">
        <v>3</v>
      </c>
      <c r="B5">
        <v>366.985914023372</v>
      </c>
      <c r="C5">
        <v>-8.1622600303022903</v>
      </c>
      <c r="D5">
        <v>1699.90076960078</v>
      </c>
      <c r="E5">
        <v>0.5</v>
      </c>
      <c r="F5">
        <v>1622.22683221593</v>
      </c>
      <c r="G5">
        <v>2.9118208540174499E-3</v>
      </c>
      <c r="H5">
        <v>1.0630890634711201</v>
      </c>
      <c r="I5">
        <v>9.91692355883406E-3</v>
      </c>
      <c r="J5">
        <v>9.6311586274804798E-3</v>
      </c>
      <c r="K5">
        <v>0.984665417626577</v>
      </c>
      <c r="L5">
        <v>9.1688299133228408E-3</v>
      </c>
      <c r="M5">
        <v>7.4809364551121601E-4</v>
      </c>
      <c r="N5">
        <v>2.1358582518456499</v>
      </c>
      <c r="O5">
        <v>2.2269933127086001</v>
      </c>
      <c r="P5">
        <v>0.72071595420365098</v>
      </c>
      <c r="Q5">
        <v>0.99998198167191199</v>
      </c>
      <c r="R5" s="109">
        <v>1.80183280879876E-5</v>
      </c>
      <c r="S5">
        <v>0</v>
      </c>
      <c r="T5">
        <v>4.2397140364051298</v>
      </c>
      <c r="U5">
        <v>4.2397140364051298</v>
      </c>
      <c r="V5">
        <v>3.40572702195725</v>
      </c>
      <c r="W5">
        <v>4.6953349735902303E-2</v>
      </c>
      <c r="X5">
        <v>0.91394144878174499</v>
      </c>
      <c r="Y5">
        <v>24.0457450545121</v>
      </c>
      <c r="Z5">
        <v>0.92456393950472504</v>
      </c>
      <c r="AA5">
        <v>0.11023688650054</v>
      </c>
      <c r="AB5">
        <v>37.574878185854203</v>
      </c>
      <c r="AC5">
        <v>74.934570846852907</v>
      </c>
      <c r="AD5">
        <v>5.8637816194891403</v>
      </c>
      <c r="AE5">
        <v>0.19293873751895599</v>
      </c>
      <c r="AF5">
        <v>5.8440165823890004E-4</v>
      </c>
      <c r="AG5">
        <v>4.7169242118094397E-3</v>
      </c>
      <c r="AH5" s="109">
        <v>3.74441807526155E-7</v>
      </c>
      <c r="AI5" s="109">
        <v>3.0551066981515701E-8</v>
      </c>
      <c r="AJ5">
        <v>3.2919639635968702E-2</v>
      </c>
      <c r="AK5">
        <v>0.155202350532329</v>
      </c>
      <c r="AL5">
        <v>0.174990917364408</v>
      </c>
      <c r="AM5">
        <v>13.515679791604001</v>
      </c>
      <c r="AN5">
        <v>0</v>
      </c>
      <c r="AO5">
        <v>0</v>
      </c>
      <c r="AP5">
        <v>0</v>
      </c>
      <c r="AQ5">
        <v>-8.6157539574706004</v>
      </c>
      <c r="AR5">
        <v>1822.38456699936</v>
      </c>
      <c r="AS5">
        <v>6042.6799719481296</v>
      </c>
      <c r="AT5">
        <v>0.29491753507566898</v>
      </c>
    </row>
    <row r="6" spans="1:46" x14ac:dyDescent="0.35">
      <c r="A6">
        <v>4</v>
      </c>
      <c r="B6">
        <v>366.37184369782898</v>
      </c>
      <c r="C6">
        <v>-8.1625179809907902</v>
      </c>
      <c r="D6">
        <v>1699.8850027657199</v>
      </c>
      <c r="E6">
        <v>0.5</v>
      </c>
      <c r="F6">
        <v>1619.4110801213301</v>
      </c>
      <c r="G6">
        <v>2.9118041151347902E-3</v>
      </c>
      <c r="H6">
        <v>1.0627135764920299</v>
      </c>
      <c r="I6">
        <v>9.9198567400378499E-3</v>
      </c>
      <c r="J6">
        <v>9.6485821513889996E-3</v>
      </c>
      <c r="K6">
        <v>0.98464877701078801</v>
      </c>
      <c r="L6">
        <v>9.1709950991794905E-3</v>
      </c>
      <c r="M6">
        <v>7.4886164085836504E-4</v>
      </c>
      <c r="N6">
        <v>2.1323414384002</v>
      </c>
      <c r="O6">
        <v>2.2235922139815001</v>
      </c>
      <c r="P6">
        <v>0.72093327102956595</v>
      </c>
      <c r="Q6">
        <v>0.99997912701306702</v>
      </c>
      <c r="R6" s="109">
        <v>2.0872986932895301E-5</v>
      </c>
      <c r="S6">
        <v>0</v>
      </c>
      <c r="T6">
        <v>4.2410314997320304</v>
      </c>
      <c r="U6">
        <v>4.2410314997320304</v>
      </c>
      <c r="V6">
        <v>3.4067537933700001</v>
      </c>
      <c r="W6">
        <v>4.70762117493983E-2</v>
      </c>
      <c r="X6">
        <v>0.91560936464232001</v>
      </c>
      <c r="Y6">
        <v>24.068145649278399</v>
      </c>
      <c r="Z6">
        <v>0.92450882502810094</v>
      </c>
      <c r="AA6">
        <v>0.110117137086651</v>
      </c>
      <c r="AB6">
        <v>37.566593701090603</v>
      </c>
      <c r="AC6">
        <v>74.712573491274398</v>
      </c>
      <c r="AD6">
        <v>5.8503307797736701</v>
      </c>
      <c r="AE6">
        <v>0.192938801896055</v>
      </c>
      <c r="AF6">
        <v>5.8375974657837702E-4</v>
      </c>
      <c r="AG6">
        <v>4.7175018192668399E-3</v>
      </c>
      <c r="AH6" s="109">
        <v>4.3386986507669602E-7</v>
      </c>
      <c r="AI6" s="109">
        <v>3.54278347732844E-8</v>
      </c>
      <c r="AJ6">
        <v>3.2923816955005999E-2</v>
      </c>
      <c r="AK6">
        <v>0.15519763617951199</v>
      </c>
      <c r="AL6">
        <v>0.17501362235099999</v>
      </c>
      <c r="AM6">
        <v>13.515679791604001</v>
      </c>
      <c r="AN6">
        <v>0</v>
      </c>
      <c r="AO6">
        <v>0</v>
      </c>
      <c r="AP6">
        <v>0</v>
      </c>
      <c r="AQ6">
        <v>-8.6162285928625799</v>
      </c>
      <c r="AR6">
        <v>1822.58827804773</v>
      </c>
      <c r="AS6">
        <v>6042.6799719481296</v>
      </c>
      <c r="AT6">
        <v>0.29494008917989001</v>
      </c>
    </row>
    <row r="7" spans="1:46" x14ac:dyDescent="0.35">
      <c r="A7">
        <v>5</v>
      </c>
      <c r="B7">
        <v>365.75777337228698</v>
      </c>
      <c r="C7">
        <v>-8.1627761614538095</v>
      </c>
      <c r="D7">
        <v>1699.86922450052</v>
      </c>
      <c r="E7">
        <v>0.5</v>
      </c>
      <c r="F7">
        <v>1616.59561919563</v>
      </c>
      <c r="G7">
        <v>2.9117873561805099E-3</v>
      </c>
      <c r="H7">
        <v>1.0623388414583399</v>
      </c>
      <c r="I7">
        <v>9.9228147195660893E-3</v>
      </c>
      <c r="J7">
        <v>9.6660588390309506E-3</v>
      </c>
      <c r="K7">
        <v>0.98463202471953104</v>
      </c>
      <c r="L7">
        <v>9.1731818698320994E-3</v>
      </c>
      <c r="M7">
        <v>7.4963284973398605E-4</v>
      </c>
      <c r="N7">
        <v>2.1288302953087301</v>
      </c>
      <c r="O7">
        <v>2.2201964756161998</v>
      </c>
      <c r="P7">
        <v>0.72115243291702802</v>
      </c>
      <c r="Q7">
        <v>0.99997627262859701</v>
      </c>
      <c r="R7" s="109">
        <v>2.3727371402823299E-5</v>
      </c>
      <c r="S7">
        <v>0</v>
      </c>
      <c r="T7">
        <v>4.2423601110881597</v>
      </c>
      <c r="U7">
        <v>4.2423601110881597</v>
      </c>
      <c r="V7">
        <v>3.4077892355429702</v>
      </c>
      <c r="W7">
        <v>4.7199531100345901E-2</v>
      </c>
      <c r="X7">
        <v>0.91728210427015799</v>
      </c>
      <c r="Y7">
        <v>24.090639378898398</v>
      </c>
      <c r="Z7">
        <v>0.92445360808200505</v>
      </c>
      <c r="AA7">
        <v>0.109997373143111</v>
      </c>
      <c r="AB7">
        <v>37.5583115240468</v>
      </c>
      <c r="AC7">
        <v>74.491201251308695</v>
      </c>
      <c r="AD7">
        <v>5.8369129502619899</v>
      </c>
      <c r="AE7">
        <v>0.192938868543751</v>
      </c>
      <c r="AF7">
        <v>5.8311776956400797E-4</v>
      </c>
      <c r="AG7">
        <v>4.7180794581674797E-3</v>
      </c>
      <c r="AH7" s="109">
        <v>4.9332210829631504E-7</v>
      </c>
      <c r="AI7" s="109">
        <v>4.0314305671311602E-8</v>
      </c>
      <c r="AJ7">
        <v>3.29279924326061E-2</v>
      </c>
      <c r="AK7">
        <v>0.15519292371974999</v>
      </c>
      <c r="AL7">
        <v>0.175036317630615</v>
      </c>
      <c r="AM7">
        <v>13.515679791604001</v>
      </c>
      <c r="AN7">
        <v>0</v>
      </c>
      <c r="AO7">
        <v>0</v>
      </c>
      <c r="AP7">
        <v>0</v>
      </c>
      <c r="AQ7">
        <v>-8.6167032282545595</v>
      </c>
      <c r="AR7">
        <v>1822.79201672761</v>
      </c>
      <c r="AS7">
        <v>6042.6799719481296</v>
      </c>
      <c r="AT7">
        <v>0.29496272681649199</v>
      </c>
    </row>
    <row r="8" spans="1:46" x14ac:dyDescent="0.35">
      <c r="A8">
        <v>6</v>
      </c>
      <c r="B8">
        <v>365.14370304674401</v>
      </c>
      <c r="C8">
        <v>-8.1630345389972003</v>
      </c>
      <c r="D8">
        <v>1699.85343503338</v>
      </c>
      <c r="E8">
        <v>0.5</v>
      </c>
      <c r="F8">
        <v>1613.78052543844</v>
      </c>
      <c r="G8">
        <v>2.91177057727195E-3</v>
      </c>
      <c r="H8">
        <v>1.06196485880684</v>
      </c>
      <c r="I8">
        <v>9.9258007214332103E-3</v>
      </c>
      <c r="J8">
        <v>9.6835889435526994E-3</v>
      </c>
      <c r="K8">
        <v>0.98461520676501302</v>
      </c>
      <c r="L8">
        <v>9.1753932776737698E-3</v>
      </c>
      <c r="M8">
        <v>7.5040744375944599E-4</v>
      </c>
      <c r="N8">
        <v>2.1253248143361598</v>
      </c>
      <c r="O8">
        <v>2.2168060892282702</v>
      </c>
      <c r="P8">
        <v>0.72137363777222296</v>
      </c>
      <c r="Q8">
        <v>0.99997341859643196</v>
      </c>
      <c r="R8" s="109">
        <v>2.6581403567472401E-5</v>
      </c>
      <c r="S8">
        <v>0</v>
      </c>
      <c r="T8">
        <v>4.2437007940077498</v>
      </c>
      <c r="U8">
        <v>4.2437007940077498</v>
      </c>
      <c r="V8">
        <v>3.40883433687726</v>
      </c>
      <c r="W8">
        <v>4.73233101161687E-2</v>
      </c>
      <c r="X8">
        <v>0.91895979529060401</v>
      </c>
      <c r="Y8">
        <v>24.113225782207401</v>
      </c>
      <c r="Z8">
        <v>0.92439829643778104</v>
      </c>
      <c r="AA8">
        <v>0.109877636019445</v>
      </c>
      <c r="AB8">
        <v>37.5500316442198</v>
      </c>
      <c r="AC8">
        <v>74.270476361870607</v>
      </c>
      <c r="AD8">
        <v>5.8235292597390904</v>
      </c>
      <c r="AE8">
        <v>0.192938935325662</v>
      </c>
      <c r="AF8">
        <v>5.82475946533722E-4</v>
      </c>
      <c r="AG8">
        <v>4.7186569102983999E-3</v>
      </c>
      <c r="AH8" s="109">
        <v>5.5279749771176205E-7</v>
      </c>
      <c r="AI8" s="109">
        <v>4.5210417103741998E-8</v>
      </c>
      <c r="AJ8">
        <v>3.2932166471528003E-2</v>
      </c>
      <c r="AK8">
        <v>0.15518821276494199</v>
      </c>
      <c r="AL8">
        <v>0.175059005330473</v>
      </c>
      <c r="AM8">
        <v>13.515679791604001</v>
      </c>
      <c r="AN8">
        <v>0</v>
      </c>
      <c r="AO8">
        <v>0</v>
      </c>
      <c r="AP8">
        <v>0</v>
      </c>
      <c r="AQ8">
        <v>-8.6171778636465408</v>
      </c>
      <c r="AR8">
        <v>1822.99578227903</v>
      </c>
      <c r="AS8">
        <v>6042.6799719481296</v>
      </c>
      <c r="AT8">
        <v>0.29498543682418799</v>
      </c>
    </row>
    <row r="9" spans="1:46" x14ac:dyDescent="0.35">
      <c r="A9">
        <v>7</v>
      </c>
      <c r="B9">
        <v>364.52963272120201</v>
      </c>
      <c r="C9">
        <v>-8.1632931132476898</v>
      </c>
      <c r="D9">
        <v>1699.8376341804801</v>
      </c>
      <c r="E9">
        <v>0.5</v>
      </c>
      <c r="F9">
        <v>1610.9657976777801</v>
      </c>
      <c r="G9">
        <v>2.9117537781020099E-3</v>
      </c>
      <c r="H9">
        <v>1.0615916290757801</v>
      </c>
      <c r="I9">
        <v>9.9288148590077098E-3</v>
      </c>
      <c r="J9">
        <v>9.7011727200971894E-3</v>
      </c>
      <c r="K9">
        <v>0.98459832229244204</v>
      </c>
      <c r="L9">
        <v>9.1776294217679397E-3</v>
      </c>
      <c r="M9">
        <v>7.5118543723977197E-4</v>
      </c>
      <c r="N9">
        <v>2.1218249872600898</v>
      </c>
      <c r="O9">
        <v>2.2134210464474302</v>
      </c>
      <c r="P9">
        <v>0.72159689430206297</v>
      </c>
      <c r="Q9">
        <v>0.99997056491501002</v>
      </c>
      <c r="R9" s="109">
        <v>2.9435084989172599E-5</v>
      </c>
      <c r="S9">
        <v>0</v>
      </c>
      <c r="T9">
        <v>4.2450535995057201</v>
      </c>
      <c r="U9">
        <v>4.2450535995057201</v>
      </c>
      <c r="V9">
        <v>3.4098891363584101</v>
      </c>
      <c r="W9">
        <v>4.74475511458336E-2</v>
      </c>
      <c r="X9">
        <v>0.92064246347829803</v>
      </c>
      <c r="Y9">
        <v>24.135905295729302</v>
      </c>
      <c r="Z9">
        <v>0.92434289007229498</v>
      </c>
      <c r="AA9">
        <v>0.109757925750382</v>
      </c>
      <c r="AB9">
        <v>37.541754055822601</v>
      </c>
      <c r="AC9">
        <v>74.050396921004094</v>
      </c>
      <c r="AD9">
        <v>5.8101796034816902</v>
      </c>
      <c r="AE9">
        <v>0.19293900223341101</v>
      </c>
      <c r="AF9">
        <v>5.8183427761442097E-4</v>
      </c>
      <c r="AG9">
        <v>4.7192341749514701E-3</v>
      </c>
      <c r="AH9" s="109">
        <v>6.1229654697423296E-7</v>
      </c>
      <c r="AI9" s="109">
        <v>5.0116236799484898E-8</v>
      </c>
      <c r="AJ9">
        <v>3.2936339075757701E-2</v>
      </c>
      <c r="AK9">
        <v>0.15518350331081099</v>
      </c>
      <c r="AL9">
        <v>0.175081685471947</v>
      </c>
      <c r="AM9">
        <v>13.515679791604001</v>
      </c>
      <c r="AN9">
        <v>0</v>
      </c>
      <c r="AO9">
        <v>0</v>
      </c>
      <c r="AP9">
        <v>0</v>
      </c>
      <c r="AQ9">
        <v>-8.6176524990385204</v>
      </c>
      <c r="AR9">
        <v>1823.1995746969401</v>
      </c>
      <c r="AS9">
        <v>6042.6799719481296</v>
      </c>
      <c r="AT9">
        <v>0.29500821905279101</v>
      </c>
    </row>
    <row r="10" spans="1:46" x14ac:dyDescent="0.35">
      <c r="A10">
        <v>8</v>
      </c>
      <c r="B10">
        <v>363.91556239565898</v>
      </c>
      <c r="C10">
        <v>-8.1635518845360906</v>
      </c>
      <c r="D10">
        <v>1699.82182176228</v>
      </c>
      <c r="E10">
        <v>0.5</v>
      </c>
      <c r="F10">
        <v>1608.1514356325999</v>
      </c>
      <c r="G10">
        <v>2.9117369583676199E-3</v>
      </c>
      <c r="H10">
        <v>1.06121915268377</v>
      </c>
      <c r="I10">
        <v>9.9318572448648997E-3</v>
      </c>
      <c r="J10">
        <v>9.7188104254931906E-3</v>
      </c>
      <c r="K10">
        <v>0.98458137098752196</v>
      </c>
      <c r="L10">
        <v>9.1798903987957096E-3</v>
      </c>
      <c r="M10">
        <v>7.5196684606919102E-4</v>
      </c>
      <c r="N10">
        <v>2.1183308058707899</v>
      </c>
      <c r="O10">
        <v>2.21004133891753</v>
      </c>
      <c r="P10">
        <v>0.72182221076856401</v>
      </c>
      <c r="Q10">
        <v>0.99996771158369702</v>
      </c>
      <c r="R10" s="109">
        <v>3.2288416302629799E-5</v>
      </c>
      <c r="S10">
        <v>0</v>
      </c>
      <c r="T10">
        <v>4.2464185770105303</v>
      </c>
      <c r="U10">
        <v>4.2464185770105303</v>
      </c>
      <c r="V10">
        <v>3.41095367319789</v>
      </c>
      <c r="W10">
        <v>4.7572256548506102E-2</v>
      </c>
      <c r="X10">
        <v>0.92233013254039198</v>
      </c>
      <c r="Y10">
        <v>24.158678378562499</v>
      </c>
      <c r="Z10">
        <v>0.92428738880051997</v>
      </c>
      <c r="AA10">
        <v>0.109638242360595</v>
      </c>
      <c r="AB10">
        <v>37.533478748698201</v>
      </c>
      <c r="AC10">
        <v>73.830961007578097</v>
      </c>
      <c r="AD10">
        <v>5.7968638886070201</v>
      </c>
      <c r="AE10">
        <v>0.19293906926791099</v>
      </c>
      <c r="AF10">
        <v>5.8119276288196302E-4</v>
      </c>
      <c r="AG10">
        <v>4.7198112514878002E-3</v>
      </c>
      <c r="AH10" s="109">
        <v>6.7181975252921702E-7</v>
      </c>
      <c r="AI10" s="109">
        <v>5.5031831371609099E-8</v>
      </c>
      <c r="AJ10">
        <v>3.29405102406796E-2</v>
      </c>
      <c r="AK10">
        <v>0.155178795361852</v>
      </c>
      <c r="AL10">
        <v>0.17510435803052499</v>
      </c>
      <c r="AM10">
        <v>13.515679791604001</v>
      </c>
      <c r="AN10">
        <v>0</v>
      </c>
      <c r="AO10">
        <v>0</v>
      </c>
      <c r="AP10">
        <v>0</v>
      </c>
      <c r="AQ10">
        <v>-8.6181271344304999</v>
      </c>
      <c r="AR10">
        <v>1823.4033939927399</v>
      </c>
      <c r="AS10">
        <v>6042.6799719481396</v>
      </c>
      <c r="AT10">
        <v>0.29503107355687003</v>
      </c>
    </row>
    <row r="11" spans="1:46" x14ac:dyDescent="0.35">
      <c r="A11">
        <v>9</v>
      </c>
      <c r="B11">
        <v>363.30149207011601</v>
      </c>
      <c r="C11">
        <v>-8.1638108531996298</v>
      </c>
      <c r="D11">
        <v>1699.8059975983899</v>
      </c>
      <c r="E11">
        <v>0.5</v>
      </c>
      <c r="F11">
        <v>1605.33743904018</v>
      </c>
      <c r="G11">
        <v>2.9117201177642502E-3</v>
      </c>
      <c r="H11">
        <v>1.06084742999376</v>
      </c>
      <c r="I11">
        <v>9.9349279926731898E-3</v>
      </c>
      <c r="J11">
        <v>9.7365023182729906E-3</v>
      </c>
      <c r="K11">
        <v>0.98456435254570296</v>
      </c>
      <c r="L11">
        <v>9.1821763064255692E-3</v>
      </c>
      <c r="M11">
        <v>7.5275168624761696E-4</v>
      </c>
      <c r="N11">
        <v>2.1148422619711602</v>
      </c>
      <c r="O11">
        <v>2.2066669582965202</v>
      </c>
      <c r="P11">
        <v>0.72204959550488501</v>
      </c>
      <c r="Q11">
        <v>0.99996485860187201</v>
      </c>
      <c r="R11" s="109">
        <v>3.5141398127526702E-5</v>
      </c>
      <c r="S11">
        <v>0</v>
      </c>
      <c r="T11">
        <v>4.24779577636144</v>
      </c>
      <c r="U11">
        <v>4.24779577636144</v>
      </c>
      <c r="V11">
        <v>3.4120279869795902</v>
      </c>
      <c r="W11">
        <v>4.76974286964943E-2</v>
      </c>
      <c r="X11">
        <v>0.92402282632393495</v>
      </c>
      <c r="Y11">
        <v>24.181545493075799</v>
      </c>
      <c r="Z11">
        <v>0.92423179243948606</v>
      </c>
      <c r="AA11">
        <v>0.109518585878943</v>
      </c>
      <c r="AB11">
        <v>37.5252057105929</v>
      </c>
      <c r="AC11">
        <v>73.612166708637005</v>
      </c>
      <c r="AD11">
        <v>5.78358202247572</v>
      </c>
      <c r="AE11">
        <v>0.19293913642996299</v>
      </c>
      <c r="AF11">
        <v>5.8055140243436297E-4</v>
      </c>
      <c r="AG11">
        <v>4.72038813924377E-3</v>
      </c>
      <c r="AH11" s="109">
        <v>7.3136761300117996E-7</v>
      </c>
      <c r="AI11" s="109">
        <v>5.9957267817682E-8</v>
      </c>
      <c r="AJ11">
        <v>3.2944679961598201E-2</v>
      </c>
      <c r="AK11">
        <v>0.155174088922644</v>
      </c>
      <c r="AL11">
        <v>0.17512702298126601</v>
      </c>
      <c r="AM11">
        <v>13.515679791604001</v>
      </c>
      <c r="AN11">
        <v>0</v>
      </c>
      <c r="AO11">
        <v>0</v>
      </c>
      <c r="AP11">
        <v>0</v>
      </c>
      <c r="AQ11">
        <v>-8.6186017698224795</v>
      </c>
      <c r="AR11">
        <v>1823.60724017797</v>
      </c>
      <c r="AS11">
        <v>6042.6799719481396</v>
      </c>
      <c r="AT11">
        <v>0.29505400037669799</v>
      </c>
    </row>
    <row r="12" spans="1:46" x14ac:dyDescent="0.35">
      <c r="A12">
        <v>10</v>
      </c>
      <c r="B12">
        <v>362.68742174457401</v>
      </c>
      <c r="C12">
        <v>-8.1640700195767497</v>
      </c>
      <c r="D12">
        <v>1699.7901615073999</v>
      </c>
      <c r="E12">
        <v>0.5</v>
      </c>
      <c r="F12">
        <v>1602.5238076369101</v>
      </c>
      <c r="G12">
        <v>2.9117032559856102E-3</v>
      </c>
      <c r="H12">
        <v>1.0604764617421401</v>
      </c>
      <c r="I12">
        <v>9.9380272168281408E-3</v>
      </c>
      <c r="J12">
        <v>9.7542486586851794E-3</v>
      </c>
      <c r="K12">
        <v>0.98454726666043901</v>
      </c>
      <c r="L12">
        <v>9.1844872427058796E-3</v>
      </c>
      <c r="M12">
        <v>7.53539974122259E-4</v>
      </c>
      <c r="N12">
        <v>2.11135934737678</v>
      </c>
      <c r="O12">
        <v>2.20329789625645</v>
      </c>
      <c r="P12">
        <v>0.72227905689768501</v>
      </c>
      <c r="Q12">
        <v>0.99996200596890195</v>
      </c>
      <c r="R12" s="109">
        <v>3.7994031097675801E-5</v>
      </c>
      <c r="S12">
        <v>0</v>
      </c>
      <c r="T12">
        <v>4.2491852477175103</v>
      </c>
      <c r="U12">
        <v>4.2491852477175103</v>
      </c>
      <c r="V12">
        <v>3.4131121175406798</v>
      </c>
      <c r="W12">
        <v>4.7823069994684698E-2</v>
      </c>
      <c r="X12">
        <v>0.92572056883376297</v>
      </c>
      <c r="Y12">
        <v>24.2045071047893</v>
      </c>
      <c r="Z12">
        <v>0.92417610078122103</v>
      </c>
      <c r="AA12">
        <v>0.109398956334194</v>
      </c>
      <c r="AB12">
        <v>37.516934942330401</v>
      </c>
      <c r="AC12">
        <v>73.394012114442603</v>
      </c>
      <c r="AD12">
        <v>5.7703339145345804</v>
      </c>
      <c r="AE12">
        <v>0.19293920372037299</v>
      </c>
      <c r="AF12">
        <v>5.7991019636907497E-4</v>
      </c>
      <c r="AG12">
        <v>4.7209648375531E-3</v>
      </c>
      <c r="AH12" s="109">
        <v>7.9094062978561397E-7</v>
      </c>
      <c r="AI12" s="109">
        <v>6.4892613594104499E-8</v>
      </c>
      <c r="AJ12">
        <v>3.2948848233801599E-2</v>
      </c>
      <c r="AK12">
        <v>0.15516938399777899</v>
      </c>
      <c r="AL12">
        <v>0.17514968029914299</v>
      </c>
      <c r="AM12">
        <v>13.515679791604001</v>
      </c>
      <c r="AN12">
        <v>0</v>
      </c>
      <c r="AO12">
        <v>0</v>
      </c>
      <c r="AP12">
        <v>0</v>
      </c>
      <c r="AQ12">
        <v>-8.6190764052144608</v>
      </c>
      <c r="AR12">
        <v>1823.81111326423</v>
      </c>
      <c r="AS12">
        <v>6042.6799719481296</v>
      </c>
      <c r="AT12">
        <v>0.29507699965578599</v>
      </c>
    </row>
    <row r="13" spans="1:46" x14ac:dyDescent="0.35">
      <c r="A13">
        <v>11</v>
      </c>
      <c r="B13">
        <v>362.07335141903098</v>
      </c>
      <c r="C13">
        <v>-8.1643293840070204</v>
      </c>
      <c r="D13">
        <v>1699.7743133070201</v>
      </c>
      <c r="E13">
        <v>0.5</v>
      </c>
      <c r="F13">
        <v>1599.7105411581699</v>
      </c>
      <c r="G13">
        <v>2.9116863727239699E-3</v>
      </c>
      <c r="H13">
        <v>1.0601062483958701</v>
      </c>
      <c r="I13">
        <v>9.9411550325482403E-3</v>
      </c>
      <c r="J13">
        <v>9.7720497087121494E-3</v>
      </c>
      <c r="K13">
        <v>0.98453011302315097</v>
      </c>
      <c r="L13">
        <v>9.1868233065740892E-3</v>
      </c>
      <c r="M13">
        <v>7.5433172597414301E-4</v>
      </c>
      <c r="N13">
        <v>2.1078820539158798</v>
      </c>
      <c r="O13">
        <v>2.1999341444834402</v>
      </c>
      <c r="P13">
        <v>0.72251060339380002</v>
      </c>
      <c r="Q13">
        <v>0.99995915368416499</v>
      </c>
      <c r="R13" s="109">
        <v>4.08463158350016E-5</v>
      </c>
      <c r="S13">
        <v>0</v>
      </c>
      <c r="T13">
        <v>4.2505870415973304</v>
      </c>
      <c r="U13">
        <v>4.2505870415973304</v>
      </c>
      <c r="V13">
        <v>3.4142061050047201</v>
      </c>
      <c r="W13">
        <v>4.79491828518602E-2</v>
      </c>
      <c r="X13">
        <v>0.92742338423408199</v>
      </c>
      <c r="Y13">
        <v>24.2275636823986</v>
      </c>
      <c r="Z13">
        <v>0.92412031363514602</v>
      </c>
      <c r="AA13">
        <v>0.10927935375502899</v>
      </c>
      <c r="AB13">
        <v>37.5086664350832</v>
      </c>
      <c r="AC13">
        <v>73.1764953225086</v>
      </c>
      <c r="AD13">
        <v>5.7571194731226898</v>
      </c>
      <c r="AE13">
        <v>0.19293927113995299</v>
      </c>
      <c r="AF13">
        <v>5.7926914478304199E-4</v>
      </c>
      <c r="AG13">
        <v>4.7215413457473597E-3</v>
      </c>
      <c r="AH13" s="109">
        <v>8.5053930656657898E-7</v>
      </c>
      <c r="AI13" s="109">
        <v>6.9837936544626699E-8</v>
      </c>
      <c r="AJ13">
        <v>3.2953015052562699E-2</v>
      </c>
      <c r="AK13">
        <v>0.155164680591869</v>
      </c>
      <c r="AL13">
        <v>0.17517232995905099</v>
      </c>
      <c r="AM13">
        <v>13.515679791604001</v>
      </c>
      <c r="AN13">
        <v>0</v>
      </c>
      <c r="AO13">
        <v>0</v>
      </c>
      <c r="AP13">
        <v>0</v>
      </c>
      <c r="AQ13">
        <v>-8.6195510406064404</v>
      </c>
      <c r="AR13">
        <v>1824.01501326313</v>
      </c>
      <c r="AS13">
        <v>6042.6799719481296</v>
      </c>
      <c r="AT13">
        <v>0.29510007146219702</v>
      </c>
    </row>
    <row r="14" spans="1:46" x14ac:dyDescent="0.35">
      <c r="A14">
        <v>12</v>
      </c>
      <c r="B14">
        <v>361.45928109348898</v>
      </c>
      <c r="C14">
        <v>-8.1645889468311594</v>
      </c>
      <c r="D14">
        <v>1699.75845281392</v>
      </c>
      <c r="E14">
        <v>0.5</v>
      </c>
      <c r="F14">
        <v>1596.8976393384301</v>
      </c>
      <c r="G14">
        <v>2.9116694676698E-3</v>
      </c>
      <c r="H14">
        <v>1.0597367901397701</v>
      </c>
      <c r="I14">
        <v>9.9443115558830505E-3</v>
      </c>
      <c r="J14">
        <v>9.78990573208143E-3</v>
      </c>
      <c r="K14">
        <v>0.98451289132321895</v>
      </c>
      <c r="L14">
        <v>9.1891845978735297E-3</v>
      </c>
      <c r="M14">
        <v>7.5512695800952095E-4</v>
      </c>
      <c r="N14">
        <v>2.1044103734292898</v>
      </c>
      <c r="O14">
        <v>2.19657569467766</v>
      </c>
      <c r="P14">
        <v>0.72274424350083499</v>
      </c>
      <c r="Q14">
        <v>0.99995630174702199</v>
      </c>
      <c r="R14" s="109">
        <v>4.3698252978015598E-5</v>
      </c>
      <c r="S14">
        <v>0</v>
      </c>
      <c r="T14">
        <v>4.2520012088821799</v>
      </c>
      <c r="U14">
        <v>4.2520012088821799</v>
      </c>
      <c r="V14">
        <v>3.4153099897843102</v>
      </c>
      <c r="W14">
        <v>4.8075769680061303E-2</v>
      </c>
      <c r="X14">
        <v>0.92913129684964202</v>
      </c>
      <c r="Y14">
        <v>24.250715697803699</v>
      </c>
      <c r="Z14">
        <v>0.92406443082902101</v>
      </c>
      <c r="AA14">
        <v>0.10915977817000599</v>
      </c>
      <c r="AB14">
        <v>37.500400169905703</v>
      </c>
      <c r="AC14">
        <v>72.959614437643793</v>
      </c>
      <c r="AD14">
        <v>5.7439386054209001</v>
      </c>
      <c r="AE14">
        <v>0.19293933868951799</v>
      </c>
      <c r="AF14">
        <v>5.7862824777246398E-4</v>
      </c>
      <c r="AG14">
        <v>4.7221176631554902E-3</v>
      </c>
      <c r="AH14" s="109">
        <v>9.1016414993958502E-7</v>
      </c>
      <c r="AI14" s="109">
        <v>7.4793304945930202E-8</v>
      </c>
      <c r="AJ14">
        <v>3.2957180413138297E-2</v>
      </c>
      <c r="AK14">
        <v>0.15515997870953499</v>
      </c>
      <c r="AL14">
        <v>0.175194971935795</v>
      </c>
      <c r="AM14">
        <v>13.515679791604001</v>
      </c>
      <c r="AN14">
        <v>0</v>
      </c>
      <c r="AO14">
        <v>0</v>
      </c>
      <c r="AP14">
        <v>0</v>
      </c>
      <c r="AQ14">
        <v>-8.62002567599842</v>
      </c>
      <c r="AR14">
        <v>1824.21894018628</v>
      </c>
      <c r="AS14">
        <v>6042.6799719481396</v>
      </c>
      <c r="AT14">
        <v>0.29512321578478101</v>
      </c>
    </row>
    <row r="15" spans="1:46" x14ac:dyDescent="0.35">
      <c r="A15">
        <v>13</v>
      </c>
      <c r="B15">
        <v>360.84521076794601</v>
      </c>
      <c r="C15">
        <v>-8.1648487083910695</v>
      </c>
      <c r="D15">
        <v>1699.7425798438601</v>
      </c>
      <c r="E15">
        <v>0.5</v>
      </c>
      <c r="F15">
        <v>1594.08510191093</v>
      </c>
      <c r="G15">
        <v>2.9116525405120499E-3</v>
      </c>
      <c r="H15">
        <v>1.05936808793721</v>
      </c>
      <c r="I15">
        <v>9.9474969035687408E-3</v>
      </c>
      <c r="J15">
        <v>9.8078169942837409E-3</v>
      </c>
      <c r="K15">
        <v>0.98449560124783297</v>
      </c>
      <c r="L15">
        <v>9.1915712165212392E-3</v>
      </c>
      <c r="M15">
        <v>7.5592568704750695E-4</v>
      </c>
      <c r="N15">
        <v>2.1009442977705</v>
      </c>
      <c r="O15">
        <v>2.1932225385533402</v>
      </c>
      <c r="P15">
        <v>0.72297998577725398</v>
      </c>
      <c r="Q15">
        <v>0.999953450156844</v>
      </c>
      <c r="R15" s="109">
        <v>4.6549843155827998E-5</v>
      </c>
      <c r="S15">
        <v>0</v>
      </c>
      <c r="T15">
        <v>4.2534278007582298</v>
      </c>
      <c r="U15">
        <v>4.2534278007582298</v>
      </c>
      <c r="V15">
        <v>3.4164238125317401</v>
      </c>
      <c r="W15">
        <v>4.8202832942804801E-2</v>
      </c>
      <c r="X15">
        <v>0.93084433116724896</v>
      </c>
      <c r="Y15">
        <v>24.273963626134499</v>
      </c>
      <c r="Z15">
        <v>0.92400845213871696</v>
      </c>
      <c r="AA15">
        <v>0.109040229607577</v>
      </c>
      <c r="AB15">
        <v>37.492136155276597</v>
      </c>
      <c r="AC15">
        <v>72.743367565278106</v>
      </c>
      <c r="AD15">
        <v>5.7307912226807698</v>
      </c>
      <c r="AE15">
        <v>0.19293940636988999</v>
      </c>
      <c r="AF15">
        <v>5.7798750543293202E-4</v>
      </c>
      <c r="AG15">
        <v>4.7226937891043002E-3</v>
      </c>
      <c r="AH15" s="109">
        <v>9.6981566881258697E-7</v>
      </c>
      <c r="AI15" s="109">
        <v>7.9758787533395601E-8</v>
      </c>
      <c r="AJ15">
        <v>3.2961344310769802E-2</v>
      </c>
      <c r="AK15">
        <v>0.15515527835541801</v>
      </c>
      <c r="AL15">
        <v>0.17521760620410201</v>
      </c>
      <c r="AM15">
        <v>13.515679791604001</v>
      </c>
      <c r="AN15">
        <v>0</v>
      </c>
      <c r="AO15">
        <v>0</v>
      </c>
      <c r="AP15">
        <v>0</v>
      </c>
      <c r="AQ15">
        <v>-8.6205003113903995</v>
      </c>
      <c r="AR15">
        <v>1824.42289404538</v>
      </c>
      <c r="AS15">
        <v>6042.6799719481296</v>
      </c>
      <c r="AT15">
        <v>0.29514643282858</v>
      </c>
    </row>
    <row r="16" spans="1:46" x14ac:dyDescent="0.35">
      <c r="A16">
        <v>14</v>
      </c>
      <c r="B16">
        <v>360.23114044240401</v>
      </c>
      <c r="C16">
        <v>-8.16510866902982</v>
      </c>
      <c r="D16">
        <v>1699.72669421154</v>
      </c>
      <c r="E16">
        <v>0.5</v>
      </c>
      <c r="F16">
        <v>1591.2729286081101</v>
      </c>
      <c r="G16">
        <v>2.9116355909378899E-3</v>
      </c>
      <c r="H16">
        <v>1.05900014184992</v>
      </c>
      <c r="I16">
        <v>9.9507111932742899E-3</v>
      </c>
      <c r="J16">
        <v>9.8257837625850605E-3</v>
      </c>
      <c r="K16">
        <v>0.98447824248217497</v>
      </c>
      <c r="L16">
        <v>9.1939832638410594E-3</v>
      </c>
      <c r="M16">
        <v>7.5672792943323101E-4</v>
      </c>
      <c r="N16">
        <v>2.0974838188056202</v>
      </c>
      <c r="O16">
        <v>2.1898746678387</v>
      </c>
      <c r="P16">
        <v>0.72321783884934998</v>
      </c>
      <c r="Q16">
        <v>0.99995059891298699</v>
      </c>
      <c r="R16" s="109">
        <v>4.9401087012168002E-5</v>
      </c>
      <c r="S16">
        <v>0</v>
      </c>
      <c r="T16">
        <v>4.2548668688160101</v>
      </c>
      <c r="U16">
        <v>4.2548668688160101</v>
      </c>
      <c r="V16">
        <v>3.4175476142233299</v>
      </c>
      <c r="W16">
        <v>4.8330375079055E-2</v>
      </c>
      <c r="X16">
        <v>0.93256251183692496</v>
      </c>
      <c r="Y16">
        <v>24.297307945780201</v>
      </c>
      <c r="Z16">
        <v>0.92395237739944602</v>
      </c>
      <c r="AA16">
        <v>0.10892070809608</v>
      </c>
      <c r="AB16">
        <v>37.483874367635003</v>
      </c>
      <c r="AC16">
        <v>72.527752821994596</v>
      </c>
      <c r="AD16">
        <v>5.7176772319409999</v>
      </c>
      <c r="AE16">
        <v>0.192939474181893</v>
      </c>
      <c r="AF16">
        <v>5.7734691785932301E-4</v>
      </c>
      <c r="AG16">
        <v>4.7232697229179204E-3</v>
      </c>
      <c r="AH16" s="109">
        <v>1.0294943750565899E-6</v>
      </c>
      <c r="AI16" s="109">
        <v>8.4734453440179701E-8</v>
      </c>
      <c r="AJ16">
        <v>3.2965506740682E-2</v>
      </c>
      <c r="AK16">
        <v>0.155150579534172</v>
      </c>
      <c r="AL16">
        <v>0.17524023273861</v>
      </c>
      <c r="AM16">
        <v>13.515679791604001</v>
      </c>
      <c r="AN16">
        <v>0</v>
      </c>
      <c r="AO16">
        <v>0</v>
      </c>
      <c r="AP16">
        <v>0</v>
      </c>
      <c r="AQ16">
        <v>-8.6209749467823809</v>
      </c>
      <c r="AR16">
        <v>1824.6268748520999</v>
      </c>
      <c r="AS16">
        <v>6042.6799719481396</v>
      </c>
      <c r="AT16">
        <v>0.29516972254692098</v>
      </c>
    </row>
    <row r="17" spans="1:46" x14ac:dyDescent="0.35">
      <c r="A17">
        <v>15</v>
      </c>
      <c r="B17">
        <v>359.61707011686099</v>
      </c>
      <c r="C17">
        <v>-8.1653688290916904</v>
      </c>
      <c r="D17">
        <v>1699.7107957307201</v>
      </c>
      <c r="E17">
        <v>0.5</v>
      </c>
      <c r="F17">
        <v>1588.46111916119</v>
      </c>
      <c r="G17">
        <v>2.9116186186328801E-3</v>
      </c>
      <c r="H17">
        <v>1.0586329527177201</v>
      </c>
      <c r="I17">
        <v>9.9539545433673694E-3</v>
      </c>
      <c r="J17">
        <v>9.8438063060440704E-3</v>
      </c>
      <c r="K17">
        <v>0.98446081470920399</v>
      </c>
      <c r="L17">
        <v>9.1964208412402895E-3</v>
      </c>
      <c r="M17">
        <v>7.5753370212707297E-4</v>
      </c>
      <c r="N17">
        <v>2.0940289284133602</v>
      </c>
      <c r="O17">
        <v>2.1865320742759602</v>
      </c>
      <c r="P17">
        <v>0.72345781139516996</v>
      </c>
      <c r="Q17">
        <v>0.99994774801481401</v>
      </c>
      <c r="R17" s="109">
        <v>5.22519851854461E-5</v>
      </c>
      <c r="S17">
        <v>0</v>
      </c>
      <c r="T17">
        <v>4.2563184649562897</v>
      </c>
      <c r="U17">
        <v>4.2563184649562897</v>
      </c>
      <c r="V17">
        <v>3.4186814360793698</v>
      </c>
      <c r="W17">
        <v>4.84583985796464E-2</v>
      </c>
      <c r="X17">
        <v>0.93428586367339195</v>
      </c>
      <c r="Y17">
        <v>24.320749138416801</v>
      </c>
      <c r="Z17">
        <v>0.923896206394488</v>
      </c>
      <c r="AA17">
        <v>0.108801213663725</v>
      </c>
      <c r="AB17">
        <v>37.475614810830102</v>
      </c>
      <c r="AC17">
        <v>72.312768324971501</v>
      </c>
      <c r="AD17">
        <v>5.7045965442964999</v>
      </c>
      <c r="AE17">
        <v>0.192939542126359</v>
      </c>
      <c r="AF17">
        <v>5.7670648514579904E-4</v>
      </c>
      <c r="AG17">
        <v>4.7238454639183004E-3</v>
      </c>
      <c r="AH17" s="109">
        <v>1.0892007829801501E-6</v>
      </c>
      <c r="AI17" s="109">
        <v>8.9720372276849898E-8</v>
      </c>
      <c r="AJ17">
        <v>3.2969667698083897E-2</v>
      </c>
      <c r="AK17">
        <v>0.15514588225046799</v>
      </c>
      <c r="AL17">
        <v>0.175262851513874</v>
      </c>
      <c r="AM17">
        <v>13.515679791604001</v>
      </c>
      <c r="AN17">
        <v>0</v>
      </c>
      <c r="AO17">
        <v>0</v>
      </c>
      <c r="AP17">
        <v>0</v>
      </c>
      <c r="AQ17">
        <v>-8.6214495821743604</v>
      </c>
      <c r="AR17">
        <v>1824.8308826181501</v>
      </c>
      <c r="AS17">
        <v>6042.6799719481296</v>
      </c>
      <c r="AT17">
        <v>0.29519308510931602</v>
      </c>
    </row>
    <row r="18" spans="1:46" x14ac:dyDescent="0.35">
      <c r="A18">
        <v>16</v>
      </c>
      <c r="B18">
        <v>359.00299979131802</v>
      </c>
      <c r="C18">
        <v>-8.1656291889221109</v>
      </c>
      <c r="D18">
        <v>1699.6948842141501</v>
      </c>
      <c r="E18">
        <v>0.5</v>
      </c>
      <c r="F18">
        <v>1585.6496733004601</v>
      </c>
      <c r="G18">
        <v>2.9116016232808902E-3</v>
      </c>
      <c r="H18">
        <v>1.0582665208408899</v>
      </c>
      <c r="I18">
        <v>9.9572270731120398E-3</v>
      </c>
      <c r="J18">
        <v>9.8618848955262899E-3</v>
      </c>
      <c r="K18">
        <v>0.98444331760979298</v>
      </c>
      <c r="L18">
        <v>9.1988840512608801E-3</v>
      </c>
      <c r="M18">
        <v>7.5834302185115703E-4</v>
      </c>
      <c r="N18">
        <v>2.09057961848506</v>
      </c>
      <c r="O18">
        <v>2.18319474962134</v>
      </c>
      <c r="P18">
        <v>0.72369991215814899</v>
      </c>
      <c r="Q18">
        <v>0.99994489746168203</v>
      </c>
      <c r="R18" s="109">
        <v>5.5102538317713602E-5</v>
      </c>
      <c r="S18">
        <v>0</v>
      </c>
      <c r="T18">
        <v>4.2577826414700297</v>
      </c>
      <c r="U18">
        <v>4.2577826414700297</v>
      </c>
      <c r="V18">
        <v>3.4198253196317698</v>
      </c>
      <c r="W18">
        <v>4.8586905927454502E-2</v>
      </c>
      <c r="X18">
        <v>0.93601441165752197</v>
      </c>
      <c r="Y18">
        <v>24.3442876890335</v>
      </c>
      <c r="Z18">
        <v>0.92383993894254401</v>
      </c>
      <c r="AA18">
        <v>0.108681746338628</v>
      </c>
      <c r="AB18">
        <v>37.467357469485499</v>
      </c>
      <c r="AC18">
        <v>72.098412200238499</v>
      </c>
      <c r="AD18">
        <v>5.69154906842122</v>
      </c>
      <c r="AE18">
        <v>0.19293961020412301</v>
      </c>
      <c r="AF18">
        <v>5.7606620738593305E-4</v>
      </c>
      <c r="AG18">
        <v>4.7244210114248302E-3</v>
      </c>
      <c r="AH18" s="109">
        <v>1.1489354096488401E-6</v>
      </c>
      <c r="AI18" s="109">
        <v>9.4716614059884505E-8</v>
      </c>
      <c r="AJ18">
        <v>3.2973827178168602E-2</v>
      </c>
      <c r="AK18">
        <v>0.155141186508992</v>
      </c>
      <c r="AL18">
        <v>0.175285462504362</v>
      </c>
      <c r="AM18">
        <v>13.515679791604001</v>
      </c>
      <c r="AN18">
        <v>0</v>
      </c>
      <c r="AO18">
        <v>0</v>
      </c>
      <c r="AP18">
        <v>0</v>
      </c>
      <c r="AQ18">
        <v>-8.62192421756634</v>
      </c>
      <c r="AR18">
        <v>1825.03491735532</v>
      </c>
      <c r="AS18">
        <v>6042.6799719481296</v>
      </c>
      <c r="AT18">
        <v>0.29521652053431702</v>
      </c>
    </row>
    <row r="19" spans="1:46" x14ac:dyDescent="0.35">
      <c r="A19">
        <v>17</v>
      </c>
      <c r="B19">
        <v>358.38892946577602</v>
      </c>
      <c r="C19">
        <v>-8.16588974886775</v>
      </c>
      <c r="D19">
        <v>1699.6789594735401</v>
      </c>
      <c r="E19">
        <v>0.5</v>
      </c>
      <c r="F19">
        <v>1582.8385907551401</v>
      </c>
      <c r="G19">
        <v>2.91158460456401E-3</v>
      </c>
      <c r="H19">
        <v>1.05790084678685</v>
      </c>
      <c r="I19">
        <v>9.9605289025569092E-3</v>
      </c>
      <c r="J19">
        <v>9.8800198037189892E-3</v>
      </c>
      <c r="K19">
        <v>0.98442575086261597</v>
      </c>
      <c r="L19">
        <v>9.2013729969432304E-3</v>
      </c>
      <c r="M19">
        <v>7.5915590561368405E-4</v>
      </c>
      <c r="N19">
        <v>2.0871358809246598</v>
      </c>
      <c r="O19">
        <v>2.1798626856450101</v>
      </c>
      <c r="P19">
        <v>0.723944149939446</v>
      </c>
      <c r="Q19">
        <v>0.999942047252938</v>
      </c>
      <c r="R19" s="109">
        <v>5.7952747061183399E-5</v>
      </c>
      <c r="S19">
        <v>0</v>
      </c>
      <c r="T19">
        <v>4.2592594509934996</v>
      </c>
      <c r="U19">
        <v>4.2592594509934996</v>
      </c>
      <c r="V19">
        <v>3.4209793066858598</v>
      </c>
      <c r="W19">
        <v>4.8715899634307003E-2</v>
      </c>
      <c r="X19">
        <v>0.93774818093752799</v>
      </c>
      <c r="Y19">
        <v>24.367924085963899</v>
      </c>
      <c r="Z19">
        <v>0.92378357484422202</v>
      </c>
      <c r="AA19">
        <v>0.108562306148765</v>
      </c>
      <c r="AB19">
        <v>37.459102337545602</v>
      </c>
      <c r="AC19">
        <v>71.884682577587995</v>
      </c>
      <c r="AD19">
        <v>5.6785347145267799</v>
      </c>
      <c r="AE19">
        <v>0.19293967841602599</v>
      </c>
      <c r="AF19">
        <v>5.7542608467246498E-4</v>
      </c>
      <c r="AG19">
        <v>4.7249963647543703E-3</v>
      </c>
      <c r="AH19" s="109">
        <v>1.2086987749748701E-6</v>
      </c>
      <c r="AI19" s="109">
        <v>9.9723249284105202E-8</v>
      </c>
      <c r="AJ19">
        <v>3.2977985176112098E-2</v>
      </c>
      <c r="AK19">
        <v>0.15513649231444601</v>
      </c>
      <c r="AL19">
        <v>0.175308065684456</v>
      </c>
      <c r="AM19">
        <v>13.515679791604001</v>
      </c>
      <c r="AN19">
        <v>0</v>
      </c>
      <c r="AO19">
        <v>0</v>
      </c>
      <c r="AP19">
        <v>0</v>
      </c>
      <c r="AQ19">
        <v>-8.6223988529583195</v>
      </c>
      <c r="AR19">
        <v>1825.23897907538</v>
      </c>
      <c r="AS19">
        <v>6042.6799719481296</v>
      </c>
      <c r="AT19">
        <v>0.295240028914316</v>
      </c>
    </row>
    <row r="20" spans="1:46" x14ac:dyDescent="0.35">
      <c r="A20">
        <v>18</v>
      </c>
      <c r="B20">
        <v>357.77485914023299</v>
      </c>
      <c r="C20">
        <v>-8.1661505092764894</v>
      </c>
      <c r="D20">
        <v>1699.6630213195799</v>
      </c>
      <c r="E20">
        <v>0.5</v>
      </c>
      <c r="F20">
        <v>1580.02787125336</v>
      </c>
      <c r="G20">
        <v>2.9115675621626501E-3</v>
      </c>
      <c r="H20">
        <v>1.0575359311885599</v>
      </c>
      <c r="I20">
        <v>9.9638601525724995E-3</v>
      </c>
      <c r="J20">
        <v>9.8982113051484608E-3</v>
      </c>
      <c r="K20">
        <v>0.98440811414414997</v>
      </c>
      <c r="L20">
        <v>9.2038877819928706E-3</v>
      </c>
      <c r="M20">
        <v>7.5997237057963201E-4</v>
      </c>
      <c r="N20">
        <v>2.0836977076486898</v>
      </c>
      <c r="O20">
        <v>2.1765358741310901</v>
      </c>
      <c r="P20">
        <v>0.72419053360054397</v>
      </c>
      <c r="Q20">
        <v>0.99993919738793502</v>
      </c>
      <c r="R20" s="109">
        <v>6.0802612064165801E-5</v>
      </c>
      <c r="S20">
        <v>0</v>
      </c>
      <c r="T20">
        <v>4.26074894652373</v>
      </c>
      <c r="U20">
        <v>4.26074894652373</v>
      </c>
      <c r="V20">
        <v>3.4221434393332699</v>
      </c>
      <c r="W20">
        <v>4.8845382232008697E-2</v>
      </c>
      <c r="X20">
        <v>0.93948719683053805</v>
      </c>
      <c r="Y20">
        <v>24.391658820913101</v>
      </c>
      <c r="Z20">
        <v>0.92372711389536899</v>
      </c>
      <c r="AA20">
        <v>0.108442893121995</v>
      </c>
      <c r="AB20">
        <v>37.4508494111506</v>
      </c>
      <c r="AC20">
        <v>71.671577591839196</v>
      </c>
      <c r="AD20">
        <v>5.6655533933690396</v>
      </c>
      <c r="AE20">
        <v>0.19293974676291401</v>
      </c>
      <c r="AF20">
        <v>5.7478611709745498E-4</v>
      </c>
      <c r="AG20">
        <v>4.7255715232214597E-3</v>
      </c>
      <c r="AH20" s="109">
        <v>1.26849140146266E-6</v>
      </c>
      <c r="AI20" s="109">
        <v>1.04740348889904E-7</v>
      </c>
      <c r="AJ20">
        <v>3.2982141687074501E-2</v>
      </c>
      <c r="AK20">
        <v>0.155131799671548</v>
      </c>
      <c r="AL20">
        <v>0.17533066102844999</v>
      </c>
      <c r="AM20">
        <v>13.515679791604001</v>
      </c>
      <c r="AN20">
        <v>0</v>
      </c>
      <c r="AO20">
        <v>0</v>
      </c>
      <c r="AP20">
        <v>0</v>
      </c>
      <c r="AQ20">
        <v>-8.6228734883503009</v>
      </c>
      <c r="AR20">
        <v>1825.44306779012</v>
      </c>
      <c r="AS20">
        <v>6042.6799719481296</v>
      </c>
      <c r="AT20">
        <v>0.29526361035945897</v>
      </c>
    </row>
    <row r="21" spans="1:46" x14ac:dyDescent="0.35">
      <c r="A21">
        <v>19</v>
      </c>
      <c r="B21">
        <v>357.16078881469099</v>
      </c>
      <c r="C21">
        <v>-8.16641147049741</v>
      </c>
      <c r="D21">
        <v>1699.6470695619601</v>
      </c>
      <c r="E21">
        <v>0.5</v>
      </c>
      <c r="F21">
        <v>1577.21751452231</v>
      </c>
      <c r="G21">
        <v>2.9115504957554798E-3</v>
      </c>
      <c r="H21">
        <v>1.05717177434586</v>
      </c>
      <c r="I21">
        <v>9.9672209449159707E-3</v>
      </c>
      <c r="J21">
        <v>9.9164596761938603E-3</v>
      </c>
      <c r="K21">
        <v>0.98439040712870995</v>
      </c>
      <c r="L21">
        <v>9.2064285111047098E-3</v>
      </c>
      <c r="M21">
        <v>7.6079243381125801E-4</v>
      </c>
      <c r="N21">
        <v>2.0802650905862698</v>
      </c>
      <c r="O21">
        <v>2.1732143068776399</v>
      </c>
      <c r="P21">
        <v>0.72443907206774105</v>
      </c>
      <c r="Q21">
        <v>0.99993634786601904</v>
      </c>
      <c r="R21" s="109">
        <v>6.3652133980405905E-5</v>
      </c>
      <c r="S21">
        <v>0</v>
      </c>
      <c r="T21">
        <v>4.2622511814447801</v>
      </c>
      <c r="U21">
        <v>4.2622511814447801</v>
      </c>
      <c r="V21">
        <v>3.42331775997412</v>
      </c>
      <c r="W21">
        <v>4.8975356254050299E-2</v>
      </c>
      <c r="X21">
        <v>0.94123148482399399</v>
      </c>
      <c r="Y21">
        <v>24.415492388986799</v>
      </c>
      <c r="Z21">
        <v>0.92367055591364999</v>
      </c>
      <c r="AA21">
        <v>0.108323507286058</v>
      </c>
      <c r="AB21">
        <v>37.442598674509597</v>
      </c>
      <c r="AC21">
        <v>71.4590953852979</v>
      </c>
      <c r="AD21">
        <v>5.6526050143070696</v>
      </c>
      <c r="AE21">
        <v>0.192939815245637</v>
      </c>
      <c r="AF21">
        <v>5.7414630475224903E-4</v>
      </c>
      <c r="AG21">
        <v>4.7261464861380496E-3</v>
      </c>
      <c r="AH21" s="109">
        <v>1.3283138144712701E-6</v>
      </c>
      <c r="AI21" s="109">
        <v>1.0976798424685201E-7</v>
      </c>
      <c r="AJ21">
        <v>3.2986296706199202E-2</v>
      </c>
      <c r="AK21">
        <v>0.15512710858503001</v>
      </c>
      <c r="AL21">
        <v>0.17535324851055201</v>
      </c>
      <c r="AM21">
        <v>13.515679791604001</v>
      </c>
      <c r="AN21">
        <v>0</v>
      </c>
      <c r="AO21">
        <v>0</v>
      </c>
      <c r="AP21">
        <v>0</v>
      </c>
      <c r="AQ21">
        <v>-8.6233481237422804</v>
      </c>
      <c r="AR21">
        <v>1825.64718351139</v>
      </c>
      <c r="AS21">
        <v>6042.6799719481296</v>
      </c>
      <c r="AT21">
        <v>0.29528726488627599</v>
      </c>
    </row>
    <row r="22" spans="1:46" x14ac:dyDescent="0.35">
      <c r="A22">
        <v>20</v>
      </c>
      <c r="B22">
        <v>356.54671848914802</v>
      </c>
      <c r="C22">
        <v>-8.1666726328808092</v>
      </c>
      <c r="D22">
        <v>1699.6311040093101</v>
      </c>
      <c r="E22">
        <v>0.5</v>
      </c>
      <c r="F22">
        <v>1574.4075202879999</v>
      </c>
      <c r="G22">
        <v>2.9115334050194199E-3</v>
      </c>
      <c r="H22">
        <v>1.0568083767801499</v>
      </c>
      <c r="I22">
        <v>9.97061140215816E-3</v>
      </c>
      <c r="J22">
        <v>9.9347651951051802E-3</v>
      </c>
      <c r="K22">
        <v>0.98437262948835802</v>
      </c>
      <c r="L22">
        <v>9.2089952895273407E-3</v>
      </c>
      <c r="M22">
        <v>7.6161611263081495E-4</v>
      </c>
      <c r="N22">
        <v>2.0768380216791198</v>
      </c>
      <c r="O22">
        <v>2.1698979756966001</v>
      </c>
      <c r="P22">
        <v>0.72468977432716597</v>
      </c>
      <c r="Q22">
        <v>0.99993349868653403</v>
      </c>
      <c r="R22" s="109">
        <v>6.6501313465142602E-5</v>
      </c>
      <c r="S22">
        <v>0</v>
      </c>
      <c r="T22">
        <v>4.2637662094986197</v>
      </c>
      <c r="U22">
        <v>4.2637662094986197</v>
      </c>
      <c r="V22">
        <v>3.4245023112920401</v>
      </c>
      <c r="W22">
        <v>4.9105824261304901E-2</v>
      </c>
      <c r="X22">
        <v>0.94298107057712799</v>
      </c>
      <c r="Y22">
        <v>24.439425288721001</v>
      </c>
      <c r="Z22">
        <v>0.92361390070161897</v>
      </c>
      <c r="AA22">
        <v>0.108204148668575</v>
      </c>
      <c r="AB22">
        <v>37.434350119548697</v>
      </c>
      <c r="AC22">
        <v>71.247234104288495</v>
      </c>
      <c r="AD22">
        <v>5.6396894880083597</v>
      </c>
      <c r="AE22">
        <v>0.19293988386505401</v>
      </c>
      <c r="AF22">
        <v>5.7350664772747798E-4</v>
      </c>
      <c r="AG22">
        <v>4.7267212528135901E-3</v>
      </c>
      <c r="AH22" s="109">
        <v>1.3881665420988899E-6</v>
      </c>
      <c r="AI22" s="109">
        <v>1.14806227198296E-7</v>
      </c>
      <c r="AJ22">
        <v>3.2990450228613098E-2</v>
      </c>
      <c r="AK22">
        <v>0.155122419059643</v>
      </c>
      <c r="AL22">
        <v>0.17537582810488</v>
      </c>
      <c r="AM22">
        <v>13.515679791604001</v>
      </c>
      <c r="AN22">
        <v>0</v>
      </c>
      <c r="AO22">
        <v>0</v>
      </c>
      <c r="AP22">
        <v>0</v>
      </c>
      <c r="AQ22">
        <v>-8.62382275913426</v>
      </c>
      <c r="AR22">
        <v>1825.8513262510701</v>
      </c>
      <c r="AS22">
        <v>6042.6799719481296</v>
      </c>
      <c r="AT22">
        <v>0.29531099257252802</v>
      </c>
    </row>
    <row r="23" spans="1:46" x14ac:dyDescent="0.35">
      <c r="A23">
        <v>21</v>
      </c>
      <c r="B23">
        <v>355.93264816360602</v>
      </c>
      <c r="C23">
        <v>-8.1669339967782708</v>
      </c>
      <c r="D23">
        <v>1699.6151244691901</v>
      </c>
      <c r="E23">
        <v>0.5</v>
      </c>
      <c r="F23">
        <v>1571.59788827541</v>
      </c>
      <c r="G23">
        <v>2.9115162896295498E-3</v>
      </c>
      <c r="H23">
        <v>1.0564457392106601</v>
      </c>
      <c r="I23">
        <v>9.9740316476923802E-3</v>
      </c>
      <c r="J23">
        <v>9.9531281420169003E-3</v>
      </c>
      <c r="K23">
        <v>0.98435478089288997</v>
      </c>
      <c r="L23">
        <v>9.2115882230856191E-3</v>
      </c>
      <c r="M23">
        <v>7.6244342460675602E-4</v>
      </c>
      <c r="N23">
        <v>2.07341649288152</v>
      </c>
      <c r="O23">
        <v>2.1665868724138302</v>
      </c>
      <c r="P23">
        <v>0.72494264942540698</v>
      </c>
      <c r="Q23">
        <v>0.99993064984881697</v>
      </c>
      <c r="R23" s="109">
        <v>6.9350151182526206E-5</v>
      </c>
      <c r="S23">
        <v>0</v>
      </c>
      <c r="T23">
        <v>4.2652940847888399</v>
      </c>
      <c r="U23">
        <v>4.2652940847888399</v>
      </c>
      <c r="V23">
        <v>3.4256971362572601</v>
      </c>
      <c r="W23">
        <v>4.9236788841208801E-2</v>
      </c>
      <c r="X23">
        <v>0.94473597992223401</v>
      </c>
      <c r="Y23">
        <v>24.4634580221121</v>
      </c>
      <c r="Z23">
        <v>0.92355714804823597</v>
      </c>
      <c r="AA23">
        <v>0.108084817297029</v>
      </c>
      <c r="AB23">
        <v>37.4261037450648</v>
      </c>
      <c r="AC23">
        <v>71.035991899287694</v>
      </c>
      <c r="AD23">
        <v>5.6268067263211998</v>
      </c>
      <c r="AE23">
        <v>0.19293995262202401</v>
      </c>
      <c r="AF23">
        <v>5.7286714611294999E-4</v>
      </c>
      <c r="AG23">
        <v>4.7272958225549602E-3</v>
      </c>
      <c r="AH23" s="109">
        <v>1.4480501153589901E-6</v>
      </c>
      <c r="AI23" s="109">
        <v>1.1985515008037199E-7</v>
      </c>
      <c r="AJ23">
        <v>3.2994602249425901E-2</v>
      </c>
      <c r="AK23">
        <v>0.15511773110015301</v>
      </c>
      <c r="AL23">
        <v>0.17539839978546401</v>
      </c>
      <c r="AM23">
        <v>13.515679791604001</v>
      </c>
      <c r="AN23">
        <v>0</v>
      </c>
      <c r="AO23">
        <v>0</v>
      </c>
      <c r="AP23">
        <v>0</v>
      </c>
      <c r="AQ23">
        <v>-8.6242973945262396</v>
      </c>
      <c r="AR23">
        <v>1826.05549602104</v>
      </c>
      <c r="AS23">
        <v>6042.6799719481296</v>
      </c>
      <c r="AT23">
        <v>0.29533479355065501</v>
      </c>
    </row>
    <row r="24" spans="1:46" x14ac:dyDescent="0.35">
      <c r="A24">
        <v>22</v>
      </c>
      <c r="B24">
        <v>355.31857783806299</v>
      </c>
      <c r="C24">
        <v>-8.1671955625425898</v>
      </c>
      <c r="D24">
        <v>1699.5991307481399</v>
      </c>
      <c r="E24">
        <v>0.5</v>
      </c>
      <c r="F24">
        <v>1568.7886182085001</v>
      </c>
      <c r="G24">
        <v>2.9114991492592401E-3</v>
      </c>
      <c r="H24">
        <v>1.0560838620076201</v>
      </c>
      <c r="I24">
        <v>9.9774818058224902E-3</v>
      </c>
      <c r="J24">
        <v>9.9715487989662406E-3</v>
      </c>
      <c r="K24">
        <v>0.98433686100988005</v>
      </c>
      <c r="L24">
        <v>9.2142074186255998E-3</v>
      </c>
      <c r="M24">
        <v>7.6327438719689302E-4</v>
      </c>
      <c r="N24">
        <v>2.07000049616033</v>
      </c>
      <c r="O24">
        <v>2.1632809888690598</v>
      </c>
      <c r="P24">
        <v>0.72519770647561199</v>
      </c>
      <c r="Q24">
        <v>0.99992780135220505</v>
      </c>
      <c r="R24" s="109">
        <v>7.2198647794090304E-5</v>
      </c>
      <c r="S24">
        <v>0</v>
      </c>
      <c r="T24">
        <v>4.2668348618167</v>
      </c>
      <c r="U24">
        <v>4.2668348618167</v>
      </c>
      <c r="V24">
        <v>3.4269022781569101</v>
      </c>
      <c r="W24">
        <v>4.9368252582495803E-2</v>
      </c>
      <c r="X24">
        <v>0.94649623886637602</v>
      </c>
      <c r="Y24">
        <v>24.487591094646401</v>
      </c>
      <c r="Z24">
        <v>0.92350029776536602</v>
      </c>
      <c r="AA24">
        <v>0.107965513198775</v>
      </c>
      <c r="AB24">
        <v>37.417859537363299</v>
      </c>
      <c r="AC24">
        <v>70.825366928300497</v>
      </c>
      <c r="AD24">
        <v>5.6139566396261698</v>
      </c>
      <c r="AE24">
        <v>0.19294002151741499</v>
      </c>
      <c r="AF24">
        <v>5.7222779999773496E-4</v>
      </c>
      <c r="AG24">
        <v>4.7278701946665697E-3</v>
      </c>
      <c r="AH24" s="109">
        <v>1.5079650680304499E-6</v>
      </c>
      <c r="AI24" s="109">
        <v>1.2491482565159601E-7</v>
      </c>
      <c r="AJ24">
        <v>3.2998752763730703E-2</v>
      </c>
      <c r="AK24">
        <v>0.15511304471134099</v>
      </c>
      <c r="AL24">
        <v>0.17542096352624301</v>
      </c>
      <c r="AM24">
        <v>13.515679791604001</v>
      </c>
      <c r="AN24">
        <v>0</v>
      </c>
      <c r="AO24">
        <v>0</v>
      </c>
      <c r="AP24">
        <v>0</v>
      </c>
      <c r="AQ24">
        <v>-8.6247720299182298</v>
      </c>
      <c r="AR24">
        <v>1826.25969283325</v>
      </c>
      <c r="AS24">
        <v>6042.6799719481296</v>
      </c>
      <c r="AT24">
        <v>0.29535866785499199</v>
      </c>
    </row>
    <row r="25" spans="1:46" x14ac:dyDescent="0.35">
      <c r="A25">
        <v>23</v>
      </c>
      <c r="B25">
        <v>354.70450751252002</v>
      </c>
      <c r="C25">
        <v>-8.1674573305278209</v>
      </c>
      <c r="D25">
        <v>1699.5831226516</v>
      </c>
      <c r="E25">
        <v>0.5</v>
      </c>
      <c r="F25">
        <v>1565.9797098101701</v>
      </c>
      <c r="G25">
        <v>2.91148198358003E-3</v>
      </c>
      <c r="H25">
        <v>1.0557227456770699</v>
      </c>
      <c r="I25">
        <v>9.9809620016999799E-3</v>
      </c>
      <c r="J25">
        <v>9.9900274499079098E-3</v>
      </c>
      <c r="K25">
        <v>0.98431886950460801</v>
      </c>
      <c r="L25">
        <v>9.2168529836336496E-3</v>
      </c>
      <c r="M25">
        <v>7.6410901806632503E-4</v>
      </c>
      <c r="N25">
        <v>2.0665900234949799</v>
      </c>
      <c r="O25">
        <v>2.15998031691585</v>
      </c>
      <c r="P25">
        <v>0.72545495465319398</v>
      </c>
      <c r="Q25">
        <v>0.99992495319603303</v>
      </c>
      <c r="R25" s="109">
        <v>7.5046803966281298E-5</v>
      </c>
      <c r="S25">
        <v>0</v>
      </c>
      <c r="T25">
        <v>4.2683885954557796</v>
      </c>
      <c r="U25">
        <v>4.2683885954557796</v>
      </c>
      <c r="V25">
        <v>3.4281177805734</v>
      </c>
      <c r="W25">
        <v>4.9500218097823498E-2</v>
      </c>
      <c r="X25">
        <v>0.94826187359272995</v>
      </c>
      <c r="Y25">
        <v>24.511825015329901</v>
      </c>
      <c r="Z25">
        <v>0.92344334965545605</v>
      </c>
      <c r="AA25">
        <v>0.107846236401052</v>
      </c>
      <c r="AB25">
        <v>37.4096174874227</v>
      </c>
      <c r="AC25">
        <v>70.615357353843095</v>
      </c>
      <c r="AD25">
        <v>5.6011391391871097</v>
      </c>
      <c r="AE25">
        <v>0.19294009055209899</v>
      </c>
      <c r="AF25">
        <v>5.7158860947017695E-4</v>
      </c>
      <c r="AG25">
        <v>4.7284443684502096E-3</v>
      </c>
      <c r="AH25" s="109">
        <v>1.5679119367832901E-6</v>
      </c>
      <c r="AI25" s="109">
        <v>1.2998532715638701E-7</v>
      </c>
      <c r="AJ25">
        <v>3.3002901766603601E-2</v>
      </c>
      <c r="AK25">
        <v>0.155108359898006</v>
      </c>
      <c r="AL25">
        <v>0.175443519301069</v>
      </c>
      <c r="AM25">
        <v>13.515679791604001</v>
      </c>
      <c r="AN25">
        <v>0</v>
      </c>
      <c r="AO25">
        <v>0</v>
      </c>
      <c r="AP25">
        <v>0</v>
      </c>
      <c r="AQ25">
        <v>-8.6252466653102093</v>
      </c>
      <c r="AR25">
        <v>1826.4639166996501</v>
      </c>
      <c r="AS25">
        <v>6042.6799719481296</v>
      </c>
      <c r="AT25">
        <v>0.29538261555717199</v>
      </c>
    </row>
    <row r="26" spans="1:46" x14ac:dyDescent="0.35">
      <c r="A26">
        <v>24</v>
      </c>
      <c r="B26">
        <v>354.09043718697802</v>
      </c>
      <c r="C26">
        <v>-8.1677193010892903</v>
      </c>
      <c r="D26">
        <v>1699.5670999839499</v>
      </c>
      <c r="E26">
        <v>0.5</v>
      </c>
      <c r="F26">
        <v>1563.17116280205</v>
      </c>
      <c r="G26">
        <v>2.9114647922616199E-3</v>
      </c>
      <c r="H26">
        <v>1.05536239089899</v>
      </c>
      <c r="I26">
        <v>9.9844723613242894E-3</v>
      </c>
      <c r="J26">
        <v>1.00085643807347E-2</v>
      </c>
      <c r="K26">
        <v>0.98430080604002501</v>
      </c>
      <c r="L26">
        <v>9.2195250262098894E-3</v>
      </c>
      <c r="M26">
        <v>7.6494733511440702E-4</v>
      </c>
      <c r="N26">
        <v>2.0631850668774501</v>
      </c>
      <c r="O26">
        <v>2.1566848484216301</v>
      </c>
      <c r="P26">
        <v>0.72571440319588798</v>
      </c>
      <c r="Q26">
        <v>0.99992210537963</v>
      </c>
      <c r="R26" s="109">
        <v>7.7894620369858101E-5</v>
      </c>
      <c r="S26">
        <v>0</v>
      </c>
      <c r="T26">
        <v>4.2699553409524604</v>
      </c>
      <c r="U26">
        <v>4.2699553409524604</v>
      </c>
      <c r="V26">
        <v>3.4293436873846401</v>
      </c>
      <c r="W26">
        <v>4.9632688025832698E-2</v>
      </c>
      <c r="X26">
        <v>0.95003291046215199</v>
      </c>
      <c r="Y26">
        <v>24.5361602967198</v>
      </c>
      <c r="Z26">
        <v>0.92338630350888595</v>
      </c>
      <c r="AA26">
        <v>0.107726986930957</v>
      </c>
      <c r="AB26">
        <v>37.401377592263898</v>
      </c>
      <c r="AC26">
        <v>70.405961342688798</v>
      </c>
      <c r="AD26">
        <v>5.5883541373291798</v>
      </c>
      <c r="AE26">
        <v>0.192940159726953</v>
      </c>
      <c r="AF26">
        <v>5.7094957461779601E-4</v>
      </c>
      <c r="AG26">
        <v>4.72901834320507E-3</v>
      </c>
      <c r="AH26" s="109">
        <v>1.62789126118211E-6</v>
      </c>
      <c r="AI26" s="109">
        <v>1.3506672833548399E-7</v>
      </c>
      <c r="AJ26">
        <v>3.3007049253103403E-2</v>
      </c>
      <c r="AK26">
        <v>0.155103676664964</v>
      </c>
      <c r="AL26">
        <v>0.17546606708370099</v>
      </c>
      <c r="AM26">
        <v>13.515679791604001</v>
      </c>
      <c r="AN26">
        <v>0</v>
      </c>
      <c r="AO26">
        <v>0</v>
      </c>
      <c r="AP26">
        <v>0</v>
      </c>
      <c r="AQ26">
        <v>-8.6257213007021907</v>
      </c>
      <c r="AR26">
        <v>1826.6681676322401</v>
      </c>
      <c r="AS26">
        <v>6042.6799719481296</v>
      </c>
      <c r="AT26">
        <v>0.29540663677698897</v>
      </c>
    </row>
    <row r="27" spans="1:46" x14ac:dyDescent="0.35">
      <c r="A27">
        <v>25</v>
      </c>
      <c r="B27">
        <v>353.476366861435</v>
      </c>
      <c r="C27">
        <v>-8.1679814745835806</v>
      </c>
      <c r="D27">
        <v>1699.5510625484701</v>
      </c>
      <c r="E27">
        <v>0.5</v>
      </c>
      <c r="F27">
        <v>1560.3629769049201</v>
      </c>
      <c r="G27">
        <v>2.9114475749718802E-3</v>
      </c>
      <c r="H27">
        <v>1.05500279803209</v>
      </c>
      <c r="I27">
        <v>9.9880130116235498E-3</v>
      </c>
      <c r="J27">
        <v>1.00271598792882E-2</v>
      </c>
      <c r="K27">
        <v>0.98428267027680505</v>
      </c>
      <c r="L27">
        <v>9.2222236554737203E-3</v>
      </c>
      <c r="M27">
        <v>7.6578935614983099E-4</v>
      </c>
      <c r="N27">
        <v>2.05978561831229</v>
      </c>
      <c r="O27">
        <v>2.15339457526765</v>
      </c>
      <c r="P27">
        <v>0.72597606140933502</v>
      </c>
      <c r="Q27">
        <v>0.99991925790232095</v>
      </c>
      <c r="R27" s="109">
        <v>8.07420976781154E-5</v>
      </c>
      <c r="S27">
        <v>0</v>
      </c>
      <c r="T27">
        <v>4.2715351539588502</v>
      </c>
      <c r="U27">
        <v>4.2715351539588502</v>
      </c>
      <c r="V27">
        <v>3.4305800427917501</v>
      </c>
      <c r="W27">
        <v>4.9765665008030598E-2</v>
      </c>
      <c r="X27">
        <v>0.95180937601462801</v>
      </c>
      <c r="Y27">
        <v>24.560597454954799</v>
      </c>
      <c r="Z27">
        <v>0.92332915913719305</v>
      </c>
      <c r="AA27">
        <v>0.10760776481545301</v>
      </c>
      <c r="AB27">
        <v>37.393139837377397</v>
      </c>
      <c r="AC27">
        <v>70.1971770689089</v>
      </c>
      <c r="AD27">
        <v>5.5756015450510201</v>
      </c>
      <c r="AE27">
        <v>0.19294022904286201</v>
      </c>
      <c r="AF27">
        <v>5.7031069552731595E-4</v>
      </c>
      <c r="AG27">
        <v>4.7295921182277803E-3</v>
      </c>
      <c r="AH27" s="109">
        <v>1.68790358374234E-6</v>
      </c>
      <c r="AI27" s="109">
        <v>1.40159103370894E-7</v>
      </c>
      <c r="AJ27">
        <v>3.3011195218271797E-2</v>
      </c>
      <c r="AK27">
        <v>0.15509899501704499</v>
      </c>
      <c r="AL27">
        <v>0.17548860684780701</v>
      </c>
      <c r="AM27">
        <v>13.515679791604001</v>
      </c>
      <c r="AN27">
        <v>0</v>
      </c>
      <c r="AO27">
        <v>0</v>
      </c>
      <c r="AP27">
        <v>0</v>
      </c>
      <c r="AQ27">
        <v>-8.6261959360941702</v>
      </c>
      <c r="AR27">
        <v>1826.87244564304</v>
      </c>
      <c r="AS27">
        <v>6042.6799719481296</v>
      </c>
      <c r="AT27">
        <v>0.29543073154364902</v>
      </c>
    </row>
    <row r="28" spans="1:46" x14ac:dyDescent="0.35">
      <c r="A28">
        <v>26</v>
      </c>
      <c r="B28">
        <v>352.86229653589299</v>
      </c>
      <c r="C28">
        <v>-8.1682438513685796</v>
      </c>
      <c r="D28">
        <v>1699.53501014735</v>
      </c>
      <c r="E28">
        <v>0.5</v>
      </c>
      <c r="F28">
        <v>1557.55515183839</v>
      </c>
      <c r="G28">
        <v>2.91143033137684E-3</v>
      </c>
      <c r="H28">
        <v>1.0546439675517501</v>
      </c>
      <c r="I28">
        <v>9.9915840803979396E-3</v>
      </c>
      <c r="J28">
        <v>1.00458142353794E-2</v>
      </c>
      <c r="K28">
        <v>0.98426446187326599</v>
      </c>
      <c r="L28">
        <v>9.2249489812185094E-3</v>
      </c>
      <c r="M28">
        <v>7.6663509917943603E-4</v>
      </c>
      <c r="N28">
        <v>2.0563916698165898</v>
      </c>
      <c r="O28">
        <v>2.1501094893489499</v>
      </c>
      <c r="P28">
        <v>0.726239938663229</v>
      </c>
      <c r="Q28">
        <v>0.99991641076343196</v>
      </c>
      <c r="R28" s="109">
        <v>8.3589236567857902E-5</v>
      </c>
      <c r="S28">
        <v>0</v>
      </c>
      <c r="T28">
        <v>4.2731280905101698</v>
      </c>
      <c r="U28">
        <v>4.2731280905101698</v>
      </c>
      <c r="V28">
        <v>3.4318268912997398</v>
      </c>
      <c r="W28">
        <v>4.9899151709456802E-2</v>
      </c>
      <c r="X28">
        <v>0.95359129697082601</v>
      </c>
      <c r="Y28">
        <v>24.5851370097871</v>
      </c>
      <c r="Z28">
        <v>0.92327191634372896</v>
      </c>
      <c r="AA28">
        <v>0.107488570081371</v>
      </c>
      <c r="AB28">
        <v>37.384904212255002</v>
      </c>
      <c r="AC28">
        <v>69.989002711154697</v>
      </c>
      <c r="AD28">
        <v>5.5628812741384497</v>
      </c>
      <c r="AE28">
        <v>0.19294029850071201</v>
      </c>
      <c r="AF28">
        <v>5.6967197228466803E-4</v>
      </c>
      <c r="AG28">
        <v>4.7301656928122804E-3</v>
      </c>
      <c r="AH28" s="109">
        <v>1.74794944991845E-6</v>
      </c>
      <c r="AI28" s="109">
        <v>1.45262526939403E-7</v>
      </c>
      <c r="AJ28">
        <v>3.3015339657132999E-2</v>
      </c>
      <c r="AK28">
        <v>0.15509431495909801</v>
      </c>
      <c r="AL28">
        <v>0.17551113856696299</v>
      </c>
      <c r="AM28">
        <v>13.515679791604001</v>
      </c>
      <c r="AN28">
        <v>0</v>
      </c>
      <c r="AO28">
        <v>0</v>
      </c>
      <c r="AP28">
        <v>0</v>
      </c>
      <c r="AQ28">
        <v>-8.6266705714861498</v>
      </c>
      <c r="AR28">
        <v>1827.0767507440801</v>
      </c>
      <c r="AS28">
        <v>6042.6799719481296</v>
      </c>
      <c r="AT28">
        <v>0.29545489991837398</v>
      </c>
    </row>
    <row r="29" spans="1:46" x14ac:dyDescent="0.35">
      <c r="A29">
        <v>27</v>
      </c>
      <c r="B29">
        <v>352.24822621035003</v>
      </c>
      <c r="C29">
        <v>-8.1685064318034506</v>
      </c>
      <c r="D29">
        <v>1699.51894258168</v>
      </c>
      <c r="E29">
        <v>0.5</v>
      </c>
      <c r="F29">
        <v>1554.74768732089</v>
      </c>
      <c r="G29">
        <v>2.9114130611406401E-3</v>
      </c>
      <c r="H29">
        <v>1.05428590004969</v>
      </c>
      <c r="I29">
        <v>9.9951856963270396E-3</v>
      </c>
      <c r="J29">
        <v>1.0064527740807201E-2</v>
      </c>
      <c r="K29">
        <v>0.98424618048534396</v>
      </c>
      <c r="L29">
        <v>9.2277011139174202E-3</v>
      </c>
      <c r="M29">
        <v>7.67484582409625E-4</v>
      </c>
      <c r="N29">
        <v>2.0530032134199798</v>
      </c>
      <c r="O29">
        <v>2.1468295825743602</v>
      </c>
      <c r="P29">
        <v>0.72650604439185196</v>
      </c>
      <c r="Q29">
        <v>0.99991356396228104</v>
      </c>
      <c r="R29" s="109">
        <v>8.6436037718844795E-5</v>
      </c>
      <c r="S29">
        <v>0</v>
      </c>
      <c r="T29">
        <v>4.2747342070279597</v>
      </c>
      <c r="U29">
        <v>4.2747342070279597</v>
      </c>
      <c r="V29">
        <v>3.4330842777200301</v>
      </c>
      <c r="W29">
        <v>5.0033150818910098E-2</v>
      </c>
      <c r="X29">
        <v>0.95537870023374605</v>
      </c>
      <c r="Y29">
        <v>24.609779484613</v>
      </c>
      <c r="Z29">
        <v>0.92321457492364001</v>
      </c>
      <c r="AA29">
        <v>0.107369402755407</v>
      </c>
      <c r="AB29">
        <v>37.376670710384502</v>
      </c>
      <c r="AC29">
        <v>69.781436452647895</v>
      </c>
      <c r="AD29">
        <v>5.5501932371572797</v>
      </c>
      <c r="AE29">
        <v>0.192940368101399</v>
      </c>
      <c r="AF29">
        <v>5.6903340497496495E-4</v>
      </c>
      <c r="AG29">
        <v>4.7307390662499199E-3</v>
      </c>
      <c r="AH29" s="109">
        <v>1.8080294081151999E-6</v>
      </c>
      <c r="AI29" s="109">
        <v>1.5037707421827401E-7</v>
      </c>
      <c r="AJ29">
        <v>3.3019482564693899E-2</v>
      </c>
      <c r="AK29">
        <v>0.15508963649599</v>
      </c>
      <c r="AL29">
        <v>0.175533662214652</v>
      </c>
      <c r="AM29">
        <v>13.515679791604001</v>
      </c>
      <c r="AN29">
        <v>0</v>
      </c>
      <c r="AO29">
        <v>0</v>
      </c>
      <c r="AP29">
        <v>0</v>
      </c>
      <c r="AQ29">
        <v>-8.6271452068781294</v>
      </c>
      <c r="AR29">
        <v>1827.2810829474799</v>
      </c>
      <c r="AS29">
        <v>6042.6799719481296</v>
      </c>
      <c r="AT29">
        <v>0.29547914199441599</v>
      </c>
    </row>
    <row r="30" spans="1:46" x14ac:dyDescent="0.35">
      <c r="A30">
        <v>28</v>
      </c>
      <c r="B30">
        <v>351.63415588480802</v>
      </c>
      <c r="C30">
        <v>-8.1687692162486698</v>
      </c>
      <c r="D30">
        <v>1699.5028596514201</v>
      </c>
      <c r="E30">
        <v>0.5</v>
      </c>
      <c r="F30">
        <v>1551.94058306991</v>
      </c>
      <c r="G30">
        <v>2.9113957639255602E-3</v>
      </c>
      <c r="H30">
        <v>1.0539285962337801</v>
      </c>
      <c r="I30">
        <v>9.9988179889769803E-3</v>
      </c>
      <c r="J30">
        <v>1.00833006893688E-2</v>
      </c>
      <c r="K30">
        <v>0.98422782576658896</v>
      </c>
      <c r="L30">
        <v>9.2304801647296094E-3</v>
      </c>
      <c r="M30">
        <v>7.6833782424736905E-4</v>
      </c>
      <c r="N30">
        <v>2.0496202411646398</v>
      </c>
      <c r="O30">
        <v>2.14355484686648</v>
      </c>
      <c r="P30">
        <v>0.72677438809460104</v>
      </c>
      <c r="Q30">
        <v>0.99991071749818405</v>
      </c>
      <c r="R30" s="109">
        <v>8.9282501815727796E-5</v>
      </c>
      <c r="S30">
        <v>0</v>
      </c>
      <c r="T30">
        <v>4.2763535603232503</v>
      </c>
      <c r="U30">
        <v>4.2763535603232503</v>
      </c>
      <c r="V30">
        <v>3.43435224717292</v>
      </c>
      <c r="W30">
        <v>5.0167665049145799E-2</v>
      </c>
      <c r="X30">
        <v>0.957171612890094</v>
      </c>
      <c r="Y30">
        <v>24.6345254065054</v>
      </c>
      <c r="Z30">
        <v>0.92315713466387594</v>
      </c>
      <c r="AA30">
        <v>0.107250262864114</v>
      </c>
      <c r="AB30">
        <v>37.368439329220202</v>
      </c>
      <c r="AC30">
        <v>69.574476481175097</v>
      </c>
      <c r="AD30">
        <v>5.5375373474428002</v>
      </c>
      <c r="AE30">
        <v>0.19294043784582199</v>
      </c>
      <c r="AF30">
        <v>5.6839499368249095E-4</v>
      </c>
      <c r="AG30">
        <v>4.7313122378293496E-3</v>
      </c>
      <c r="AH30" s="109">
        <v>1.86814400975127E-6</v>
      </c>
      <c r="AI30" s="109">
        <v>1.5550282089524399E-7</v>
      </c>
      <c r="AJ30">
        <v>3.3023623935943498E-2</v>
      </c>
      <c r="AK30">
        <v>0.15508495963259999</v>
      </c>
      <c r="AL30">
        <v>0.17555617776426499</v>
      </c>
      <c r="AM30">
        <v>13.515679791604001</v>
      </c>
      <c r="AN30">
        <v>0</v>
      </c>
      <c r="AO30">
        <v>0</v>
      </c>
      <c r="AP30">
        <v>0</v>
      </c>
      <c r="AQ30">
        <v>-8.6276198422701107</v>
      </c>
      <c r="AR30">
        <v>1827.48544226535</v>
      </c>
      <c r="AS30">
        <v>6042.6799719481396</v>
      </c>
      <c r="AT30">
        <v>0.29550345789686899</v>
      </c>
    </row>
    <row r="31" spans="1:46" x14ac:dyDescent="0.35">
      <c r="A31">
        <v>29</v>
      </c>
      <c r="B31">
        <v>351.020085559265</v>
      </c>
      <c r="C31">
        <v>-8.1690322050660207</v>
      </c>
      <c r="D31">
        <v>1699.4867611554</v>
      </c>
      <c r="E31">
        <v>0.5</v>
      </c>
      <c r="F31">
        <v>1549.13383880178</v>
      </c>
      <c r="G31">
        <v>2.91137843939194E-3</v>
      </c>
      <c r="H31">
        <v>1.0535720563831401</v>
      </c>
      <c r="I31">
        <v>1.00024810888894E-2</v>
      </c>
      <c r="J31">
        <v>1.0102133376885101E-2</v>
      </c>
      <c r="K31">
        <v>0.98420939736819402</v>
      </c>
      <c r="L31">
        <v>9.2332862459481198E-3</v>
      </c>
      <c r="M31">
        <v>7.6919484294137096E-4</v>
      </c>
      <c r="N31">
        <v>2.0462427451052698</v>
      </c>
      <c r="O31">
        <v>2.1402852741616898</v>
      </c>
      <c r="P31">
        <v>0.72704497934215695</v>
      </c>
      <c r="Q31">
        <v>0.999907871370454</v>
      </c>
      <c r="R31" s="109">
        <v>9.21286295452855E-5</v>
      </c>
      <c r="S31">
        <v>0</v>
      </c>
      <c r="T31">
        <v>4.27798620763296</v>
      </c>
      <c r="U31">
        <v>4.27798620763296</v>
      </c>
      <c r="V31">
        <v>3.43563084511832</v>
      </c>
      <c r="W31">
        <v>5.0302697111142103E-2</v>
      </c>
      <c r="X31">
        <v>0.95897006221198899</v>
      </c>
      <c r="Y31">
        <v>24.659375306246201</v>
      </c>
      <c r="Z31">
        <v>0.92309959537981201</v>
      </c>
      <c r="AA31">
        <v>0.107131150433904</v>
      </c>
      <c r="AB31">
        <v>37.360210050891503</v>
      </c>
      <c r="AC31">
        <v>69.368120992396499</v>
      </c>
      <c r="AD31">
        <v>5.5249135165049799</v>
      </c>
      <c r="AE31">
        <v>0.192940507734886</v>
      </c>
      <c r="AF31">
        <v>5.6775673849068103E-4</v>
      </c>
      <c r="AG31">
        <v>4.73188520683654E-3</v>
      </c>
      <c r="AH31" s="109">
        <v>1.9282938093162898E-6</v>
      </c>
      <c r="AI31" s="109">
        <v>1.6063984309516601E-7</v>
      </c>
      <c r="AJ31">
        <v>3.3027763765853202E-2</v>
      </c>
      <c r="AK31">
        <v>0.15508028437383001</v>
      </c>
      <c r="AL31">
        <v>0.175578685189097</v>
      </c>
      <c r="AM31">
        <v>13.515679791604001</v>
      </c>
      <c r="AN31">
        <v>0</v>
      </c>
      <c r="AO31">
        <v>0</v>
      </c>
      <c r="AP31">
        <v>0</v>
      </c>
      <c r="AQ31">
        <v>-8.6280944776620903</v>
      </c>
      <c r="AR31">
        <v>1827.6898287098099</v>
      </c>
      <c r="AS31">
        <v>6042.6799719481296</v>
      </c>
      <c r="AT31">
        <v>0.29552784763013501</v>
      </c>
    </row>
    <row r="32" spans="1:46" x14ac:dyDescent="0.35">
      <c r="A32">
        <v>30</v>
      </c>
      <c r="B32">
        <v>350.40601523372197</v>
      </c>
      <c r="C32">
        <v>-8.1692953986185994</v>
      </c>
      <c r="D32">
        <v>1699.47064689134</v>
      </c>
      <c r="E32">
        <v>0.5</v>
      </c>
      <c r="F32">
        <v>1546.3274542315301</v>
      </c>
      <c r="G32">
        <v>2.9113610871982299E-3</v>
      </c>
      <c r="H32">
        <v>1.0532162813028001</v>
      </c>
      <c r="I32">
        <v>1.0006175127447701E-2</v>
      </c>
      <c r="J32">
        <v>1.0121026101218599E-2</v>
      </c>
      <c r="K32">
        <v>0.98419089493886203</v>
      </c>
      <c r="L32">
        <v>9.2361194702333307E-3</v>
      </c>
      <c r="M32">
        <v>7.7005565721441501E-4</v>
      </c>
      <c r="N32">
        <v>2.0428707173090999</v>
      </c>
      <c r="O32">
        <v>2.1370208564100501</v>
      </c>
      <c r="P32">
        <v>0.72731782776729004</v>
      </c>
      <c r="Q32">
        <v>0.999905025578402</v>
      </c>
      <c r="R32" s="109">
        <v>9.4974421597383404E-5</v>
      </c>
      <c r="S32">
        <v>0</v>
      </c>
      <c r="T32">
        <v>4.2796322065658101</v>
      </c>
      <c r="U32">
        <v>4.2796322065658101</v>
      </c>
      <c r="V32">
        <v>3.4369201173096502</v>
      </c>
      <c r="W32">
        <v>5.0438249759666202E-2</v>
      </c>
      <c r="X32">
        <v>0.96077407565859096</v>
      </c>
      <c r="Y32">
        <v>24.6843297183581</v>
      </c>
      <c r="Z32">
        <v>0.92304195685101498</v>
      </c>
      <c r="AA32">
        <v>0.10701206549105199</v>
      </c>
      <c r="AB32">
        <v>37.351982876049398</v>
      </c>
      <c r="AC32">
        <v>69.162368183998495</v>
      </c>
      <c r="AD32">
        <v>5.51232165858125</v>
      </c>
      <c r="AE32">
        <v>0.19294057776950299</v>
      </c>
      <c r="AF32">
        <v>5.6711863948214402E-4</v>
      </c>
      <c r="AG32">
        <v>4.7324579725547596E-3</v>
      </c>
      <c r="AH32" s="109">
        <v>1.98847936426369E-6</v>
      </c>
      <c r="AI32" s="109">
        <v>1.6578821751281399E-7</v>
      </c>
      <c r="AJ32">
        <v>3.3031902049376699E-2</v>
      </c>
      <c r="AK32">
        <v>0.155075610724596</v>
      </c>
      <c r="AL32">
        <v>0.17560118446235101</v>
      </c>
      <c r="AM32">
        <v>13.515679791604001</v>
      </c>
      <c r="AN32">
        <v>0</v>
      </c>
      <c r="AO32">
        <v>0</v>
      </c>
      <c r="AP32">
        <v>0</v>
      </c>
      <c r="AQ32">
        <v>-8.6285691130540698</v>
      </c>
      <c r="AR32">
        <v>1827.89424229308</v>
      </c>
      <c r="AS32">
        <v>6042.6799719481296</v>
      </c>
      <c r="AT32">
        <v>0.295552311345536</v>
      </c>
    </row>
    <row r="33" spans="1:46" x14ac:dyDescent="0.35">
      <c r="A33">
        <v>31</v>
      </c>
      <c r="B33">
        <v>349.79194490818003</v>
      </c>
      <c r="C33">
        <v>-8.1695587972708292</v>
      </c>
      <c r="D33">
        <v>1699.45451665578</v>
      </c>
      <c r="E33">
        <v>0.5</v>
      </c>
      <c r="F33">
        <v>1543.52142907336</v>
      </c>
      <c r="G33">
        <v>2.9113437070009199E-3</v>
      </c>
      <c r="H33">
        <v>1.05286127114318</v>
      </c>
      <c r="I33">
        <v>1.0009900237060099E-2</v>
      </c>
      <c r="J33">
        <v>1.0139979162283101E-2</v>
      </c>
      <c r="K33">
        <v>0.984172318124936</v>
      </c>
      <c r="L33">
        <v>9.2389799515779601E-3</v>
      </c>
      <c r="M33">
        <v>7.7092028548220799E-4</v>
      </c>
      <c r="N33">
        <v>2.0395041498559001</v>
      </c>
      <c r="O33">
        <v>2.1337615855753902</v>
      </c>
      <c r="P33">
        <v>0.72759294307753897</v>
      </c>
      <c r="Q33">
        <v>0.99990218012133303</v>
      </c>
      <c r="R33" s="109">
        <v>9.7819878666341299E-5</v>
      </c>
      <c r="S33">
        <v>0</v>
      </c>
      <c r="T33">
        <v>4.2812916151770199</v>
      </c>
      <c r="U33">
        <v>4.2812916151770199</v>
      </c>
      <c r="V33">
        <v>3.4382201098570202</v>
      </c>
      <c r="W33">
        <v>5.0574325737073003E-2</v>
      </c>
      <c r="X33">
        <v>0.96258368087756896</v>
      </c>
      <c r="Y33">
        <v>24.709389181138398</v>
      </c>
      <c r="Z33">
        <v>0.92298421890080395</v>
      </c>
      <c r="AA33">
        <v>0.106893008061683</v>
      </c>
      <c r="AB33">
        <v>37.343757781977502</v>
      </c>
      <c r="AC33">
        <v>68.957216262881502</v>
      </c>
      <c r="AD33">
        <v>5.4997616850130999</v>
      </c>
      <c r="AE33">
        <v>0.19294064795058899</v>
      </c>
      <c r="AF33">
        <v>5.6648069673860405E-4</v>
      </c>
      <c r="AG33">
        <v>4.7330305342645597E-3</v>
      </c>
      <c r="AH33" s="109">
        <v>2.0487012352633598E-6</v>
      </c>
      <c r="AI33" s="109">
        <v>1.7094802125717699E-7</v>
      </c>
      <c r="AJ33">
        <v>3.3036038781449402E-2</v>
      </c>
      <c r="AK33">
        <v>0.15507093868983099</v>
      </c>
      <c r="AL33">
        <v>0.17562367555713401</v>
      </c>
      <c r="AM33">
        <v>13.515679791604001</v>
      </c>
      <c r="AN33">
        <v>0</v>
      </c>
      <c r="AO33">
        <v>0</v>
      </c>
      <c r="AP33">
        <v>0</v>
      </c>
      <c r="AQ33">
        <v>-8.6290437484460494</v>
      </c>
      <c r="AR33">
        <v>1828.09868302733</v>
      </c>
      <c r="AS33">
        <v>6042.6799719481296</v>
      </c>
      <c r="AT33">
        <v>0.29557684901000902</v>
      </c>
    </row>
    <row r="34" spans="1:46" x14ac:dyDescent="0.35">
      <c r="A34">
        <v>32</v>
      </c>
      <c r="B34">
        <v>349.177874582637</v>
      </c>
      <c r="C34">
        <v>-8.1698224013885099</v>
      </c>
      <c r="D34">
        <v>1699.4383702441201</v>
      </c>
      <c r="E34">
        <v>0.5</v>
      </c>
      <c r="F34">
        <v>1540.71576304011</v>
      </c>
      <c r="G34">
        <v>2.9113262984545702E-3</v>
      </c>
      <c r="H34">
        <v>1.0525070269408501</v>
      </c>
      <c r="I34">
        <v>1.00136565509378E-2</v>
      </c>
      <c r="J34">
        <v>1.0158992862068301E-2</v>
      </c>
      <c r="K34">
        <v>0.984153666570181</v>
      </c>
      <c r="L34">
        <v>9.2418678040610408E-3</v>
      </c>
      <c r="M34">
        <v>7.7178874687680598E-4</v>
      </c>
      <c r="N34">
        <v>2.0361430348379201</v>
      </c>
      <c r="O34">
        <v>2.13050745363521</v>
      </c>
      <c r="P34">
        <v>0.72787033503993404</v>
      </c>
      <c r="Q34">
        <v>0.99989933499854999</v>
      </c>
      <c r="R34">
        <v>1.00665001449777E-4</v>
      </c>
      <c r="S34">
        <v>0</v>
      </c>
      <c r="T34">
        <v>4.2829644918785501</v>
      </c>
      <c r="U34">
        <v>4.2829644918785501</v>
      </c>
      <c r="V34">
        <v>3.4395308691508801</v>
      </c>
      <c r="W34">
        <v>5.07109278472593E-2</v>
      </c>
      <c r="X34">
        <v>0.96439890570685005</v>
      </c>
      <c r="Y34">
        <v>24.734554236691999</v>
      </c>
      <c r="Z34">
        <v>0.92292638129230398</v>
      </c>
      <c r="AA34">
        <v>0.106773978171779</v>
      </c>
      <c r="AB34">
        <v>37.335534777256903</v>
      </c>
      <c r="AC34">
        <v>68.752663435758606</v>
      </c>
      <c r="AD34">
        <v>5.4872335115667203</v>
      </c>
      <c r="AE34">
        <v>0.192940718279066</v>
      </c>
      <c r="AF34">
        <v>5.6584291034092904E-4</v>
      </c>
      <c r="AG34">
        <v>4.7336028912437203E-3</v>
      </c>
      <c r="AH34" s="109">
        <v>2.1089599859384101E-6</v>
      </c>
      <c r="AI34" s="109">
        <v>1.76119332073275E-7</v>
      </c>
      <c r="AJ34">
        <v>3.30401739569888E-2</v>
      </c>
      <c r="AK34">
        <v>0.15506626827448799</v>
      </c>
      <c r="AL34">
        <v>0.17564615844645401</v>
      </c>
      <c r="AM34">
        <v>13.515679791604001</v>
      </c>
      <c r="AN34">
        <v>0</v>
      </c>
      <c r="AO34">
        <v>0</v>
      </c>
      <c r="AP34">
        <v>0</v>
      </c>
      <c r="AQ34">
        <v>-8.6295183838380307</v>
      </c>
      <c r="AR34">
        <v>1828.3031509248499</v>
      </c>
      <c r="AS34">
        <v>6042.6799719481396</v>
      </c>
      <c r="AT34">
        <v>0.29560146083862199</v>
      </c>
    </row>
    <row r="35" spans="1:46" x14ac:dyDescent="0.35">
      <c r="A35">
        <v>33</v>
      </c>
      <c r="B35">
        <v>348.563804257095</v>
      </c>
      <c r="C35">
        <v>-8.1700862113387291</v>
      </c>
      <c r="D35">
        <v>1699.4222074505799</v>
      </c>
      <c r="E35">
        <v>0.5</v>
      </c>
      <c r="F35">
        <v>1537.91045584371</v>
      </c>
      <c r="G35">
        <v>2.91130886121173E-3</v>
      </c>
      <c r="H35">
        <v>1.05215354870752</v>
      </c>
      <c r="I35">
        <v>1.00174442033892E-2</v>
      </c>
      <c r="J35">
        <v>1.01780675046565E-2</v>
      </c>
      <c r="K35">
        <v>0.98413493991600398</v>
      </c>
      <c r="L35">
        <v>9.2447831434106092E-3</v>
      </c>
      <c r="M35">
        <v>7.7266105997867796E-4</v>
      </c>
      <c r="N35">
        <v>2.0327873643599599</v>
      </c>
      <c r="O35">
        <v>2.1272584525807199</v>
      </c>
      <c r="P35">
        <v>0.72815001350132302</v>
      </c>
      <c r="Q35">
        <v>0.99989649020935101</v>
      </c>
      <c r="R35">
        <v>1.03509790648655E-4</v>
      </c>
      <c r="S35">
        <v>0</v>
      </c>
      <c r="T35">
        <v>4.2846508955586602</v>
      </c>
      <c r="U35">
        <v>4.2846508955586602</v>
      </c>
      <c r="V35">
        <v>3.4408524419632598</v>
      </c>
      <c r="W35">
        <v>5.0848058864111499E-2</v>
      </c>
      <c r="X35">
        <v>0.96621977817623805</v>
      </c>
      <c r="Y35">
        <v>24.759825430964899</v>
      </c>
      <c r="Z35">
        <v>0.92286844385744005</v>
      </c>
      <c r="AA35">
        <v>0.10665497584717</v>
      </c>
      <c r="AB35">
        <v>37.3273138339799</v>
      </c>
      <c r="AC35">
        <v>68.5487079207645</v>
      </c>
      <c r="AD35">
        <v>5.47473704936926</v>
      </c>
      <c r="AE35">
        <v>0.19294078875586301</v>
      </c>
      <c r="AF35">
        <v>5.6520528036907599E-4</v>
      </c>
      <c r="AG35">
        <v>4.7341750427672604E-3</v>
      </c>
      <c r="AH35" s="109">
        <v>2.1692561832325399E-6</v>
      </c>
      <c r="AI35" s="109">
        <v>1.81302228067559E-7</v>
      </c>
      <c r="AJ35">
        <v>3.3044307570894098E-2</v>
      </c>
      <c r="AK35">
        <v>0.15506159948353401</v>
      </c>
      <c r="AL35">
        <v>0.175668633103227</v>
      </c>
      <c r="AM35">
        <v>13.515679791604001</v>
      </c>
      <c r="AN35">
        <v>0</v>
      </c>
      <c r="AO35">
        <v>0</v>
      </c>
      <c r="AP35">
        <v>0</v>
      </c>
      <c r="AQ35">
        <v>-8.6299930192300103</v>
      </c>
      <c r="AR35">
        <v>1828.50764599788</v>
      </c>
      <c r="AS35">
        <v>6042.6799719481296</v>
      </c>
      <c r="AT35">
        <v>0.295626146758102</v>
      </c>
    </row>
    <row r="36" spans="1:46" x14ac:dyDescent="0.35">
      <c r="A36">
        <v>34</v>
      </c>
      <c r="B36">
        <v>347.94973393155198</v>
      </c>
      <c r="C36">
        <v>-8.1703502274899993</v>
      </c>
      <c r="D36">
        <v>1699.4060280682199</v>
      </c>
      <c r="E36">
        <v>0.5</v>
      </c>
      <c r="F36">
        <v>1535.1055071947701</v>
      </c>
      <c r="G36">
        <v>2.91129139492298E-3</v>
      </c>
      <c r="H36">
        <v>1.0518008373405601</v>
      </c>
      <c r="I36">
        <v>1.00212633295413E-2</v>
      </c>
      <c r="J36">
        <v>1.01972033962404E-2</v>
      </c>
      <c r="K36">
        <v>0.98411613780118701</v>
      </c>
      <c r="L36">
        <v>9.2477260854537703E-3</v>
      </c>
      <c r="M36">
        <v>7.73537244087528E-4</v>
      </c>
      <c r="N36">
        <v>2.0294371305393102</v>
      </c>
      <c r="O36">
        <v>2.12401457441677</v>
      </c>
      <c r="P36">
        <v>0.72843198836919298</v>
      </c>
      <c r="Q36">
        <v>0.99989364575303197</v>
      </c>
      <c r="R36">
        <v>1.0635424696768401E-4</v>
      </c>
      <c r="S36">
        <v>0</v>
      </c>
      <c r="T36">
        <v>4.2863508854692496</v>
      </c>
      <c r="U36">
        <v>4.2863508854692496</v>
      </c>
      <c r="V36">
        <v>3.4421848753520101</v>
      </c>
      <c r="W36">
        <v>5.0985721623532203E-2</v>
      </c>
      <c r="X36">
        <v>0.96804632650901801</v>
      </c>
      <c r="Y36">
        <v>24.7852033137783</v>
      </c>
      <c r="Z36">
        <v>0.92281040636790301</v>
      </c>
      <c r="AA36">
        <v>0.106536001113537</v>
      </c>
      <c r="AB36">
        <v>37.319094955515602</v>
      </c>
      <c r="AC36">
        <v>68.345347935829906</v>
      </c>
      <c r="AD36">
        <v>5.4622722139565996</v>
      </c>
      <c r="AE36">
        <v>0.19294085938191399</v>
      </c>
      <c r="AF36">
        <v>5.6456780690212398E-4</v>
      </c>
      <c r="AG36">
        <v>4.7347469881074402E-3</v>
      </c>
      <c r="AH36" s="109">
        <v>2.2295903971008998E-6</v>
      </c>
      <c r="AI36" s="109">
        <v>1.8649678799745901E-7</v>
      </c>
      <c r="AJ36">
        <v>3.3048439618045898E-2</v>
      </c>
      <c r="AK36">
        <v>0.155056932321956</v>
      </c>
      <c r="AL36">
        <v>0.17569109950026801</v>
      </c>
      <c r="AM36">
        <v>13.515679791604001</v>
      </c>
      <c r="AN36">
        <v>0</v>
      </c>
      <c r="AO36">
        <v>0</v>
      </c>
      <c r="AP36">
        <v>0</v>
      </c>
      <c r="AQ36">
        <v>-8.6304676546219898</v>
      </c>
      <c r="AR36">
        <v>1828.7121682587599</v>
      </c>
      <c r="AS36">
        <v>6042.6799719481296</v>
      </c>
      <c r="AT36">
        <v>0.29565090694325702</v>
      </c>
    </row>
    <row r="37" spans="1:46" x14ac:dyDescent="0.35">
      <c r="A37">
        <v>35</v>
      </c>
      <c r="B37">
        <v>347.33566360600997</v>
      </c>
      <c r="C37">
        <v>-8.1706144502121596</v>
      </c>
      <c r="D37">
        <v>1699.3898318889001</v>
      </c>
      <c r="E37">
        <v>0.5</v>
      </c>
      <c r="F37">
        <v>1532.30091680284</v>
      </c>
      <c r="G37">
        <v>2.91127389923691E-3</v>
      </c>
      <c r="H37">
        <v>1.05144889335271</v>
      </c>
      <c r="I37">
        <v>1.0025114065538399E-2</v>
      </c>
      <c r="J37">
        <v>1.02164008451426E-2</v>
      </c>
      <c r="K37">
        <v>0.984097259862034</v>
      </c>
      <c r="L37">
        <v>9.2506967471594308E-3</v>
      </c>
      <c r="M37">
        <v>7.7441731837899603E-4</v>
      </c>
      <c r="N37">
        <v>2.0260923255057599</v>
      </c>
      <c r="O37">
        <v>2.1207758111618902</v>
      </c>
      <c r="P37">
        <v>0.728716269625442</v>
      </c>
      <c r="Q37">
        <v>0.999890801628884</v>
      </c>
      <c r="R37">
        <v>1.0919837111509E-4</v>
      </c>
      <c r="S37">
        <v>0</v>
      </c>
      <c r="T37">
        <v>4.2880645213068798</v>
      </c>
      <c r="U37">
        <v>4.2880645213068798</v>
      </c>
      <c r="V37">
        <v>3.44352821672926</v>
      </c>
      <c r="W37">
        <v>5.1123918962498502E-2</v>
      </c>
      <c r="X37">
        <v>0.96987857912374797</v>
      </c>
      <c r="Y37">
        <v>24.810688438862499</v>
      </c>
      <c r="Z37">
        <v>0.92275226862095505</v>
      </c>
      <c r="AA37">
        <v>0.10641705399641101</v>
      </c>
      <c r="AB37">
        <v>37.310878131453002</v>
      </c>
      <c r="AC37">
        <v>68.142581706384902</v>
      </c>
      <c r="AD37">
        <v>5.44983891925905</v>
      </c>
      <c r="AE37">
        <v>0.192940930158159</v>
      </c>
      <c r="AF37">
        <v>5.6393049001824595E-4</v>
      </c>
      <c r="AG37">
        <v>4.7353187265336697E-3</v>
      </c>
      <c r="AH37" s="109">
        <v>2.28996320076454E-6</v>
      </c>
      <c r="AI37" s="109">
        <v>1.91703091085242E-7</v>
      </c>
      <c r="AJ37">
        <v>3.3052570093306803E-2</v>
      </c>
      <c r="AK37">
        <v>0.15505226679476</v>
      </c>
      <c r="AL37">
        <v>0.175713557610296</v>
      </c>
      <c r="AM37">
        <v>13.515679791604001</v>
      </c>
      <c r="AN37">
        <v>0</v>
      </c>
      <c r="AO37">
        <v>0</v>
      </c>
      <c r="AP37">
        <v>0</v>
      </c>
      <c r="AQ37">
        <v>-8.6309422900139694</v>
      </c>
      <c r="AR37">
        <v>1828.9167177198101</v>
      </c>
      <c r="AS37">
        <v>6042.6799719481296</v>
      </c>
      <c r="AT37">
        <v>0.29567574146028502</v>
      </c>
    </row>
    <row r="38" spans="1:46" x14ac:dyDescent="0.35">
      <c r="A38">
        <v>36</v>
      </c>
      <c r="B38">
        <v>346.721593280467</v>
      </c>
      <c r="C38">
        <v>-8.1708788798764402</v>
      </c>
      <c r="D38">
        <v>1699.37361870328</v>
      </c>
      <c r="E38">
        <v>0.5</v>
      </c>
      <c r="F38">
        <v>1529.49668437631</v>
      </c>
      <c r="G38">
        <v>2.9112563738000401E-3</v>
      </c>
      <c r="H38">
        <v>1.0510977172776199</v>
      </c>
      <c r="I38">
        <v>1.00289965484902E-2</v>
      </c>
      <c r="J38">
        <v>1.0235660161833899E-2</v>
      </c>
      <c r="K38">
        <v>0.98407830573228905</v>
      </c>
      <c r="L38">
        <v>9.2536952463148792E-3</v>
      </c>
      <c r="M38">
        <v>7.7530130217532496E-4</v>
      </c>
      <c r="N38">
        <v>2.0227529414015901</v>
      </c>
      <c r="O38">
        <v>2.1175421548482198</v>
      </c>
      <c r="P38">
        <v>0.72900286732278496</v>
      </c>
      <c r="Q38">
        <v>0.99988795783619699</v>
      </c>
      <c r="R38">
        <v>1.1204216380273601E-4</v>
      </c>
      <c r="S38">
        <v>0</v>
      </c>
      <c r="T38">
        <v>4.28979186319176</v>
      </c>
      <c r="U38">
        <v>4.28979186319176</v>
      </c>
      <c r="V38">
        <v>3.4448825138434902</v>
      </c>
      <c r="W38">
        <v>5.1262653738722901E-2</v>
      </c>
      <c r="X38">
        <v>0.97171656463581502</v>
      </c>
      <c r="Y38">
        <v>24.836281363892599</v>
      </c>
      <c r="Z38">
        <v>0.92269403041204101</v>
      </c>
      <c r="AA38">
        <v>0.106298134521168</v>
      </c>
      <c r="AB38">
        <v>37.302663351983099</v>
      </c>
      <c r="AC38">
        <v>67.940407462876394</v>
      </c>
      <c r="AD38">
        <v>5.4374370795220504</v>
      </c>
      <c r="AE38">
        <v>0.19294100108554499</v>
      </c>
      <c r="AF38">
        <v>5.6329332979469099E-4</v>
      </c>
      <c r="AG38">
        <v>4.7358902573125302E-3</v>
      </c>
      <c r="AH38" s="109">
        <v>2.3503751706682399E-6</v>
      </c>
      <c r="AI38" s="109">
        <v>1.9692121708301501E-7</v>
      </c>
      <c r="AJ38">
        <v>3.3056698991520299E-2</v>
      </c>
      <c r="AK38">
        <v>0.15504760290696701</v>
      </c>
      <c r="AL38">
        <v>0.17573600740593201</v>
      </c>
      <c r="AM38">
        <v>13.515679791604001</v>
      </c>
      <c r="AN38">
        <v>0</v>
      </c>
      <c r="AO38">
        <v>0</v>
      </c>
      <c r="AP38">
        <v>0</v>
      </c>
      <c r="AQ38">
        <v>-8.6314169254059507</v>
      </c>
      <c r="AR38">
        <v>1829.1212943934299</v>
      </c>
      <c r="AS38">
        <v>6042.6799719481296</v>
      </c>
      <c r="AT38">
        <v>0.29570065038063797</v>
      </c>
    </row>
    <row r="39" spans="1:46" x14ac:dyDescent="0.35">
      <c r="A39">
        <v>37</v>
      </c>
      <c r="B39">
        <v>346.10752295492398</v>
      </c>
      <c r="C39">
        <v>-8.1711435168554605</v>
      </c>
      <c r="D39">
        <v>1699.3573883008</v>
      </c>
      <c r="E39">
        <v>0.5</v>
      </c>
      <c r="F39">
        <v>1526.6928096224799</v>
      </c>
      <c r="G39">
        <v>2.9112388182568698E-3</v>
      </c>
      <c r="H39">
        <v>1.05074730948107</v>
      </c>
      <c r="I39">
        <v>1.0032910916508E-2</v>
      </c>
      <c r="J39">
        <v>1.0254981658952301E-2</v>
      </c>
      <c r="K39">
        <v>0.98405927504314195</v>
      </c>
      <c r="L39">
        <v>9.2567217016879099E-3</v>
      </c>
      <c r="M39">
        <v>7.7618921482012105E-4</v>
      </c>
      <c r="N39">
        <v>2.0194189703815999</v>
      </c>
      <c r="O39">
        <v>2.1143135975215199</v>
      </c>
      <c r="P39">
        <v>0.72929179158732604</v>
      </c>
      <c r="Q39">
        <v>0.99988511437425298</v>
      </c>
      <c r="R39">
        <v>1.14885625746107E-4</v>
      </c>
      <c r="S39">
        <v>0</v>
      </c>
      <c r="T39">
        <v>4.2915329716829298</v>
      </c>
      <c r="U39">
        <v>4.2915329716829298</v>
      </c>
      <c r="V39">
        <v>3.4462478147921098</v>
      </c>
      <c r="W39">
        <v>5.14019288216086E-2</v>
      </c>
      <c r="X39">
        <v>0.97356031185929703</v>
      </c>
      <c r="Y39">
        <v>24.861982650522702</v>
      </c>
      <c r="Z39">
        <v>0.92263569154760505</v>
      </c>
      <c r="AA39">
        <v>0.106179242713022</v>
      </c>
      <c r="AB39">
        <v>37.294450601199401</v>
      </c>
      <c r="AC39">
        <v>67.738823441889295</v>
      </c>
      <c r="AD39">
        <v>5.4250666084203596</v>
      </c>
      <c r="AE39">
        <v>0.19294107216502299</v>
      </c>
      <c r="AF39">
        <v>5.6265632630774702E-4</v>
      </c>
      <c r="AG39">
        <v>4.7364615797077904E-3</v>
      </c>
      <c r="AH39" s="109">
        <v>2.4108268865482999E-6</v>
      </c>
      <c r="AI39" s="109">
        <v>2.02151246244764E-7</v>
      </c>
      <c r="AJ39">
        <v>3.3060826307511199E-2</v>
      </c>
      <c r="AK39">
        <v>0.15504294066361701</v>
      </c>
      <c r="AL39">
        <v>0.17575844885969499</v>
      </c>
      <c r="AM39">
        <v>13.515679791604001</v>
      </c>
      <c r="AN39">
        <v>0</v>
      </c>
      <c r="AO39">
        <v>0</v>
      </c>
      <c r="AP39">
        <v>0</v>
      </c>
      <c r="AQ39">
        <v>-8.6318915607979303</v>
      </c>
      <c r="AR39">
        <v>1829.3258982920199</v>
      </c>
      <c r="AS39">
        <v>6042.6799719481396</v>
      </c>
      <c r="AT39">
        <v>0.29572563372789501</v>
      </c>
    </row>
    <row r="40" spans="1:46" x14ac:dyDescent="0.35">
      <c r="A40">
        <v>38</v>
      </c>
      <c r="B40">
        <v>345.49345262938198</v>
      </c>
      <c r="C40">
        <v>-8.17140836152325</v>
      </c>
      <c r="D40">
        <v>1699.3411404696999</v>
      </c>
      <c r="E40">
        <v>0.5</v>
      </c>
      <c r="F40">
        <v>1523.8892922473799</v>
      </c>
      <c r="G40">
        <v>2.9112212322498399E-3</v>
      </c>
      <c r="H40">
        <v>1.0503976707518401</v>
      </c>
      <c r="I40">
        <v>1.00368573086239E-2</v>
      </c>
      <c r="J40">
        <v>1.02743656513223E-2</v>
      </c>
      <c r="K40">
        <v>0.98404016742312905</v>
      </c>
      <c r="L40">
        <v>9.2597762325488595E-3</v>
      </c>
      <c r="M40">
        <v>7.7708107607507104E-4</v>
      </c>
      <c r="N40">
        <v>2.0160904046130601</v>
      </c>
      <c r="O40">
        <v>2.1110901312411801</v>
      </c>
      <c r="P40">
        <v>0.72958305261301704</v>
      </c>
      <c r="Q40">
        <v>0.99988227124233497</v>
      </c>
      <c r="R40">
        <v>1.17728757664451E-4</v>
      </c>
      <c r="S40">
        <v>0</v>
      </c>
      <c r="T40">
        <v>4.2932879077457002</v>
      </c>
      <c r="U40">
        <v>4.2932879077457002</v>
      </c>
      <c r="V40">
        <v>3.4476241679937298</v>
      </c>
      <c r="W40">
        <v>5.1541747121289401E-2</v>
      </c>
      <c r="X40">
        <v>0.97540984980857304</v>
      </c>
      <c r="Y40">
        <v>24.887792864421801</v>
      </c>
      <c r="Z40">
        <v>0.92257725180496597</v>
      </c>
      <c r="AA40">
        <v>0.106060378597035</v>
      </c>
      <c r="AB40">
        <v>37.286239878067697</v>
      </c>
      <c r="AC40">
        <v>67.537827882574902</v>
      </c>
      <c r="AD40">
        <v>5.4127274218262498</v>
      </c>
      <c r="AE40">
        <v>0.192941143397552</v>
      </c>
      <c r="AF40">
        <v>5.6201947963278496E-4</v>
      </c>
      <c r="AG40">
        <v>4.7370326929803003E-3</v>
      </c>
      <c r="AH40" s="109">
        <v>2.47131893134075E-6</v>
      </c>
      <c r="AI40" s="109">
        <v>2.0739325943326299E-7</v>
      </c>
      <c r="AJ40">
        <v>3.3064952036085497E-2</v>
      </c>
      <c r="AK40">
        <v>0.155038280069771</v>
      </c>
      <c r="AL40">
        <v>0.17578088194400501</v>
      </c>
      <c r="AM40">
        <v>13.515679791604001</v>
      </c>
      <c r="AN40">
        <v>0</v>
      </c>
      <c r="AO40">
        <v>0</v>
      </c>
      <c r="AP40">
        <v>0</v>
      </c>
      <c r="AQ40">
        <v>-8.6323661961899099</v>
      </c>
      <c r="AR40">
        <v>1829.5305294280199</v>
      </c>
      <c r="AS40">
        <v>6042.6799719481296</v>
      </c>
      <c r="AT40">
        <v>0.29575069164402501</v>
      </c>
    </row>
    <row r="41" spans="1:46" x14ac:dyDescent="0.35">
      <c r="A41">
        <v>39</v>
      </c>
      <c r="B41">
        <v>344.87938230383901</v>
      </c>
      <c r="C41">
        <v>-8.1716734142552507</v>
      </c>
      <c r="D41">
        <v>1699.32487499697</v>
      </c>
      <c r="E41">
        <v>0.5</v>
      </c>
      <c r="F41">
        <v>1521.0861319559799</v>
      </c>
      <c r="G41">
        <v>2.91120361541929E-3</v>
      </c>
      <c r="H41">
        <v>1.05004880150672</v>
      </c>
      <c r="I41">
        <v>1.0040835864920101E-2</v>
      </c>
      <c r="J41">
        <v>1.0293812455974501E-2</v>
      </c>
      <c r="K41">
        <v>0.98402098249821301</v>
      </c>
      <c r="L41">
        <v>9.2628589593309902E-3</v>
      </c>
      <c r="M41">
        <v>7.7797690558914902E-4</v>
      </c>
      <c r="N41">
        <v>2.0127672362757099</v>
      </c>
      <c r="O41">
        <v>2.1078717480801399</v>
      </c>
      <c r="P41">
        <v>0.72987666067060797</v>
      </c>
      <c r="Q41">
        <v>0.999879428439719</v>
      </c>
      <c r="R41">
        <v>1.20571560280657E-4</v>
      </c>
      <c r="S41">
        <v>0</v>
      </c>
      <c r="T41">
        <v>4.2950567328045004</v>
      </c>
      <c r="U41">
        <v>4.2950567328045004</v>
      </c>
      <c r="V41">
        <v>3.4490116222326299</v>
      </c>
      <c r="W41">
        <v>5.1682111549993803E-2</v>
      </c>
      <c r="X41">
        <v>0.97726520770012204</v>
      </c>
      <c r="Y41">
        <v>24.9137125753095</v>
      </c>
      <c r="Z41">
        <v>0.92251871098628502</v>
      </c>
      <c r="AA41">
        <v>0.105941542198105</v>
      </c>
      <c r="AB41">
        <v>37.278031168212003</v>
      </c>
      <c r="AC41">
        <v>67.337419031424503</v>
      </c>
      <c r="AD41">
        <v>5.4004194340823597</v>
      </c>
      <c r="AE41">
        <v>0.19294121478409501</v>
      </c>
      <c r="AF41">
        <v>5.6138278984421003E-4</v>
      </c>
      <c r="AG41">
        <v>4.7376035963880301E-3</v>
      </c>
      <c r="AH41" s="109">
        <v>2.5318518913738502E-6</v>
      </c>
      <c r="AI41" s="109">
        <v>2.1264733798811101E-7</v>
      </c>
      <c r="AJ41">
        <v>3.3069076172030198E-2</v>
      </c>
      <c r="AK41">
        <v>0.15503362113050401</v>
      </c>
      <c r="AL41">
        <v>0.17580330663118299</v>
      </c>
      <c r="AM41">
        <v>13.515679791604001</v>
      </c>
      <c r="AN41">
        <v>0</v>
      </c>
      <c r="AO41">
        <v>0</v>
      </c>
      <c r="AP41">
        <v>0</v>
      </c>
      <c r="AQ41">
        <v>-8.6328408315818894</v>
      </c>
      <c r="AR41">
        <v>1829.73518781392</v>
      </c>
      <c r="AS41">
        <v>6042.6799719481296</v>
      </c>
      <c r="AT41">
        <v>0.29577582416571702</v>
      </c>
    </row>
    <row r="42" spans="1:46" x14ac:dyDescent="0.35">
      <c r="A42">
        <v>40</v>
      </c>
      <c r="B42">
        <v>344.26531197829701</v>
      </c>
      <c r="C42">
        <v>-8.1719386754283097</v>
      </c>
      <c r="D42">
        <v>1699.3085916683599</v>
      </c>
      <c r="E42">
        <v>0.5</v>
      </c>
      <c r="F42">
        <v>1518.28332845203</v>
      </c>
      <c r="G42">
        <v>2.91118596740346E-3</v>
      </c>
      <c r="H42">
        <v>1.04970070226779</v>
      </c>
      <c r="I42">
        <v>1.0044846726464799E-2</v>
      </c>
      <c r="J42">
        <v>1.0313322392165199E-2</v>
      </c>
      <c r="K42">
        <v>0.98400171989169805</v>
      </c>
      <c r="L42">
        <v>9.2659700032457805E-3</v>
      </c>
      <c r="M42">
        <v>7.7887672321905405E-4</v>
      </c>
      <c r="N42">
        <v>2.0094494575618098</v>
      </c>
      <c r="O42">
        <v>2.10465844012493</v>
      </c>
      <c r="P42">
        <v>0.73017262610326805</v>
      </c>
      <c r="Q42">
        <v>0.99987658596567797</v>
      </c>
      <c r="R42">
        <v>1.23414034321375E-4</v>
      </c>
      <c r="S42">
        <v>0</v>
      </c>
      <c r="T42">
        <v>4.2968395087170599</v>
      </c>
      <c r="U42">
        <v>4.2968395087170599</v>
      </c>
      <c r="V42">
        <v>3.4504102266368202</v>
      </c>
      <c r="W42">
        <v>5.1823025045504498E-2</v>
      </c>
      <c r="X42">
        <v>0.97912641495432895</v>
      </c>
      <c r="Y42">
        <v>24.939742356992099</v>
      </c>
      <c r="Z42">
        <v>0.92246006888617005</v>
      </c>
      <c r="AA42">
        <v>0.10582273354096799</v>
      </c>
      <c r="AB42">
        <v>37.2698244608507</v>
      </c>
      <c r="AC42">
        <v>67.137595139375406</v>
      </c>
      <c r="AD42">
        <v>5.3881425602393298</v>
      </c>
      <c r="AE42">
        <v>0.19294128632562399</v>
      </c>
      <c r="AF42">
        <v>5.6074625701544201E-4</v>
      </c>
      <c r="AG42">
        <v>4.7381742891860401E-3</v>
      </c>
      <c r="AH42" s="109">
        <v>2.5924263563014E-6</v>
      </c>
      <c r="AI42" s="109">
        <v>2.1791356381204001E-7</v>
      </c>
      <c r="AJ42">
        <v>3.3073198710112897E-2</v>
      </c>
      <c r="AK42">
        <v>0.155028963850913</v>
      </c>
      <c r="AL42">
        <v>0.175825722893446</v>
      </c>
      <c r="AM42">
        <v>13.515679791604001</v>
      </c>
      <c r="AN42">
        <v>0</v>
      </c>
      <c r="AO42">
        <v>0</v>
      </c>
      <c r="AP42">
        <v>0</v>
      </c>
      <c r="AQ42">
        <v>-8.6333154669738708</v>
      </c>
      <c r="AR42">
        <v>1829.93987346223</v>
      </c>
      <c r="AS42">
        <v>6042.6799719481296</v>
      </c>
      <c r="AT42">
        <v>0.295801031358635</v>
      </c>
    </row>
    <row r="43" spans="1:46" x14ac:dyDescent="0.35">
      <c r="A43">
        <v>41</v>
      </c>
      <c r="B43">
        <v>343.65124165275398</v>
      </c>
      <c r="C43">
        <v>-8.1722041454207197</v>
      </c>
      <c r="D43">
        <v>1699.2922902683699</v>
      </c>
      <c r="E43">
        <v>0.5</v>
      </c>
      <c r="F43">
        <v>1515.4808814380599</v>
      </c>
      <c r="G43">
        <v>2.9111682878385E-3</v>
      </c>
      <c r="H43">
        <v>1.0493533738811101</v>
      </c>
      <c r="I43">
        <v>1.00488900352872E-2</v>
      </c>
      <c r="J43">
        <v>1.03328957813957E-2</v>
      </c>
      <c r="K43">
        <v>0.98398237922417398</v>
      </c>
      <c r="L43">
        <v>9.2691094861089701E-3</v>
      </c>
      <c r="M43">
        <v>7.7978054917822296E-4</v>
      </c>
      <c r="N43">
        <v>2.00613706067604</v>
      </c>
      <c r="O43">
        <v>2.1014501994756301</v>
      </c>
      <c r="P43">
        <v>0.73047095932490802</v>
      </c>
      <c r="Q43">
        <v>0.99987374381948202</v>
      </c>
      <c r="R43">
        <v>1.26256180517096E-4</v>
      </c>
      <c r="S43">
        <v>0</v>
      </c>
      <c r="T43">
        <v>4.2986362977647303</v>
      </c>
      <c r="U43">
        <v>4.2986362977647303</v>
      </c>
      <c r="V43">
        <v>3.45182003066948</v>
      </c>
      <c r="W43">
        <v>5.1964490582249501E-2</v>
      </c>
      <c r="X43">
        <v>0.98099350119718798</v>
      </c>
      <c r="Y43">
        <v>24.9658827873997</v>
      </c>
      <c r="Z43">
        <v>0.92240132527672303</v>
      </c>
      <c r="AA43">
        <v>0.105703952650197</v>
      </c>
      <c r="AB43">
        <v>37.2616197565657</v>
      </c>
      <c r="AC43">
        <v>66.9383544604962</v>
      </c>
      <c r="AD43">
        <v>5.3758967170658201</v>
      </c>
      <c r="AE43">
        <v>0.19294135802311599</v>
      </c>
      <c r="AF43">
        <v>5.6010988121894096E-4</v>
      </c>
      <c r="AG43">
        <v>4.7387447706264303E-3</v>
      </c>
      <c r="AH43" s="109">
        <v>2.6530429190801901E-6</v>
      </c>
      <c r="AI43" s="109">
        <v>2.23192019420432E-7</v>
      </c>
      <c r="AJ43">
        <v>3.30773196450821E-2</v>
      </c>
      <c r="AK43">
        <v>0.15502430823611099</v>
      </c>
      <c r="AL43">
        <v>0.175848130702909</v>
      </c>
      <c r="AM43">
        <v>13.515679791604001</v>
      </c>
      <c r="AN43">
        <v>0</v>
      </c>
      <c r="AO43">
        <v>0</v>
      </c>
      <c r="AP43">
        <v>0</v>
      </c>
      <c r="AQ43">
        <v>-8.6337901023658503</v>
      </c>
      <c r="AR43">
        <v>1830.1445863854999</v>
      </c>
      <c r="AS43">
        <v>6042.6799719481396</v>
      </c>
      <c r="AT43">
        <v>0.295826313379147</v>
      </c>
    </row>
    <row r="44" spans="1:46" x14ac:dyDescent="0.35">
      <c r="A44">
        <v>42</v>
      </c>
      <c r="B44">
        <v>343.03717132721198</v>
      </c>
      <c r="C44">
        <v>-8.1724698246122198</v>
      </c>
      <c r="D44">
        <v>1699.27597058022</v>
      </c>
      <c r="E44">
        <v>0.5</v>
      </c>
      <c r="F44">
        <v>1512.67879061554</v>
      </c>
      <c r="G44">
        <v>2.9111505763583598E-3</v>
      </c>
      <c r="H44">
        <v>1.04900681658849</v>
      </c>
      <c r="I44">
        <v>1.00529659345291E-2</v>
      </c>
      <c r="J44">
        <v>1.03525329474333E-2</v>
      </c>
      <c r="K44">
        <v>0.98396296011362006</v>
      </c>
      <c r="L44">
        <v>9.2722775311156191E-3</v>
      </c>
      <c r="M44">
        <v>7.8068840341353801E-4</v>
      </c>
      <c r="N44">
        <v>2.0028300378356101</v>
      </c>
      <c r="O44">
        <v>2.0982470182458499</v>
      </c>
      <c r="P44">
        <v>0.73077167083067096</v>
      </c>
      <c r="Q44">
        <v>0.99987090200039797</v>
      </c>
      <c r="R44">
        <v>1.2909799960198501E-4</v>
      </c>
      <c r="S44">
        <v>0</v>
      </c>
      <c r="T44">
        <v>4.3004471627141898</v>
      </c>
      <c r="U44">
        <v>4.3004471627141898</v>
      </c>
      <c r="V44">
        <v>3.4532410841811298</v>
      </c>
      <c r="W44">
        <v>5.2106511125618198E-2</v>
      </c>
      <c r="X44">
        <v>0.982866496262221</v>
      </c>
      <c r="Y44">
        <v>24.9921344486226</v>
      </c>
      <c r="Z44">
        <v>0.92234247997080199</v>
      </c>
      <c r="AA44">
        <v>0.10558519955019401</v>
      </c>
      <c r="AB44">
        <v>37.253417034342696</v>
      </c>
      <c r="AC44">
        <v>66.739695257526094</v>
      </c>
      <c r="AD44">
        <v>5.3636818187316004</v>
      </c>
      <c r="AE44">
        <v>0.192941429877553</v>
      </c>
      <c r="AF44">
        <v>5.5947366252613996E-4</v>
      </c>
      <c r="AG44">
        <v>4.7393150399583396E-3</v>
      </c>
      <c r="AH44" s="109">
        <v>2.7137021762107302E-6</v>
      </c>
      <c r="AI44" s="109">
        <v>2.28482787769932E-7</v>
      </c>
      <c r="AJ44">
        <v>3.3081438971666599E-2</v>
      </c>
      <c r="AK44">
        <v>0.15501965429123199</v>
      </c>
      <c r="AL44">
        <v>0.17587053003158501</v>
      </c>
      <c r="AM44">
        <v>13.515679791604001</v>
      </c>
      <c r="AN44">
        <v>0</v>
      </c>
      <c r="AO44">
        <v>0</v>
      </c>
      <c r="AP44">
        <v>0</v>
      </c>
      <c r="AQ44">
        <v>-8.6342647377578299</v>
      </c>
      <c r="AR44">
        <v>1830.34932659631</v>
      </c>
      <c r="AS44">
        <v>6042.6799719481296</v>
      </c>
      <c r="AT44">
        <v>0.29585167021271602</v>
      </c>
    </row>
    <row r="45" spans="1:46" x14ac:dyDescent="0.35">
      <c r="A45">
        <v>43</v>
      </c>
      <c r="B45">
        <v>342.42310100166901</v>
      </c>
      <c r="C45">
        <v>-8.1727357133840002</v>
      </c>
      <c r="D45">
        <v>1699.25963238587</v>
      </c>
      <c r="E45">
        <v>0.5</v>
      </c>
      <c r="F45">
        <v>1509.87705568468</v>
      </c>
      <c r="G45">
        <v>2.91113283259489E-3</v>
      </c>
      <c r="H45">
        <v>1.0486610310531099</v>
      </c>
      <c r="I45">
        <v>1.00570745682961E-2</v>
      </c>
      <c r="J45">
        <v>1.0372234216330699E-2</v>
      </c>
      <c r="K45">
        <v>0.98394346217524398</v>
      </c>
      <c r="L45">
        <v>9.2754742619997905E-3</v>
      </c>
      <c r="M45">
        <v>7.8160030629636503E-4</v>
      </c>
      <c r="N45">
        <v>1.9995283812701601</v>
      </c>
      <c r="O45">
        <v>2.0950488885627001</v>
      </c>
      <c r="P45">
        <v>0.73107477118669595</v>
      </c>
      <c r="Q45">
        <v>0.99986806050768495</v>
      </c>
      <c r="R45">
        <v>1.31939492314122E-4</v>
      </c>
      <c r="S45">
        <v>0</v>
      </c>
      <c r="T45">
        <v>4.3022721667574002</v>
      </c>
      <c r="U45">
        <v>4.3022721667574002</v>
      </c>
      <c r="V45">
        <v>3.4546734373585002</v>
      </c>
      <c r="W45">
        <v>5.2249089682788699E-2</v>
      </c>
      <c r="X45">
        <v>0.98474543019216199</v>
      </c>
      <c r="Y45">
        <v>25.018497926949301</v>
      </c>
      <c r="Z45">
        <v>0.92228353275213004</v>
      </c>
      <c r="AA45">
        <v>0.105466474265194</v>
      </c>
      <c r="AB45">
        <v>37.245216287986203</v>
      </c>
      <c r="AC45">
        <v>66.541615795717902</v>
      </c>
      <c r="AD45">
        <v>5.3514977815779998</v>
      </c>
      <c r="AE45">
        <v>0.19294150188992501</v>
      </c>
      <c r="AF45">
        <v>5.5883760100747303E-4</v>
      </c>
      <c r="AG45">
        <v>4.7398850964279404E-3</v>
      </c>
      <c r="AH45" s="109">
        <v>2.77440472753771E-6</v>
      </c>
      <c r="AI45" s="109">
        <v>2.3378595245716701E-7</v>
      </c>
      <c r="AJ45">
        <v>3.3085556684575697E-2</v>
      </c>
      <c r="AK45">
        <v>0.15501500202142601</v>
      </c>
      <c r="AL45">
        <v>0.175892920851382</v>
      </c>
      <c r="AM45">
        <v>13.515679791604001</v>
      </c>
      <c r="AN45">
        <v>0</v>
      </c>
      <c r="AO45">
        <v>0</v>
      </c>
      <c r="AP45">
        <v>0</v>
      </c>
      <c r="AQ45">
        <v>-8.6347393731498094</v>
      </c>
      <c r="AR45">
        <v>1830.55409410727</v>
      </c>
      <c r="AS45">
        <v>6042.6799719481296</v>
      </c>
      <c r="AT45">
        <v>0.29587710196292299</v>
      </c>
    </row>
    <row r="46" spans="1:46" x14ac:dyDescent="0.35">
      <c r="A46">
        <v>44</v>
      </c>
      <c r="B46">
        <v>341.80903067612599</v>
      </c>
      <c r="C46">
        <v>-8.1730018121187005</v>
      </c>
      <c r="D46">
        <v>1699.2432754659701</v>
      </c>
      <c r="E46">
        <v>0.5</v>
      </c>
      <c r="F46">
        <v>1507.0756763444599</v>
      </c>
      <c r="G46">
        <v>2.9111150561777202E-3</v>
      </c>
      <c r="H46">
        <v>1.0483160179461399</v>
      </c>
      <c r="I46">
        <v>1.00612160817299E-2</v>
      </c>
      <c r="J46">
        <v>1.0391999916447001E-2</v>
      </c>
      <c r="K46">
        <v>0.98392388502150896</v>
      </c>
      <c r="L46">
        <v>9.2786998033837099E-3</v>
      </c>
      <c r="M46">
        <v>7.8251627834623097E-4</v>
      </c>
      <c r="N46">
        <v>1.9962320832217999</v>
      </c>
      <c r="O46">
        <v>2.0918558025668599</v>
      </c>
      <c r="P46">
        <v>0.731380271035178</v>
      </c>
      <c r="Q46">
        <v>0.99986521934060402</v>
      </c>
      <c r="R46">
        <v>1.3478065939545299E-4</v>
      </c>
      <c r="S46">
        <v>0</v>
      </c>
      <c r="T46">
        <v>4.3041113735413798</v>
      </c>
      <c r="U46">
        <v>4.3041113735413798</v>
      </c>
      <c r="V46">
        <v>3.4561171407495301</v>
      </c>
      <c r="W46">
        <v>5.2392229282573102E-2</v>
      </c>
      <c r="X46">
        <v>0.98663033324095895</v>
      </c>
      <c r="Y46">
        <v>25.0449738129034</v>
      </c>
      <c r="Z46">
        <v>0.92222448340343299</v>
      </c>
      <c r="AA46">
        <v>0.10534777681926299</v>
      </c>
      <c r="AB46">
        <v>37.237017511443497</v>
      </c>
      <c r="AC46">
        <v>66.344114345305002</v>
      </c>
      <c r="AD46">
        <v>5.3393445221899798</v>
      </c>
      <c r="AE46">
        <v>0.192941574061227</v>
      </c>
      <c r="AF46">
        <v>5.5820169673236899E-4</v>
      </c>
      <c r="AG46">
        <v>4.7404549392783503E-3</v>
      </c>
      <c r="AH46" s="109">
        <v>2.8351511763720401E-6</v>
      </c>
      <c r="AI46" s="109">
        <v>2.3910159764782301E-7</v>
      </c>
      <c r="AJ46">
        <v>3.3089672778499099E-2</v>
      </c>
      <c r="AK46">
        <v>0.15501035143186701</v>
      </c>
      <c r="AL46">
        <v>0.175915303134105</v>
      </c>
      <c r="AM46">
        <v>13.515679791604001</v>
      </c>
      <c r="AN46">
        <v>0</v>
      </c>
      <c r="AO46">
        <v>0</v>
      </c>
      <c r="AP46">
        <v>0</v>
      </c>
      <c r="AQ46">
        <v>-8.6352140085417908</v>
      </c>
      <c r="AR46">
        <v>1830.75888893108</v>
      </c>
      <c r="AS46">
        <v>6042.6799719481296</v>
      </c>
      <c r="AT46">
        <v>0.295902608735023</v>
      </c>
    </row>
    <row r="47" spans="1:46" x14ac:dyDescent="0.35">
      <c r="A47">
        <v>45</v>
      </c>
      <c r="B47">
        <v>341.19496035058398</v>
      </c>
      <c r="C47">
        <v>-8.1732681212004792</v>
      </c>
      <c r="D47">
        <v>1699.2268995999</v>
      </c>
      <c r="E47">
        <v>0.5</v>
      </c>
      <c r="F47">
        <v>1504.27465229276</v>
      </c>
      <c r="G47">
        <v>2.9110972467342902E-3</v>
      </c>
      <c r="H47">
        <v>1.0479717776747799</v>
      </c>
      <c r="I47">
        <v>1.0065390621059701E-2</v>
      </c>
      <c r="J47">
        <v>1.0411830378468399E-2</v>
      </c>
      <c r="K47">
        <v>0.98390422826214996</v>
      </c>
      <c r="L47">
        <v>9.2819542810117298E-3</v>
      </c>
      <c r="M47">
        <v>7.8343634004796102E-4</v>
      </c>
      <c r="N47">
        <v>1.9929411359450999</v>
      </c>
      <c r="O47">
        <v>2.08866775241242</v>
      </c>
      <c r="P47">
        <v>0.73168818109792</v>
      </c>
      <c r="Q47">
        <v>0.99986237849840798</v>
      </c>
      <c r="R47">
        <v>1.3762150159176101E-4</v>
      </c>
      <c r="S47">
        <v>0</v>
      </c>
      <c r="T47">
        <v>4.3059648471892302</v>
      </c>
      <c r="U47">
        <v>4.3059648471892302</v>
      </c>
      <c r="V47">
        <v>3.4575722452809798</v>
      </c>
      <c r="W47">
        <v>5.2535932961977602E-2</v>
      </c>
      <c r="X47">
        <v>0.98852123587549401</v>
      </c>
      <c r="Y47">
        <v>25.071562701283401</v>
      </c>
      <c r="Z47">
        <v>0.922165331725051</v>
      </c>
      <c r="AA47">
        <v>0.10522910723628701</v>
      </c>
      <c r="AB47">
        <v>37.228820689143198</v>
      </c>
      <c r="AC47">
        <v>66.147189183097296</v>
      </c>
      <c r="AD47">
        <v>5.3272219561429699</v>
      </c>
      <c r="AE47">
        <v>0.192941646392463</v>
      </c>
      <c r="AF47">
        <v>5.5756594976916999E-4</v>
      </c>
      <c r="AG47">
        <v>4.7410245677497204E-3</v>
      </c>
      <c r="AH47" s="109">
        <v>2.8959421295912302E-6</v>
      </c>
      <c r="AI47" s="109">
        <v>2.4442980802425899E-7</v>
      </c>
      <c r="AJ47">
        <v>3.3093787248106299E-2</v>
      </c>
      <c r="AK47">
        <v>0.15500570252774201</v>
      </c>
      <c r="AL47">
        <v>0.17593767685145201</v>
      </c>
      <c r="AM47">
        <v>13.515679791604001</v>
      </c>
      <c r="AN47">
        <v>0</v>
      </c>
      <c r="AO47">
        <v>0</v>
      </c>
      <c r="AP47">
        <v>0</v>
      </c>
      <c r="AQ47">
        <v>-8.6356886439337703</v>
      </c>
      <c r="AR47">
        <v>1830.9637110803701</v>
      </c>
      <c r="AS47">
        <v>6042.6799719481396</v>
      </c>
      <c r="AT47">
        <v>0.29592819055916803</v>
      </c>
    </row>
    <row r="48" spans="1:46" x14ac:dyDescent="0.35">
      <c r="A48">
        <v>46</v>
      </c>
      <c r="B48">
        <v>340.58089002504101</v>
      </c>
      <c r="C48">
        <v>-8.1735346410149496</v>
      </c>
      <c r="D48">
        <v>1699.2105045656799</v>
      </c>
      <c r="E48">
        <v>0.5</v>
      </c>
      <c r="F48">
        <v>1501.4739832261801</v>
      </c>
      <c r="G48">
        <v>2.91107940388984E-3</v>
      </c>
      <c r="H48">
        <v>1.04762831086046</v>
      </c>
      <c r="I48">
        <v>1.00695983335375E-2</v>
      </c>
      <c r="J48">
        <v>1.04317259354288E-2</v>
      </c>
      <c r="K48">
        <v>0.98388449150408197</v>
      </c>
      <c r="L48">
        <v>9.2852378213615396E-3</v>
      </c>
      <c r="M48">
        <v>7.8436051217595996E-4</v>
      </c>
      <c r="N48">
        <v>1.9896555317070901</v>
      </c>
      <c r="O48">
        <v>2.0854847302669901</v>
      </c>
      <c r="P48">
        <v>0.731998512171946</v>
      </c>
      <c r="Q48">
        <v>0.99985953798034699</v>
      </c>
      <c r="R48">
        <v>1.4046201965279201E-4</v>
      </c>
      <c r="S48">
        <v>0</v>
      </c>
      <c r="T48">
        <v>4.3078326522744099</v>
      </c>
      <c r="U48">
        <v>4.3078326522744099</v>
      </c>
      <c r="V48">
        <v>3.4590388022364</v>
      </c>
      <c r="W48">
        <v>5.2680203790235199E-2</v>
      </c>
      <c r="X48">
        <v>0.99041816877756395</v>
      </c>
      <c r="Y48">
        <v>25.098265191199701</v>
      </c>
      <c r="Z48">
        <v>0.92210607750225804</v>
      </c>
      <c r="AA48">
        <v>0.105110465539981</v>
      </c>
      <c r="AB48">
        <v>37.220625812979499</v>
      </c>
      <c r="AC48">
        <v>65.950838589623601</v>
      </c>
      <c r="AD48">
        <v>5.3151300002121404</v>
      </c>
      <c r="AE48">
        <v>0.19294171888464101</v>
      </c>
      <c r="AF48">
        <v>5.56930360185213E-4</v>
      </c>
      <c r="AG48">
        <v>4.7415939810790701E-3</v>
      </c>
      <c r="AH48" s="109">
        <v>2.9567781975555302E-6</v>
      </c>
      <c r="AI48" s="109">
        <v>2.4977066888797199E-7</v>
      </c>
      <c r="AJ48">
        <v>3.3097900088047E-2</v>
      </c>
      <c r="AK48">
        <v>0.155001055314262</v>
      </c>
      <c r="AL48">
        <v>0.175960041975015</v>
      </c>
      <c r="AM48">
        <v>13.515679791604001</v>
      </c>
      <c r="AN48">
        <v>0</v>
      </c>
      <c r="AO48">
        <v>0</v>
      </c>
      <c r="AP48">
        <v>0</v>
      </c>
      <c r="AQ48">
        <v>-8.6361632793257499</v>
      </c>
      <c r="AR48">
        <v>1831.1685605678899</v>
      </c>
      <c r="AS48">
        <v>6042.6799719481296</v>
      </c>
      <c r="AT48">
        <v>0.295953847525322</v>
      </c>
    </row>
    <row r="49" spans="1:46" x14ac:dyDescent="0.35">
      <c r="A49">
        <v>47</v>
      </c>
      <c r="B49">
        <v>339.96681969949901</v>
      </c>
      <c r="C49">
        <v>-8.1738013719492102</v>
      </c>
      <c r="D49">
        <v>1699.1940901400401</v>
      </c>
      <c r="E49">
        <v>0.5</v>
      </c>
      <c r="F49">
        <v>1498.6736688401099</v>
      </c>
      <c r="G49">
        <v>2.91106152726735E-3</v>
      </c>
      <c r="H49">
        <v>1.0472856182007899</v>
      </c>
      <c r="I49">
        <v>1.0073839367468199E-2</v>
      </c>
      <c r="J49">
        <v>1.04516869227312E-2</v>
      </c>
      <c r="K49">
        <v>0.98386467435139502</v>
      </c>
      <c r="L49">
        <v>9.2885505517654801E-3</v>
      </c>
      <c r="M49">
        <v>7.8528881570277505E-4</v>
      </c>
      <c r="N49">
        <v>1.98637526278726</v>
      </c>
      <c r="O49">
        <v>2.0823067283116301</v>
      </c>
      <c r="P49">
        <v>0.73231127513159699</v>
      </c>
      <c r="Q49">
        <v>0.99985669778566699</v>
      </c>
      <c r="R49">
        <v>1.4330221433226501E-4</v>
      </c>
      <c r="S49">
        <v>0</v>
      </c>
      <c r="T49">
        <v>4.3097148538330998</v>
      </c>
      <c r="U49">
        <v>4.3097148538330998</v>
      </c>
      <c r="V49">
        <v>3.4605168632663799</v>
      </c>
      <c r="W49">
        <v>5.2825044862197502E-2</v>
      </c>
      <c r="X49">
        <v>0.99232116284576499</v>
      </c>
      <c r="Y49">
        <v>25.125081886114302</v>
      </c>
      <c r="Z49">
        <v>0.92204672051464998</v>
      </c>
      <c r="AA49">
        <v>0.104991851753882</v>
      </c>
      <c r="AB49">
        <v>37.212432877409903</v>
      </c>
      <c r="AC49">
        <v>65.755060849939099</v>
      </c>
      <c r="AD49">
        <v>5.3030685717287103</v>
      </c>
      <c r="AE49">
        <v>0.192941791538776</v>
      </c>
      <c r="AF49">
        <v>5.5629492804675504E-4</v>
      </c>
      <c r="AG49">
        <v>4.7421631785003896E-3</v>
      </c>
      <c r="AH49" s="109">
        <v>3.0176599941708799E-6</v>
      </c>
      <c r="AI49" s="109">
        <v>2.5512426613920699E-7</v>
      </c>
      <c r="AJ49">
        <v>3.3102011292950498E-2</v>
      </c>
      <c r="AK49">
        <v>0.15499640979665599</v>
      </c>
      <c r="AL49">
        <v>0.175982398476281</v>
      </c>
      <c r="AM49">
        <v>13.515679791604001</v>
      </c>
      <c r="AN49">
        <v>0</v>
      </c>
      <c r="AO49">
        <v>0</v>
      </c>
      <c r="AP49">
        <v>0</v>
      </c>
      <c r="AQ49">
        <v>-8.6366379147177295</v>
      </c>
      <c r="AR49">
        <v>1831.37343740643</v>
      </c>
      <c r="AS49">
        <v>6042.6799719481296</v>
      </c>
      <c r="AT49">
        <v>0.29597957974437999</v>
      </c>
    </row>
    <row r="50" spans="1:46" x14ac:dyDescent="0.35">
      <c r="A50">
        <v>48</v>
      </c>
      <c r="B50">
        <v>339.35274937395599</v>
      </c>
      <c r="C50">
        <v>-8.1740683143919206</v>
      </c>
      <c r="D50">
        <v>1699.1776560983601</v>
      </c>
      <c r="E50">
        <v>0.5</v>
      </c>
      <c r="F50">
        <v>1495.8737088287601</v>
      </c>
      <c r="G50">
        <v>2.9110436164875302E-3</v>
      </c>
      <c r="H50">
        <v>1.0469437002379101</v>
      </c>
      <c r="I50">
        <v>1.00781138722558E-2</v>
      </c>
      <c r="J50">
        <v>1.04717136781694E-2</v>
      </c>
      <c r="K50">
        <v>0.98384477640536006</v>
      </c>
      <c r="L50">
        <v>9.2918926006126095E-3</v>
      </c>
      <c r="M50">
        <v>7.8622127164327399E-4</v>
      </c>
      <c r="N50">
        <v>1.98310032147753</v>
      </c>
      <c r="O50">
        <v>2.07913373874083</v>
      </c>
      <c r="P50">
        <v>0.73262648093175498</v>
      </c>
      <c r="Q50">
        <v>0.99985385791361203</v>
      </c>
      <c r="R50">
        <v>1.4614208638785399E-4</v>
      </c>
      <c r="S50">
        <v>0</v>
      </c>
      <c r="T50">
        <v>4.3116115173833602</v>
      </c>
      <c r="U50">
        <v>4.3116115173833602</v>
      </c>
      <c r="V50">
        <v>3.4620064804045301</v>
      </c>
      <c r="W50">
        <v>5.2970459286868103E-2</v>
      </c>
      <c r="X50">
        <v>0.99423024919736702</v>
      </c>
      <c r="Y50">
        <v>25.152013393880701</v>
      </c>
      <c r="Z50">
        <v>0.92198726055202895</v>
      </c>
      <c r="AA50">
        <v>0.10487326590134501</v>
      </c>
      <c r="AB50">
        <v>37.204241871224802</v>
      </c>
      <c r="AC50">
        <v>65.559854254986107</v>
      </c>
      <c r="AD50">
        <v>5.29103758751606</v>
      </c>
      <c r="AE50">
        <v>0.192941864355891</v>
      </c>
      <c r="AF50">
        <v>5.5565965341897302E-4</v>
      </c>
      <c r="AG50">
        <v>4.7427321592445398E-3</v>
      </c>
      <c r="AH50" s="109">
        <v>3.0785881369824102E-6</v>
      </c>
      <c r="AI50" s="109">
        <v>2.6049068623163198E-7</v>
      </c>
      <c r="AJ50">
        <v>3.3106120857425897E-2</v>
      </c>
      <c r="AK50">
        <v>0.154991765980171</v>
      </c>
      <c r="AL50">
        <v>0.17600474632662699</v>
      </c>
      <c r="AM50">
        <v>13.515679791604001</v>
      </c>
      <c r="AN50">
        <v>0</v>
      </c>
      <c r="AO50">
        <v>0</v>
      </c>
      <c r="AP50">
        <v>0</v>
      </c>
      <c r="AQ50">
        <v>-8.6371125501097108</v>
      </c>
      <c r="AR50">
        <v>1831.57834160875</v>
      </c>
      <c r="AS50">
        <v>6042.6799719481296</v>
      </c>
      <c r="AT50">
        <v>0.29600538728272002</v>
      </c>
    </row>
    <row r="51" spans="1:46" x14ac:dyDescent="0.35">
      <c r="A51">
        <v>49</v>
      </c>
      <c r="B51">
        <v>338.73867904841399</v>
      </c>
      <c r="C51">
        <v>-8.1743354687332292</v>
      </c>
      <c r="D51">
        <v>1699.1612022146701</v>
      </c>
      <c r="E51">
        <v>0.5</v>
      </c>
      <c r="F51">
        <v>1493.0741028851301</v>
      </c>
      <c r="G51">
        <v>2.9110256711688399E-3</v>
      </c>
      <c r="H51">
        <v>1.04660255741437</v>
      </c>
      <c r="I51">
        <v>1.0082421998403901E-2</v>
      </c>
      <c r="J51">
        <v>1.04918065419489E-2</v>
      </c>
      <c r="K51">
        <v>0.98382479726439298</v>
      </c>
      <c r="L51">
        <v>9.2952640973107698E-3</v>
      </c>
      <c r="M51">
        <v>7.8715790109321396E-4</v>
      </c>
      <c r="N51">
        <v>1.9798307000822799</v>
      </c>
      <c r="O51">
        <v>2.0759657537625</v>
      </c>
      <c r="P51">
        <v>0.732944140607938</v>
      </c>
      <c r="Q51">
        <v>0.99985101836341805</v>
      </c>
      <c r="R51">
        <v>1.4898163658121999E-4</v>
      </c>
      <c r="S51">
        <v>0</v>
      </c>
      <c r="T51">
        <v>4.31352270892567</v>
      </c>
      <c r="U51">
        <v>4.31352270892567</v>
      </c>
      <c r="V51">
        <v>3.4635077060677699</v>
      </c>
      <c r="W51">
        <v>5.3116450190312602E-2</v>
      </c>
      <c r="X51">
        <v>0.99614545917030295</v>
      </c>
      <c r="Y51">
        <v>25.179060326783699</v>
      </c>
      <c r="Z51">
        <v>0.92192769741061997</v>
      </c>
      <c r="AA51">
        <v>0.10475470800554</v>
      </c>
      <c r="AB51">
        <v>37.196052779530703</v>
      </c>
      <c r="AC51">
        <v>65.365217101239395</v>
      </c>
      <c r="AD51">
        <v>5.2790369641512296</v>
      </c>
      <c r="AE51">
        <v>0.19294193733701401</v>
      </c>
      <c r="AF51">
        <v>5.5502453636593495E-4</v>
      </c>
      <c r="AG51">
        <v>4.7433009225392496E-3</v>
      </c>
      <c r="AH51" s="109">
        <v>3.1395632471965402E-6</v>
      </c>
      <c r="AI51" s="109">
        <v>2.6587001618680299E-7</v>
      </c>
      <c r="AJ51">
        <v>3.31102287760617E-2</v>
      </c>
      <c r="AK51">
        <v>0.15498712387007599</v>
      </c>
      <c r="AL51">
        <v>0.17602708549732099</v>
      </c>
      <c r="AM51">
        <v>13.515679791604001</v>
      </c>
      <c r="AN51">
        <v>0</v>
      </c>
      <c r="AO51">
        <v>0</v>
      </c>
      <c r="AP51">
        <v>0</v>
      </c>
      <c r="AQ51">
        <v>-8.6375871855016992</v>
      </c>
      <c r="AR51">
        <v>1831.7832731876999</v>
      </c>
      <c r="AS51">
        <v>6042.6799719481296</v>
      </c>
      <c r="AT51">
        <v>0.29603127017791597</v>
      </c>
    </row>
    <row r="52" spans="1:46" x14ac:dyDescent="0.35">
      <c r="A52">
        <v>50</v>
      </c>
      <c r="B52">
        <v>338.12460872287102</v>
      </c>
      <c r="C52">
        <v>-8.1746028353648299</v>
      </c>
      <c r="D52">
        <v>1699.14472826163</v>
      </c>
      <c r="E52">
        <v>0.5</v>
      </c>
      <c r="F52">
        <v>1490.2748507009501</v>
      </c>
      <c r="G52">
        <v>2.9110076909273901E-3</v>
      </c>
      <c r="H52">
        <v>1.04626219031053</v>
      </c>
      <c r="I52">
        <v>1.00867638974882E-2</v>
      </c>
      <c r="J52">
        <v>1.0511965856709399E-2</v>
      </c>
      <c r="K52">
        <v>0.98380473652400302</v>
      </c>
      <c r="L52">
        <v>9.2986651720962394E-3</v>
      </c>
      <c r="M52">
        <v>7.8809872539197998E-4</v>
      </c>
      <c r="N52">
        <v>1.97656639091833</v>
      </c>
      <c r="O52">
        <v>2.0728027655979901</v>
      </c>
      <c r="P52">
        <v>0.73326426527444</v>
      </c>
      <c r="Q52">
        <v>0.999848179134321</v>
      </c>
      <c r="R52">
        <v>1.5182086567811499E-4</v>
      </c>
      <c r="S52">
        <v>0</v>
      </c>
      <c r="T52">
        <v>4.3154484949321503</v>
      </c>
      <c r="U52">
        <v>4.3154484949321503</v>
      </c>
      <c r="V52">
        <v>3.4650205930469</v>
      </c>
      <c r="W52">
        <v>5.3263020727862799E-2</v>
      </c>
      <c r="X52">
        <v>0.99806682432517202</v>
      </c>
      <c r="Y52">
        <v>25.206223301578699</v>
      </c>
      <c r="Z52">
        <v>0.92186803087675795</v>
      </c>
      <c r="AA52">
        <v>0.104636178089455</v>
      </c>
      <c r="AB52">
        <v>37.187865592183599</v>
      </c>
      <c r="AC52">
        <v>65.171147689290294</v>
      </c>
      <c r="AD52">
        <v>5.2670666190511399</v>
      </c>
      <c r="AE52">
        <v>0.19294201048318099</v>
      </c>
      <c r="AF52">
        <v>5.54389576950618E-4</v>
      </c>
      <c r="AG52">
        <v>4.7438694676091003E-3</v>
      </c>
      <c r="AH52" s="109">
        <v>3.20058594965098E-6</v>
      </c>
      <c r="AI52" s="109">
        <v>2.7126234365300701E-7</v>
      </c>
      <c r="AJ52">
        <v>3.3114335043425903E-2</v>
      </c>
      <c r="AK52">
        <v>0.15498248347165999</v>
      </c>
      <c r="AL52">
        <v>0.176049415959526</v>
      </c>
      <c r="AM52">
        <v>13.515679791604001</v>
      </c>
      <c r="AN52">
        <v>0</v>
      </c>
      <c r="AO52">
        <v>0</v>
      </c>
      <c r="AP52">
        <v>0</v>
      </c>
      <c r="AQ52">
        <v>-8.6380618208936699</v>
      </c>
      <c r="AR52">
        <v>1831.9882321561799</v>
      </c>
      <c r="AS52">
        <v>6042.6799719481396</v>
      </c>
      <c r="AT52">
        <v>0.29605722850583299</v>
      </c>
    </row>
    <row r="53" spans="1:46" x14ac:dyDescent="0.35">
      <c r="A53">
        <v>51</v>
      </c>
      <c r="B53">
        <v>337.51053839732799</v>
      </c>
      <c r="C53">
        <v>-8.1748704146799493</v>
      </c>
      <c r="D53">
        <v>1699.1282340105399</v>
      </c>
      <c r="E53">
        <v>0.5</v>
      </c>
      <c r="F53">
        <v>1487.47595196671</v>
      </c>
      <c r="G53">
        <v>2.9109896753770101E-3</v>
      </c>
      <c r="H53">
        <v>1.0459225996441699</v>
      </c>
      <c r="I53">
        <v>1.0091139722165601E-2</v>
      </c>
      <c r="J53">
        <v>1.05321919675466E-2</v>
      </c>
      <c r="K53">
        <v>0.98378459377675997</v>
      </c>
      <c r="L53">
        <v>9.3020959560412807E-3</v>
      </c>
      <c r="M53">
        <v>7.8904376612438704E-4</v>
      </c>
      <c r="N53">
        <v>1.97330738631494</v>
      </c>
      <c r="O53">
        <v>2.0696447664820301</v>
      </c>
      <c r="P53">
        <v>0.733586866125023</v>
      </c>
      <c r="Q53">
        <v>0.99984534022555105</v>
      </c>
      <c r="R53">
        <v>1.5465977444838601E-4</v>
      </c>
      <c r="S53">
        <v>0</v>
      </c>
      <c r="T53">
        <v>4.3173889423506804</v>
      </c>
      <c r="U53">
        <v>4.3173889423506804</v>
      </c>
      <c r="V53">
        <v>3.4665451945098802</v>
      </c>
      <c r="W53">
        <v>5.3410174084405501E-2</v>
      </c>
      <c r="X53">
        <v>0.99999437644711797</v>
      </c>
      <c r="Y53">
        <v>25.233502939533999</v>
      </c>
      <c r="Z53">
        <v>0.92180826072686095</v>
      </c>
      <c r="AA53">
        <v>0.104517676175889</v>
      </c>
      <c r="AB53">
        <v>37.179680303780003</v>
      </c>
      <c r="AC53">
        <v>64.977644323838206</v>
      </c>
      <c r="AD53">
        <v>5.2551264704641696</v>
      </c>
      <c r="AE53">
        <v>0.19294208379543501</v>
      </c>
      <c r="AF53">
        <v>5.5375477523488101E-4</v>
      </c>
      <c r="AG53">
        <v>4.7444377936755001E-3</v>
      </c>
      <c r="AH53" s="109">
        <v>3.2616568728443702E-6</v>
      </c>
      <c r="AI53" s="109">
        <v>2.7666775691377201E-7</v>
      </c>
      <c r="AJ53">
        <v>3.3118439654065399E-2</v>
      </c>
      <c r="AK53">
        <v>0.15497784479023</v>
      </c>
      <c r="AL53">
        <v>0.17607173768428899</v>
      </c>
      <c r="AM53">
        <v>13.515679791604001</v>
      </c>
      <c r="AN53">
        <v>0</v>
      </c>
      <c r="AO53">
        <v>0</v>
      </c>
      <c r="AP53">
        <v>0</v>
      </c>
      <c r="AQ53">
        <v>-8.6385364562856495</v>
      </c>
      <c r="AR53">
        <v>1832.19321852706</v>
      </c>
      <c r="AS53">
        <v>6042.6799719481396</v>
      </c>
      <c r="AT53">
        <v>0.29608326238062999</v>
      </c>
    </row>
    <row r="54" spans="1:46" x14ac:dyDescent="0.35">
      <c r="A54">
        <v>52</v>
      </c>
      <c r="B54">
        <v>336.89646807178599</v>
      </c>
      <c r="C54">
        <v>-8.1751382070734007</v>
      </c>
      <c r="D54">
        <v>1699.11171923131</v>
      </c>
      <c r="E54">
        <v>0.5</v>
      </c>
      <c r="F54">
        <v>1484.67740637167</v>
      </c>
      <c r="G54">
        <v>2.9109716241291698E-3</v>
      </c>
      <c r="H54">
        <v>1.0455837860527799</v>
      </c>
      <c r="I54">
        <v>1.00955496262192E-2</v>
      </c>
      <c r="J54">
        <v>1.05524852220347E-2</v>
      </c>
      <c r="K54">
        <v>0.98376436861229899</v>
      </c>
      <c r="L54">
        <v>9.3055565812454298E-3</v>
      </c>
      <c r="M54">
        <v>7.8999304497376496E-4</v>
      </c>
      <c r="N54">
        <v>1.9700536786138001</v>
      </c>
      <c r="O54">
        <v>2.0664917486626999</v>
      </c>
      <c r="P54">
        <v>0.73391195443601498</v>
      </c>
      <c r="Q54">
        <v>0.99984250163633404</v>
      </c>
      <c r="R54">
        <v>1.5749836366599099E-4</v>
      </c>
      <c r="S54">
        <v>0</v>
      </c>
      <c r="T54">
        <v>4.3193441186232402</v>
      </c>
      <c r="U54">
        <v>4.3193441186232402</v>
      </c>
      <c r="V54">
        <v>3.4680815640171101</v>
      </c>
      <c r="W54">
        <v>5.3557913463537797E-2</v>
      </c>
      <c r="X54">
        <v>1.00192814754794</v>
      </c>
      <c r="Y54">
        <v>25.260899866471402</v>
      </c>
      <c r="Z54">
        <v>0.921748386742404</v>
      </c>
      <c r="AA54">
        <v>0.104399202287453</v>
      </c>
      <c r="AB54">
        <v>37.171496905916698</v>
      </c>
      <c r="AC54">
        <v>64.784705314962494</v>
      </c>
      <c r="AD54">
        <v>5.24321643647479</v>
      </c>
      <c r="AE54">
        <v>0.192942157274824</v>
      </c>
      <c r="AF54">
        <v>5.5312013127943604E-4</v>
      </c>
      <c r="AG54">
        <v>4.7450058999566301E-3</v>
      </c>
      <c r="AH54" s="109">
        <v>3.3227766490311099E-6</v>
      </c>
      <c r="AI54" s="109">
        <v>2.8208634484327602E-7</v>
      </c>
      <c r="AJ54">
        <v>3.3122542602506397E-2</v>
      </c>
      <c r="AK54">
        <v>0.15497320783111401</v>
      </c>
      <c r="AL54">
        <v>0.17609405064254999</v>
      </c>
      <c r="AM54">
        <v>13.515679791604001</v>
      </c>
      <c r="AN54">
        <v>0</v>
      </c>
      <c r="AO54">
        <v>0</v>
      </c>
      <c r="AP54">
        <v>0</v>
      </c>
      <c r="AQ54">
        <v>-8.6390110916776397</v>
      </c>
      <c r="AR54">
        <v>1832.3982323133</v>
      </c>
      <c r="AS54">
        <v>6042.6799719481296</v>
      </c>
      <c r="AT54">
        <v>0.296109371893155</v>
      </c>
    </row>
    <row r="55" spans="1:46" x14ac:dyDescent="0.35">
      <c r="A55">
        <v>53</v>
      </c>
      <c r="B55">
        <v>336.28239774624302</v>
      </c>
      <c r="C55">
        <v>-8.1754062129415406</v>
      </c>
      <c r="D55">
        <v>1699.0951836924301</v>
      </c>
      <c r="E55">
        <v>0.5</v>
      </c>
      <c r="F55">
        <v>1481.8792136038701</v>
      </c>
      <c r="G55">
        <v>2.9109535367929699E-3</v>
      </c>
      <c r="H55">
        <v>1.0452457499836201</v>
      </c>
      <c r="I55">
        <v>1.00999937645851E-2</v>
      </c>
      <c r="J55">
        <v>1.0572845970248899E-2</v>
      </c>
      <c r="K55">
        <v>0.98374406061731301</v>
      </c>
      <c r="L55">
        <v>9.3090471809374898E-3</v>
      </c>
      <c r="M55">
        <v>7.9094658364767896E-4</v>
      </c>
      <c r="N55">
        <v>1.96680526016904</v>
      </c>
      <c r="O55">
        <v>2.06334370440148</v>
      </c>
      <c r="P55">
        <v>0.73423954156826798</v>
      </c>
      <c r="Q55">
        <v>0.99983966336589103</v>
      </c>
      <c r="R55">
        <v>1.6033663410899E-4</v>
      </c>
      <c r="S55">
        <v>0</v>
      </c>
      <c r="T55">
        <v>4.3213140916975297</v>
      </c>
      <c r="U55">
        <v>4.3213140916975297</v>
      </c>
      <c r="V55">
        <v>3.4696297555310598</v>
      </c>
      <c r="W55">
        <v>5.3706242082063399E-2</v>
      </c>
      <c r="X55">
        <v>1.00386816986811</v>
      </c>
      <c r="Y55">
        <v>25.288414712807299</v>
      </c>
      <c r="Z55">
        <v>0.92168840871753099</v>
      </c>
      <c r="AA55">
        <v>0.104280756446565</v>
      </c>
      <c r="AB55">
        <v>37.163315383282502</v>
      </c>
      <c r="AC55">
        <v>64.592328978748796</v>
      </c>
      <c r="AD55">
        <v>5.2313364345089202</v>
      </c>
      <c r="AE55">
        <v>0.19294223092240401</v>
      </c>
      <c r="AF55">
        <v>5.5248564514386196E-4</v>
      </c>
      <c r="AG55">
        <v>4.7455737856674498E-3</v>
      </c>
      <c r="AH55" s="109">
        <v>3.3839459142911898E-6</v>
      </c>
      <c r="AI55" s="109">
        <v>2.8751819688248598E-7</v>
      </c>
      <c r="AJ55">
        <v>3.3126643883254002E-2</v>
      </c>
      <c r="AK55">
        <v>0.15496857259966099</v>
      </c>
      <c r="AL55">
        <v>0.17611635480513599</v>
      </c>
      <c r="AM55">
        <v>13.515679791604001</v>
      </c>
      <c r="AN55">
        <v>0</v>
      </c>
      <c r="AO55">
        <v>0</v>
      </c>
      <c r="AP55">
        <v>0</v>
      </c>
      <c r="AQ55">
        <v>-8.6394857270696193</v>
      </c>
      <c r="AR55">
        <v>1832.6032735279</v>
      </c>
      <c r="AS55">
        <v>6042.6799719481296</v>
      </c>
      <c r="AT55">
        <v>0.29613555707976902</v>
      </c>
    </row>
    <row r="56" spans="1:46" x14ac:dyDescent="0.35">
      <c r="A56">
        <v>54</v>
      </c>
      <c r="B56">
        <v>335.66832742070102</v>
      </c>
      <c r="C56">
        <v>-8.1756744326823299</v>
      </c>
      <c r="D56">
        <v>1699.07862716099</v>
      </c>
      <c r="E56">
        <v>0.5</v>
      </c>
      <c r="F56">
        <v>1479.08137335008</v>
      </c>
      <c r="G56">
        <v>2.9109354129751102E-3</v>
      </c>
      <c r="H56">
        <v>1.0449084920054501</v>
      </c>
      <c r="I56">
        <v>1.01044722933132E-2</v>
      </c>
      <c r="J56">
        <v>1.05932745647882E-2</v>
      </c>
      <c r="K56">
        <v>0.98372366937547695</v>
      </c>
      <c r="L56">
        <v>9.3125678892210795E-3</v>
      </c>
      <c r="M56">
        <v>7.9190440409214002E-4</v>
      </c>
      <c r="N56">
        <v>1.96356212334723</v>
      </c>
      <c r="O56">
        <v>2.0602006259731902</v>
      </c>
      <c r="P56">
        <v>0.73456963896443295</v>
      </c>
      <c r="Q56">
        <v>0.99983682541343999</v>
      </c>
      <c r="R56">
        <v>1.63174586559649E-4</v>
      </c>
      <c r="S56">
        <v>0</v>
      </c>
      <c r="T56">
        <v>4.3232989300110001</v>
      </c>
      <c r="U56">
        <v>4.3232989300110001</v>
      </c>
      <c r="V56">
        <v>3.4711898234024701</v>
      </c>
      <c r="W56">
        <v>5.38551631861105E-2</v>
      </c>
      <c r="X56">
        <v>1.00581447587871</v>
      </c>
      <c r="Y56">
        <v>25.3160481135961</v>
      </c>
      <c r="Z56">
        <v>0.92162832643757198</v>
      </c>
      <c r="AA56">
        <v>0.104162338675443</v>
      </c>
      <c r="AB56">
        <v>37.155135724736098</v>
      </c>
      <c r="AC56">
        <v>64.400513635435502</v>
      </c>
      <c r="AD56">
        <v>5.2194863827511897</v>
      </c>
      <c r="AE56">
        <v>0.19294230473924001</v>
      </c>
      <c r="AF56">
        <v>5.5185131688653103E-4</v>
      </c>
      <c r="AG56">
        <v>4.7461414500196697E-3</v>
      </c>
      <c r="AH56" s="109">
        <v>3.44516530847549E-6</v>
      </c>
      <c r="AI56" s="109">
        <v>2.9296340311945802E-7</v>
      </c>
      <c r="AJ56">
        <v>3.3130743490791703E-2</v>
      </c>
      <c r="AK56">
        <v>0.15496393910124001</v>
      </c>
      <c r="AL56">
        <v>0.17613865014276101</v>
      </c>
      <c r="AM56">
        <v>13.515679791604001</v>
      </c>
      <c r="AN56">
        <v>0</v>
      </c>
      <c r="AO56">
        <v>0</v>
      </c>
      <c r="AP56">
        <v>0</v>
      </c>
      <c r="AQ56">
        <v>-8.6399603624616006</v>
      </c>
      <c r="AR56">
        <v>1832.8083421838901</v>
      </c>
      <c r="AS56">
        <v>6042.6799719481296</v>
      </c>
      <c r="AT56">
        <v>0.29616181801057601</v>
      </c>
    </row>
    <row r="57" spans="1:46" x14ac:dyDescent="0.35">
      <c r="A57">
        <v>55</v>
      </c>
      <c r="B57">
        <v>335.05425709515799</v>
      </c>
      <c r="C57">
        <v>-8.1759428666953209</v>
      </c>
      <c r="D57">
        <v>1699.06204940266</v>
      </c>
      <c r="E57">
        <v>0.5</v>
      </c>
      <c r="F57">
        <v>1476.28388529577</v>
      </c>
      <c r="G57">
        <v>2.91091725227989E-3</v>
      </c>
      <c r="H57">
        <v>1.0445720128674001</v>
      </c>
      <c r="I57">
        <v>1.0108985369567501E-2</v>
      </c>
      <c r="J57">
        <v>1.06137713607988E-2</v>
      </c>
      <c r="K57">
        <v>0.98370319446741705</v>
      </c>
      <c r="L57">
        <v>9.3161188410334599E-3</v>
      </c>
      <c r="M57">
        <v>7.9286652853407602E-4</v>
      </c>
      <c r="N57">
        <v>1.9603242605273301</v>
      </c>
      <c r="O57">
        <v>2.0570625056659799</v>
      </c>
      <c r="P57">
        <v>0.73490225814909604</v>
      </c>
      <c r="Q57">
        <v>0.99983398777819499</v>
      </c>
      <c r="R57">
        <v>1.6601222180448501E-4</v>
      </c>
      <c r="S57">
        <v>0</v>
      </c>
      <c r="T57">
        <v>4.3252987024917804</v>
      </c>
      <c r="U57">
        <v>4.3252987024917804</v>
      </c>
      <c r="V57">
        <v>3.4727618223709298</v>
      </c>
      <c r="W57">
        <v>5.40046800544823E-2</v>
      </c>
      <c r="X57">
        <v>1.0077670982836799</v>
      </c>
      <c r="Y57">
        <v>25.3438007085716</v>
      </c>
      <c r="Z57">
        <v>0.92156813967493201</v>
      </c>
      <c r="AA57">
        <v>0.10404394899611399</v>
      </c>
      <c r="AB57">
        <v>37.1469579254031</v>
      </c>
      <c r="AC57">
        <v>64.209257609066896</v>
      </c>
      <c r="AD57">
        <v>5.2076662004045202</v>
      </c>
      <c r="AE57">
        <v>0.19294237872639999</v>
      </c>
      <c r="AF57">
        <v>5.5121714656467804E-4</v>
      </c>
      <c r="AG57">
        <v>4.7467088922217102E-3</v>
      </c>
      <c r="AH57" s="109">
        <v>3.5064354752195802E-6</v>
      </c>
      <c r="AI57" s="109">
        <v>2.9842205431308898E-7</v>
      </c>
      <c r="AJ57">
        <v>3.3134841419581798E-2</v>
      </c>
      <c r="AK57">
        <v>0.154959307341242</v>
      </c>
      <c r="AL57">
        <v>0.176160936626026</v>
      </c>
      <c r="AM57">
        <v>13.515679791604001</v>
      </c>
      <c r="AN57">
        <v>0</v>
      </c>
      <c r="AO57">
        <v>0</v>
      </c>
      <c r="AP57">
        <v>0</v>
      </c>
      <c r="AQ57">
        <v>-8.6404349978535802</v>
      </c>
      <c r="AR57">
        <v>1833.0134382943099</v>
      </c>
      <c r="AS57">
        <v>6042.6799719481296</v>
      </c>
      <c r="AT57">
        <v>0.29618815480618998</v>
      </c>
    </row>
    <row r="58" spans="1:46" x14ac:dyDescent="0.35">
      <c r="A58">
        <v>56</v>
      </c>
      <c r="B58">
        <v>334.44018676961599</v>
      </c>
      <c r="C58">
        <v>-8.1762115153816595</v>
      </c>
      <c r="D58">
        <v>1699.04545018165</v>
      </c>
      <c r="E58">
        <v>0.5</v>
      </c>
      <c r="F58">
        <v>1473.4867491252201</v>
      </c>
      <c r="G58">
        <v>2.9108990543091698E-3</v>
      </c>
      <c r="H58">
        <v>1.04423631296899</v>
      </c>
      <c r="I58">
        <v>1.0113533151721799E-2</v>
      </c>
      <c r="J58">
        <v>1.0634336715996799E-2</v>
      </c>
      <c r="K58">
        <v>0.98368263547075396</v>
      </c>
      <c r="L58">
        <v>9.3197001726027396E-3</v>
      </c>
      <c r="M58">
        <v>7.9383297911908503E-4</v>
      </c>
      <c r="N58">
        <v>1.9570916641007801</v>
      </c>
      <c r="O58">
        <v>2.05392933578131</v>
      </c>
      <c r="P58">
        <v>0.73523741073536597</v>
      </c>
      <c r="Q58">
        <v>0.99983115045936499</v>
      </c>
      <c r="R58">
        <v>1.6884954063419699E-4</v>
      </c>
      <c r="S58">
        <v>0</v>
      </c>
      <c r="T58">
        <v>4.32731347859752</v>
      </c>
      <c r="U58">
        <v>4.32731347859752</v>
      </c>
      <c r="V58">
        <v>3.47434580759748</v>
      </c>
      <c r="W58">
        <v>5.41547959715247E-2</v>
      </c>
      <c r="X58">
        <v>1.0097260700217801</v>
      </c>
      <c r="Y58">
        <v>25.371673142191</v>
      </c>
      <c r="Z58">
        <v>0.92150784822572696</v>
      </c>
      <c r="AA58">
        <v>0.103925587430403</v>
      </c>
      <c r="AB58">
        <v>37.138781967828898</v>
      </c>
      <c r="AC58">
        <v>64.018559230576301</v>
      </c>
      <c r="AD58">
        <v>5.1958758052953096</v>
      </c>
      <c r="AE58">
        <v>0.19294245288496401</v>
      </c>
      <c r="AF58">
        <v>5.5058313423431604E-4</v>
      </c>
      <c r="AG58">
        <v>4.74727611147867E-3</v>
      </c>
      <c r="AH58" s="109">
        <v>3.5677570621426698E-6</v>
      </c>
      <c r="AI58" s="109">
        <v>3.03894241763243E-7</v>
      </c>
      <c r="AJ58">
        <v>3.3138937664064998E-2</v>
      </c>
      <c r="AK58">
        <v>0.15495467732507601</v>
      </c>
      <c r="AL58">
        <v>0.176183214225417</v>
      </c>
      <c r="AM58">
        <v>13.515679791604001</v>
      </c>
      <c r="AN58">
        <v>0</v>
      </c>
      <c r="AO58">
        <v>0</v>
      </c>
      <c r="AP58">
        <v>0</v>
      </c>
      <c r="AQ58">
        <v>-8.6409096332455597</v>
      </c>
      <c r="AR58">
        <v>1833.2185618722799</v>
      </c>
      <c r="AS58">
        <v>6042.6799719481296</v>
      </c>
      <c r="AT58">
        <v>0.29621456748749397</v>
      </c>
    </row>
    <row r="59" spans="1:46" x14ac:dyDescent="0.35">
      <c r="A59">
        <v>57</v>
      </c>
      <c r="B59">
        <v>333.82611644407302</v>
      </c>
      <c r="C59">
        <v>-8.1764803791441398</v>
      </c>
      <c r="D59">
        <v>1699.0288292607299</v>
      </c>
      <c r="E59">
        <v>0.5</v>
      </c>
      <c r="F59">
        <v>1470.68996452136</v>
      </c>
      <c r="G59">
        <v>2.9108808186623699E-3</v>
      </c>
      <c r="H59">
        <v>1.0439013930430601</v>
      </c>
      <c r="I59">
        <v>1.0118115799259701E-2</v>
      </c>
      <c r="J59">
        <v>1.06549709906925E-2</v>
      </c>
      <c r="K59">
        <v>0.98366199195998305</v>
      </c>
      <c r="L59">
        <v>9.3233120208780999E-3</v>
      </c>
      <c r="M59">
        <v>7.9480377838159904E-4</v>
      </c>
      <c r="N59">
        <v>1.95386432647141</v>
      </c>
      <c r="O59">
        <v>2.0508011086339701</v>
      </c>
      <c r="P59">
        <v>0.73557510841806595</v>
      </c>
      <c r="Q59">
        <v>0.99982831345615597</v>
      </c>
      <c r="R59">
        <v>1.7168654384382899E-4</v>
      </c>
      <c r="S59">
        <v>0</v>
      </c>
      <c r="T59">
        <v>4.3293433282754297</v>
      </c>
      <c r="U59">
        <v>4.3293433282754297</v>
      </c>
      <c r="V59">
        <v>3.47594183463052</v>
      </c>
      <c r="W59">
        <v>5.43055142625892E-2</v>
      </c>
      <c r="X59">
        <v>1.0116914242687201</v>
      </c>
      <c r="Y59">
        <v>25.3996660636782</v>
      </c>
      <c r="Z59">
        <v>0.92144745186255395</v>
      </c>
      <c r="AA59">
        <v>0.103807253999932</v>
      </c>
      <c r="AB59">
        <v>37.130607846264098</v>
      </c>
      <c r="AC59">
        <v>63.828416833775599</v>
      </c>
      <c r="AD59">
        <v>5.1841151169574697</v>
      </c>
      <c r="AE59">
        <v>0.19294252721601399</v>
      </c>
      <c r="AF59">
        <v>5.4994927995026001E-4</v>
      </c>
      <c r="AG59">
        <v>4.7478431069923402E-3</v>
      </c>
      <c r="AH59" s="109">
        <v>3.6291307206729899E-6</v>
      </c>
      <c r="AI59" s="109">
        <v>3.0938005749162499E-7</v>
      </c>
      <c r="AJ59">
        <v>3.3143032218660003E-2</v>
      </c>
      <c r="AK59">
        <v>0.154950049058174</v>
      </c>
      <c r="AL59">
        <v>0.176205482911305</v>
      </c>
      <c r="AM59">
        <v>13.515679791604001</v>
      </c>
      <c r="AN59">
        <v>0</v>
      </c>
      <c r="AO59">
        <v>0</v>
      </c>
      <c r="AP59">
        <v>0</v>
      </c>
      <c r="AQ59">
        <v>-8.6413842686375393</v>
      </c>
      <c r="AR59">
        <v>1833.4237129309399</v>
      </c>
      <c r="AS59">
        <v>6042.6799719481296</v>
      </c>
      <c r="AT59">
        <v>0.296241056169256</v>
      </c>
    </row>
    <row r="60" spans="1:46" x14ac:dyDescent="0.35">
      <c r="A60">
        <v>58</v>
      </c>
      <c r="B60">
        <v>333.21204611853</v>
      </c>
      <c r="C60">
        <v>-8.1767494583871798</v>
      </c>
      <c r="D60">
        <v>1699.0121864012001</v>
      </c>
      <c r="E60">
        <v>0.5</v>
      </c>
      <c r="F60">
        <v>1467.8935311658699</v>
      </c>
      <c r="G60">
        <v>2.91086254493641E-3</v>
      </c>
      <c r="H60">
        <v>1.04356725368644</v>
      </c>
      <c r="I60">
        <v>1.01227334728609E-2</v>
      </c>
      <c r="J60">
        <v>1.0675674547814E-2</v>
      </c>
      <c r="K60">
        <v>0.98364126350650405</v>
      </c>
      <c r="L60">
        <v>9.3269545239368003E-3</v>
      </c>
      <c r="M60">
        <v>7.9577894892414198E-4</v>
      </c>
      <c r="N60">
        <v>1.9506422400554699</v>
      </c>
      <c r="O60">
        <v>2.047677816552</v>
      </c>
      <c r="P60">
        <v>0.73591536297971805</v>
      </c>
      <c r="Q60">
        <v>0.99982547676776701</v>
      </c>
      <c r="R60">
        <v>1.7452323223272E-4</v>
      </c>
      <c r="S60">
        <v>0</v>
      </c>
      <c r="T60">
        <v>4.3313883219975899</v>
      </c>
      <c r="U60">
        <v>4.3313883219975899</v>
      </c>
      <c r="V60">
        <v>3.4775499594355002</v>
      </c>
      <c r="W60">
        <v>5.4456838270022498E-2</v>
      </c>
      <c r="X60">
        <v>1.0136631944394401</v>
      </c>
      <c r="Y60">
        <v>25.427780127067301</v>
      </c>
      <c r="Z60">
        <v>0.92138695036695095</v>
      </c>
      <c r="AA60">
        <v>0.103688948726119</v>
      </c>
      <c r="AB60">
        <v>37.122435549973403</v>
      </c>
      <c r="AC60">
        <v>63.638828758087499</v>
      </c>
      <c r="AD60">
        <v>5.1723840545117596</v>
      </c>
      <c r="AE60">
        <v>0.19294260172064401</v>
      </c>
      <c r="AF60">
        <v>5.4931558376609296E-4</v>
      </c>
      <c r="AG60">
        <v>4.7484098779611199E-3</v>
      </c>
      <c r="AH60" s="109">
        <v>3.6905571062294899E-6</v>
      </c>
      <c r="AI60" s="109">
        <v>3.1487959412717398E-7</v>
      </c>
      <c r="AJ60">
        <v>3.3147125077763899E-2</v>
      </c>
      <c r="AK60">
        <v>0.15494542254599</v>
      </c>
      <c r="AL60">
        <v>0.176227742653945</v>
      </c>
      <c r="AM60">
        <v>13.515679791604001</v>
      </c>
      <c r="AN60">
        <v>0</v>
      </c>
      <c r="AO60">
        <v>0</v>
      </c>
      <c r="AP60">
        <v>0</v>
      </c>
      <c r="AQ60">
        <v>-8.6418589040295206</v>
      </c>
      <c r="AR60">
        <v>1833.6288914834699</v>
      </c>
      <c r="AS60">
        <v>6042.6799719481296</v>
      </c>
      <c r="AT60">
        <v>0.29626762092706199</v>
      </c>
    </row>
    <row r="61" spans="1:46" x14ac:dyDescent="0.35">
      <c r="A61">
        <v>59</v>
      </c>
      <c r="B61">
        <v>332.597975792988</v>
      </c>
      <c r="C61">
        <v>-8.1770187535168208</v>
      </c>
      <c r="D61">
        <v>1698.99552136288</v>
      </c>
      <c r="E61">
        <v>0.5</v>
      </c>
      <c r="F61">
        <v>1465.09744873915</v>
      </c>
      <c r="G61">
        <v>2.9108442327257099E-3</v>
      </c>
      <c r="H61">
        <v>1.04323389553062</v>
      </c>
      <c r="I61">
        <v>1.01273863343845E-2</v>
      </c>
      <c r="J61">
        <v>1.0696447752931101E-2</v>
      </c>
      <c r="K61">
        <v>0.98362044967857898</v>
      </c>
      <c r="L61">
        <v>9.3306278208484094E-3</v>
      </c>
      <c r="M61">
        <v>7.9675851353614097E-4</v>
      </c>
      <c r="N61">
        <v>1.94742539728164</v>
      </c>
      <c r="O61">
        <v>2.04455945187676</v>
      </c>
      <c r="P61">
        <v>0.73625818628942896</v>
      </c>
      <c r="Q61">
        <v>0.99982264039339497</v>
      </c>
      <c r="R61">
        <v>1.7735960660456899E-4</v>
      </c>
      <c r="S61">
        <v>0</v>
      </c>
      <c r="T61">
        <v>4.3334485307544899</v>
      </c>
      <c r="U61">
        <v>4.3334485307544899</v>
      </c>
      <c r="V61">
        <v>3.4791702383891701</v>
      </c>
      <c r="W61">
        <v>5.4608771362208798E-2</v>
      </c>
      <c r="X61">
        <v>1.01564141419011</v>
      </c>
      <c r="Y61">
        <v>25.4560159912483</v>
      </c>
      <c r="Z61">
        <v>0.92132634351757803</v>
      </c>
      <c r="AA61">
        <v>0.103570671630176</v>
      </c>
      <c r="AB61">
        <v>37.114265069305198</v>
      </c>
      <c r="AC61">
        <v>63.449793347533799</v>
      </c>
      <c r="AD61">
        <v>5.16068253743593</v>
      </c>
      <c r="AE61">
        <v>0.192942676399952</v>
      </c>
      <c r="AF61">
        <v>5.4868204573416395E-4</v>
      </c>
      <c r="AG61">
        <v>4.7489764235800298E-3</v>
      </c>
      <c r="AH61" s="109">
        <v>3.7520368782056998E-6</v>
      </c>
      <c r="AI61" s="109">
        <v>3.2039294495620899E-7</v>
      </c>
      <c r="AJ61">
        <v>3.3151216235751402E-2</v>
      </c>
      <c r="AK61">
        <v>0.154940797793996</v>
      </c>
      <c r="AL61">
        <v>0.176249993423475</v>
      </c>
      <c r="AM61">
        <v>13.515679791604001</v>
      </c>
      <c r="AN61">
        <v>0</v>
      </c>
      <c r="AO61">
        <v>0</v>
      </c>
      <c r="AP61">
        <v>0</v>
      </c>
      <c r="AQ61">
        <v>-8.6423335394215002</v>
      </c>
      <c r="AR61">
        <v>1833.8340975430999</v>
      </c>
      <c r="AS61">
        <v>6042.6799719481296</v>
      </c>
      <c r="AT61">
        <v>0.296294261845715</v>
      </c>
    </row>
    <row r="62" spans="1:46" x14ac:dyDescent="0.35">
      <c r="A62">
        <v>60</v>
      </c>
      <c r="B62">
        <v>331.98390546744503</v>
      </c>
      <c r="C62">
        <v>-8.1772882649408096</v>
      </c>
      <c r="D62">
        <v>1698.9788339040999</v>
      </c>
      <c r="E62">
        <v>0.5</v>
      </c>
      <c r="F62">
        <v>1462.3017169203099</v>
      </c>
      <c r="G62">
        <v>2.9108258816221799E-3</v>
      </c>
      <c r="H62">
        <v>1.0429013190809999</v>
      </c>
      <c r="I62">
        <v>1.0132074546905E-2</v>
      </c>
      <c r="J62">
        <v>1.07172909742801E-2</v>
      </c>
      <c r="K62">
        <v>0.98359955004131905</v>
      </c>
      <c r="L62">
        <v>9.3343320518208192E-3</v>
      </c>
      <c r="M62">
        <v>7.9774249508425305E-4</v>
      </c>
      <c r="N62">
        <v>1.9442137905910299</v>
      </c>
      <c r="O62">
        <v>2.0414460069628202</v>
      </c>
      <c r="P62">
        <v>0.73660359030544098</v>
      </c>
      <c r="Q62">
        <v>0.99981980433223205</v>
      </c>
      <c r="R62">
        <v>1.8019566776743601E-4</v>
      </c>
      <c r="S62">
        <v>0</v>
      </c>
      <c r="T62">
        <v>4.3355240260701597</v>
      </c>
      <c r="U62">
        <v>4.3355240260701597</v>
      </c>
      <c r="V62">
        <v>3.4808027282921201</v>
      </c>
      <c r="W62">
        <v>5.4761316925378403E-2</v>
      </c>
      <c r="X62">
        <v>1.01762611742035</v>
      </c>
      <c r="Y62">
        <v>25.484374320011</v>
      </c>
      <c r="Z62">
        <v>0.92126563110138804</v>
      </c>
      <c r="AA62">
        <v>0.1034524227331</v>
      </c>
      <c r="AB62">
        <v>37.106096389972201</v>
      </c>
      <c r="AC62">
        <v>63.261308951650598</v>
      </c>
      <c r="AD62">
        <v>5.1490104848440703</v>
      </c>
      <c r="AE62">
        <v>0.19294275125504601</v>
      </c>
      <c r="AF62">
        <v>5.4804866590554802E-4</v>
      </c>
      <c r="AG62">
        <v>4.7495427430406696E-3</v>
      </c>
      <c r="AH62" s="109">
        <v>3.81357070006089E-6</v>
      </c>
      <c r="AI62" s="109">
        <v>3.25920203883612E-7</v>
      </c>
      <c r="AJ62">
        <v>3.3155305686974897E-2</v>
      </c>
      <c r="AK62">
        <v>0.15493617480768901</v>
      </c>
      <c r="AL62">
        <v>0.176272235189915</v>
      </c>
      <c r="AM62">
        <v>13.515679791604001</v>
      </c>
      <c r="AN62">
        <v>0</v>
      </c>
      <c r="AO62">
        <v>0</v>
      </c>
      <c r="AP62">
        <v>0</v>
      </c>
      <c r="AQ62">
        <v>-8.6428081748134797</v>
      </c>
      <c r="AR62">
        <v>1834.03933112307</v>
      </c>
      <c r="AS62">
        <v>6042.6799719481296</v>
      </c>
      <c r="AT62">
        <v>0.296320978973583</v>
      </c>
    </row>
    <row r="63" spans="1:46" x14ac:dyDescent="0.35">
      <c r="A63">
        <v>61</v>
      </c>
      <c r="B63">
        <v>331.36983514190302</v>
      </c>
      <c r="C63">
        <v>-8.1775579930685307</v>
      </c>
      <c r="D63">
        <v>1698.96212378166</v>
      </c>
      <c r="E63">
        <v>0.5</v>
      </c>
      <c r="F63">
        <v>1459.5063353871501</v>
      </c>
      <c r="G63">
        <v>2.9108074912151398E-3</v>
      </c>
      <c r="H63">
        <v>1.0425695249918201</v>
      </c>
      <c r="I63">
        <v>1.01367982746792E-2</v>
      </c>
      <c r="J63">
        <v>1.0738204582788201E-2</v>
      </c>
      <c r="K63">
        <v>0.98357856415661804</v>
      </c>
      <c r="L63">
        <v>9.3380673579754308E-3</v>
      </c>
      <c r="M63">
        <v>7.9873091670380801E-4</v>
      </c>
      <c r="N63">
        <v>1.9410074124371299</v>
      </c>
      <c r="O63">
        <v>2.03833747417803</v>
      </c>
      <c r="P63">
        <v>0.73695158707288499</v>
      </c>
      <c r="Q63">
        <v>0.99981696858346603</v>
      </c>
      <c r="R63">
        <v>1.83031416533839E-4</v>
      </c>
      <c r="S63">
        <v>0</v>
      </c>
      <c r="T63">
        <v>4.3376148799890304</v>
      </c>
      <c r="U63">
        <v>4.3376148799890304</v>
      </c>
      <c r="V63">
        <v>3.4824474863574002</v>
      </c>
      <c r="W63">
        <v>5.4914478378207503E-2</v>
      </c>
      <c r="X63">
        <v>1.0196173382754901</v>
      </c>
      <c r="Y63">
        <v>25.512855782090998</v>
      </c>
      <c r="Z63">
        <v>0.92120481289452405</v>
      </c>
      <c r="AA63">
        <v>0.10333420205568</v>
      </c>
      <c r="AB63">
        <v>37.097929502831498</v>
      </c>
      <c r="AC63">
        <v>63.073373923879799</v>
      </c>
      <c r="AD63">
        <v>5.1373678167176404</v>
      </c>
      <c r="AE63">
        <v>0.19294282628703799</v>
      </c>
      <c r="AF63">
        <v>5.4741544433005299E-4</v>
      </c>
      <c r="AG63">
        <v>4.7501088355311897E-3</v>
      </c>
      <c r="AH63" s="109">
        <v>3.8751592392662697E-6</v>
      </c>
      <c r="AI63" s="109">
        <v>3.3146146551500598E-7</v>
      </c>
      <c r="AJ63">
        <v>3.3159393425764599E-2</v>
      </c>
      <c r="AK63">
        <v>0.15493155359258501</v>
      </c>
      <c r="AL63">
        <v>0.176294467923166</v>
      </c>
      <c r="AM63">
        <v>13.515679791604001</v>
      </c>
      <c r="AN63">
        <v>0</v>
      </c>
      <c r="AO63">
        <v>0</v>
      </c>
      <c r="AP63">
        <v>0</v>
      </c>
      <c r="AQ63">
        <v>-8.6432828102054593</v>
      </c>
      <c r="AR63">
        <v>1834.2445922367101</v>
      </c>
      <c r="AS63">
        <v>6042.6799719481396</v>
      </c>
      <c r="AT63">
        <v>0.296347772400673</v>
      </c>
    </row>
    <row r="64" spans="1:46" x14ac:dyDescent="0.35">
      <c r="A64">
        <v>62</v>
      </c>
      <c r="B64">
        <v>330.75576481636</v>
      </c>
      <c r="C64">
        <v>-8.1778279383110597</v>
      </c>
      <c r="D64">
        <v>1698.94539075086</v>
      </c>
      <c r="E64">
        <v>0.5</v>
      </c>
      <c r="F64">
        <v>1456.7113038161101</v>
      </c>
      <c r="G64">
        <v>2.9107890610914002E-3</v>
      </c>
      <c r="H64">
        <v>1.0422385140658399</v>
      </c>
      <c r="I64">
        <v>1.01415576831563E-2</v>
      </c>
      <c r="J64">
        <v>1.07591889520985E-2</v>
      </c>
      <c r="K64">
        <v>0.983557491583123</v>
      </c>
      <c r="L64">
        <v>9.3418338813556299E-3</v>
      </c>
      <c r="M64">
        <v>7.9972380180075905E-4</v>
      </c>
      <c r="N64">
        <v>1.9378062552858899</v>
      </c>
      <c r="O64">
        <v>2.0352338459034698</v>
      </c>
      <c r="P64">
        <v>0.737302188724553</v>
      </c>
      <c r="Q64">
        <v>0.99981413314627898</v>
      </c>
      <c r="R64">
        <v>1.8586685372078501E-4</v>
      </c>
      <c r="S64">
        <v>0</v>
      </c>
      <c r="T64">
        <v>4.3397211650805696</v>
      </c>
      <c r="U64">
        <v>4.3397211650805696</v>
      </c>
      <c r="V64">
        <v>3.48410457021419</v>
      </c>
      <c r="W64">
        <v>5.5068259172147603E-2</v>
      </c>
      <c r="X64">
        <v>1.0216151111488401</v>
      </c>
      <c r="Y64">
        <v>25.541461051216</v>
      </c>
      <c r="Z64">
        <v>0.92114388866229202</v>
      </c>
      <c r="AA64">
        <v>0.103216009618487</v>
      </c>
      <c r="AB64">
        <v>37.089764403875101</v>
      </c>
      <c r="AC64">
        <v>62.885986621563497</v>
      </c>
      <c r="AD64">
        <v>5.1257544538962296</v>
      </c>
      <c r="AE64">
        <v>0.19294290149705101</v>
      </c>
      <c r="AF64">
        <v>5.4678238105620904E-4</v>
      </c>
      <c r="AG64">
        <v>4.7506747002362803E-3</v>
      </c>
      <c r="AH64" s="109">
        <v>3.9368031673389499E-6</v>
      </c>
      <c r="AI64" s="109">
        <v>3.3701682516631302E-7</v>
      </c>
      <c r="AJ64">
        <v>3.31634794464278E-2</v>
      </c>
      <c r="AK64">
        <v>0.15492693415422401</v>
      </c>
      <c r="AL64">
        <v>0.176316691593009</v>
      </c>
      <c r="AM64">
        <v>13.515679791604001</v>
      </c>
      <c r="AN64">
        <v>0</v>
      </c>
      <c r="AO64">
        <v>0</v>
      </c>
      <c r="AP64">
        <v>0</v>
      </c>
      <c r="AQ64">
        <v>-8.6437574455974406</v>
      </c>
      <c r="AR64">
        <v>1834.4498808973401</v>
      </c>
      <c r="AS64">
        <v>6042.6799719481296</v>
      </c>
      <c r="AT64">
        <v>0.29637464225861498</v>
      </c>
    </row>
    <row r="65" spans="1:46" x14ac:dyDescent="0.35">
      <c r="A65">
        <v>63</v>
      </c>
      <c r="B65">
        <v>330.141694490818</v>
      </c>
      <c r="C65">
        <v>-8.1780981010812095</v>
      </c>
      <c r="D65">
        <v>1698.92863456544</v>
      </c>
      <c r="E65">
        <v>0.5</v>
      </c>
      <c r="F65">
        <v>1453.9166218824901</v>
      </c>
      <c r="G65">
        <v>2.9107705908350901E-3</v>
      </c>
      <c r="H65">
        <v>1.0419082864384801</v>
      </c>
      <c r="I65">
        <v>1.01463529391237E-2</v>
      </c>
      <c r="J65">
        <v>1.0780244458595401E-2</v>
      </c>
      <c r="K65">
        <v>0.98353633187632095</v>
      </c>
      <c r="L65">
        <v>9.3456317656365508E-3</v>
      </c>
      <c r="M65">
        <v>8.0072117348717298E-4</v>
      </c>
      <c r="N65">
        <v>1.9346103116156199</v>
      </c>
      <c r="O65">
        <v>2.0321351145334199</v>
      </c>
      <c r="P65">
        <v>0.73765540749094605</v>
      </c>
      <c r="Q65">
        <v>0.99981129801985003</v>
      </c>
      <c r="R65">
        <v>1.8870198014964601E-4</v>
      </c>
      <c r="S65">
        <v>0</v>
      </c>
      <c r="T65">
        <v>4.3418429544985804</v>
      </c>
      <c r="U65">
        <v>4.3418429544985804</v>
      </c>
      <c r="V65">
        <v>3.48577403795771</v>
      </c>
      <c r="W65">
        <v>5.5222662748534997E-2</v>
      </c>
      <c r="X65">
        <v>1.0236194706838</v>
      </c>
      <c r="Y65">
        <v>25.570190806152301</v>
      </c>
      <c r="Z65">
        <v>0.92108285821601499</v>
      </c>
      <c r="AA65">
        <v>0.103097845441872</v>
      </c>
      <c r="AB65">
        <v>37.081601065195898</v>
      </c>
      <c r="AC65">
        <v>62.699145410640703</v>
      </c>
      <c r="AD65">
        <v>5.1141703144500896</v>
      </c>
      <c r="AE65">
        <v>0.19294297688621301</v>
      </c>
      <c r="AF65">
        <v>5.4614947613120695E-4</v>
      </c>
      <c r="AG65">
        <v>4.7512403363371104E-3</v>
      </c>
      <c r="AH65" s="109">
        <v>3.9985031601699397E-6</v>
      </c>
      <c r="AI65" s="109">
        <v>3.4258637863048399E-7</v>
      </c>
      <c r="AJ65">
        <v>3.3167563743249098E-2</v>
      </c>
      <c r="AK65">
        <v>0.15492231649816701</v>
      </c>
      <c r="AL65">
        <v>0.176338906169104</v>
      </c>
      <c r="AM65">
        <v>13.515679791604001</v>
      </c>
      <c r="AN65">
        <v>0</v>
      </c>
      <c r="AO65">
        <v>0</v>
      </c>
      <c r="AP65">
        <v>0</v>
      </c>
      <c r="AQ65">
        <v>-8.6442320809894202</v>
      </c>
      <c r="AR65">
        <v>1834.6551971183501</v>
      </c>
      <c r="AS65">
        <v>6042.6799719481196</v>
      </c>
      <c r="AT65">
        <v>0.29640158848866999</v>
      </c>
    </row>
    <row r="66" spans="1:46" x14ac:dyDescent="0.35">
      <c r="A66">
        <v>64</v>
      </c>
      <c r="B66">
        <v>329.52762416527497</v>
      </c>
      <c r="C66">
        <v>-8.1783684817934699</v>
      </c>
      <c r="D66">
        <v>1698.9118549776099</v>
      </c>
      <c r="E66">
        <v>0.5</v>
      </c>
      <c r="F66">
        <v>1451.1222892600399</v>
      </c>
      <c r="G66">
        <v>2.9107520800277999E-3</v>
      </c>
      <c r="H66">
        <v>1.0415788431559001</v>
      </c>
      <c r="I66">
        <v>1.0151184210457799E-2</v>
      </c>
      <c r="J66">
        <v>1.0801371481429799E-2</v>
      </c>
      <c r="K66">
        <v>0.98351508458828496</v>
      </c>
      <c r="L66">
        <v>9.3494611547804297E-3</v>
      </c>
      <c r="M66">
        <v>8.0172305567739895E-4</v>
      </c>
      <c r="N66">
        <v>1.9314195739170801</v>
      </c>
      <c r="O66">
        <v>2.0290412724753599</v>
      </c>
      <c r="P66">
        <v>0.73801125568322101</v>
      </c>
      <c r="Q66">
        <v>0.99980846320335304</v>
      </c>
      <c r="R66">
        <v>1.9153679664651101E-4</v>
      </c>
      <c r="S66">
        <v>0</v>
      </c>
      <c r="T66">
        <v>4.3439803218808697</v>
      </c>
      <c r="U66">
        <v>4.3439803218808697</v>
      </c>
      <c r="V66">
        <v>3.4874559480640701</v>
      </c>
      <c r="W66">
        <v>5.5377692622170099E-2</v>
      </c>
      <c r="X66">
        <v>1.02563045177632</v>
      </c>
      <c r="Y66">
        <v>25.599045730751399</v>
      </c>
      <c r="Z66">
        <v>0.92102172130307103</v>
      </c>
      <c r="AA66">
        <v>0.10297970954596999</v>
      </c>
      <c r="AB66">
        <v>37.073439491144399</v>
      </c>
      <c r="AC66">
        <v>62.512848656513903</v>
      </c>
      <c r="AD66">
        <v>5.1026153206984404</v>
      </c>
      <c r="AE66">
        <v>0.19294305245566201</v>
      </c>
      <c r="AF66">
        <v>5.4551672960095302E-4</v>
      </c>
      <c r="AG66">
        <v>4.75180574301133E-3</v>
      </c>
      <c r="AH66" s="109">
        <v>4.0602598975055402E-6</v>
      </c>
      <c r="AI66" s="109">
        <v>3.4817022264519901E-7</v>
      </c>
      <c r="AJ66">
        <v>3.3171646310490098E-2</v>
      </c>
      <c r="AK66">
        <v>0.15491770062999499</v>
      </c>
      <c r="AL66">
        <v>0.17636111162099</v>
      </c>
      <c r="AM66">
        <v>13.515679791604001</v>
      </c>
      <c r="AN66">
        <v>0</v>
      </c>
      <c r="AO66">
        <v>0</v>
      </c>
      <c r="AP66">
        <v>0</v>
      </c>
      <c r="AQ66">
        <v>-8.6447067163813998</v>
      </c>
      <c r="AR66">
        <v>1834.8605409131801</v>
      </c>
      <c r="AS66">
        <v>6042.6799719481296</v>
      </c>
      <c r="AT66">
        <v>0.29642861129043502</v>
      </c>
    </row>
    <row r="67" spans="1:46" x14ac:dyDescent="0.35">
      <c r="A67">
        <v>65</v>
      </c>
      <c r="B67">
        <v>328.913553839732</v>
      </c>
      <c r="C67">
        <v>-8.1786390808640697</v>
      </c>
      <c r="D67">
        <v>1698.8950517380099</v>
      </c>
      <c r="E67">
        <v>0.5</v>
      </c>
      <c r="F67">
        <v>1448.3283056213199</v>
      </c>
      <c r="G67">
        <v>2.9107335282484098E-3</v>
      </c>
      <c r="H67">
        <v>1.04125018471718</v>
      </c>
      <c r="I67">
        <v>1.01560516663759E-2</v>
      </c>
      <c r="J67">
        <v>1.08225704025451E-2</v>
      </c>
      <c r="K67">
        <v>0.98349374926784805</v>
      </c>
      <c r="L67">
        <v>9.3533221942974608E-3</v>
      </c>
      <c r="M67">
        <v>8.0272947207843902E-4</v>
      </c>
      <c r="N67">
        <v>1.9282340346934099</v>
      </c>
      <c r="O67">
        <v>2.0259523121499599</v>
      </c>
      <c r="P67">
        <v>0.73836974571054403</v>
      </c>
      <c r="Q67">
        <v>0.99980562869595802</v>
      </c>
      <c r="R67">
        <v>1.9437130404192999E-4</v>
      </c>
      <c r="S67">
        <v>0</v>
      </c>
      <c r="T67">
        <v>4.3461333414515</v>
      </c>
      <c r="U67">
        <v>4.3461333414515</v>
      </c>
      <c r="V67">
        <v>3.4891503594764699</v>
      </c>
      <c r="W67">
        <v>5.5533352304554799E-2</v>
      </c>
      <c r="X67">
        <v>1.0276480895771001</v>
      </c>
      <c r="Y67">
        <v>25.628026513998201</v>
      </c>
      <c r="Z67">
        <v>0.92096047770847</v>
      </c>
      <c r="AA67">
        <v>0.102861601950688</v>
      </c>
      <c r="AB67">
        <v>37.065279666450401</v>
      </c>
      <c r="AC67">
        <v>62.327094732459898</v>
      </c>
      <c r="AD67">
        <v>5.0910893927249097</v>
      </c>
      <c r="AE67">
        <v>0.192943128206542</v>
      </c>
      <c r="AF67">
        <v>5.4488414150998996E-4</v>
      </c>
      <c r="AG67">
        <v>4.7523709194330103E-3</v>
      </c>
      <c r="AH67" s="109">
        <v>4.1220740635020901E-6</v>
      </c>
      <c r="AI67" s="109">
        <v>3.5376845447285501E-7</v>
      </c>
      <c r="AJ67">
        <v>3.31757271423892E-2</v>
      </c>
      <c r="AK67">
        <v>0.15491308655531599</v>
      </c>
      <c r="AL67">
        <v>0.17638330791808199</v>
      </c>
      <c r="AM67">
        <v>13.515679791604001</v>
      </c>
      <c r="AN67">
        <v>0</v>
      </c>
      <c r="AO67">
        <v>0</v>
      </c>
      <c r="AP67">
        <v>0</v>
      </c>
      <c r="AQ67">
        <v>-8.6451813517733793</v>
      </c>
      <c r="AR67">
        <v>1835.06591229528</v>
      </c>
      <c r="AS67">
        <v>6042.6799719481296</v>
      </c>
      <c r="AT67">
        <v>0.29645571070733101</v>
      </c>
    </row>
    <row r="68" spans="1:46" x14ac:dyDescent="0.35">
      <c r="A68">
        <v>66</v>
      </c>
      <c r="B68">
        <v>328.29948351419</v>
      </c>
      <c r="C68">
        <v>-8.1789098987109803</v>
      </c>
      <c r="D68">
        <v>1698.87822459568</v>
      </c>
      <c r="E68">
        <v>0.5</v>
      </c>
      <c r="F68">
        <v>1445.5346706375301</v>
      </c>
      <c r="G68">
        <v>2.91071493507316E-3</v>
      </c>
      <c r="H68">
        <v>1.04092231177601</v>
      </c>
      <c r="I68">
        <v>1.01609554773317E-2</v>
      </c>
      <c r="J68">
        <v>1.08438416067033E-2</v>
      </c>
      <c r="K68">
        <v>0.98347232546047603</v>
      </c>
      <c r="L68">
        <v>9.3572150306533101E-3</v>
      </c>
      <c r="M68">
        <v>8.0374044667839105E-4</v>
      </c>
      <c r="N68">
        <v>1.9250536864601999</v>
      </c>
      <c r="O68">
        <v>2.0228682259910902</v>
      </c>
      <c r="P68">
        <v>0.73873089007297699</v>
      </c>
      <c r="Q68">
        <v>0.99980279449682796</v>
      </c>
      <c r="R68">
        <v>1.9720550317109701E-4</v>
      </c>
      <c r="S68">
        <v>0</v>
      </c>
      <c r="T68">
        <v>4.3483020879791097</v>
      </c>
      <c r="U68">
        <v>4.3483020879791097</v>
      </c>
      <c r="V68">
        <v>3.49085733156969</v>
      </c>
      <c r="W68">
        <v>5.56896453412127E-2</v>
      </c>
      <c r="X68">
        <v>1.0296724194939999</v>
      </c>
      <c r="Y68">
        <v>25.657133850058599</v>
      </c>
      <c r="Z68">
        <v>0.92089912720595202</v>
      </c>
      <c r="AA68">
        <v>0.102743522675712</v>
      </c>
      <c r="AB68">
        <v>37.057121581193201</v>
      </c>
      <c r="AC68">
        <v>62.141882015562302</v>
      </c>
      <c r="AD68">
        <v>5.0795924514964703</v>
      </c>
      <c r="AE68">
        <v>0.19294320414000701</v>
      </c>
      <c r="AF68">
        <v>5.44251711901524E-4</v>
      </c>
      <c r="AG68">
        <v>4.7529358647726604E-3</v>
      </c>
      <c r="AH68" s="109">
        <v>4.1839463465172501E-6</v>
      </c>
      <c r="AI68" s="109">
        <v>3.59381172112853E-7</v>
      </c>
      <c r="AJ68">
        <v>3.3179806233161697E-2</v>
      </c>
      <c r="AK68">
        <v>0.15490847427975499</v>
      </c>
      <c r="AL68">
        <v>0.17640549502967501</v>
      </c>
      <c r="AM68">
        <v>13.515679791604001</v>
      </c>
      <c r="AN68">
        <v>0</v>
      </c>
      <c r="AO68">
        <v>0</v>
      </c>
      <c r="AP68">
        <v>0</v>
      </c>
      <c r="AQ68">
        <v>-8.6456559871653607</v>
      </c>
      <c r="AR68">
        <v>1835.2713112781801</v>
      </c>
      <c r="AS68">
        <v>6042.6799719481296</v>
      </c>
      <c r="AT68">
        <v>0.296482886826128</v>
      </c>
    </row>
    <row r="69" spans="1:46" x14ac:dyDescent="0.35">
      <c r="A69">
        <v>67</v>
      </c>
      <c r="B69">
        <v>327.68541318864698</v>
      </c>
      <c r="C69">
        <v>-8.17918093575393</v>
      </c>
      <c r="D69">
        <v>1698.86137329809</v>
      </c>
      <c r="E69">
        <v>0.5</v>
      </c>
      <c r="F69">
        <v>1442.7413839785299</v>
      </c>
      <c r="G69">
        <v>2.9106963000755802E-3</v>
      </c>
      <c r="H69">
        <v>1.0405952248828501</v>
      </c>
      <c r="I69">
        <v>1.01658958150693E-2</v>
      </c>
      <c r="J69">
        <v>1.0865185481511301E-2</v>
      </c>
      <c r="K69">
        <v>0.98345081270826895</v>
      </c>
      <c r="L69">
        <v>9.3611398115006593E-3</v>
      </c>
      <c r="M69">
        <v>8.0475600356866804E-4</v>
      </c>
      <c r="N69">
        <v>1.9218785217454</v>
      </c>
      <c r="O69">
        <v>2.0197890064457402</v>
      </c>
      <c r="P69">
        <v>0.73909470136523603</v>
      </c>
      <c r="Q69">
        <v>0.99979996060512599</v>
      </c>
      <c r="R69">
        <v>2.0003939487383399E-4</v>
      </c>
      <c r="S69">
        <v>0</v>
      </c>
      <c r="T69">
        <v>4.35048663679901</v>
      </c>
      <c r="U69">
        <v>4.35048663679901</v>
      </c>
      <c r="V69">
        <v>3.49257692416856</v>
      </c>
      <c r="W69">
        <v>5.5846575298220298E-2</v>
      </c>
      <c r="X69">
        <v>1.0317034771942799</v>
      </c>
      <c r="Y69">
        <v>25.686368438328799</v>
      </c>
      <c r="Z69">
        <v>0.92083766957598101</v>
      </c>
      <c r="AA69">
        <v>0.102625471740491</v>
      </c>
      <c r="AB69">
        <v>37.048965221624599</v>
      </c>
      <c r="AC69">
        <v>61.957208888178698</v>
      </c>
      <c r="AD69">
        <v>5.0681244177212399</v>
      </c>
      <c r="AE69">
        <v>0.19294328025721399</v>
      </c>
      <c r="AF69">
        <v>5.4361944081736705E-4</v>
      </c>
      <c r="AG69">
        <v>4.7535005781971403E-3</v>
      </c>
      <c r="AH69" s="109">
        <v>4.2458774392445599E-6</v>
      </c>
      <c r="AI69" s="109">
        <v>3.6500847422991998E-7</v>
      </c>
      <c r="AJ69">
        <v>3.3183883576998897E-2</v>
      </c>
      <c r="AK69">
        <v>0.15490386380896501</v>
      </c>
      <c r="AL69">
        <v>0.176427672924935</v>
      </c>
      <c r="AM69">
        <v>13.515679791604001</v>
      </c>
      <c r="AN69">
        <v>0</v>
      </c>
      <c r="AO69">
        <v>0</v>
      </c>
      <c r="AP69">
        <v>0</v>
      </c>
      <c r="AQ69">
        <v>-8.6461306225573402</v>
      </c>
      <c r="AR69">
        <v>1835.47673787542</v>
      </c>
      <c r="AS69">
        <v>6042.6799719481396</v>
      </c>
      <c r="AT69">
        <v>0.29651013970358597</v>
      </c>
    </row>
    <row r="70" spans="1:46" x14ac:dyDescent="0.35">
      <c r="A70">
        <v>68</v>
      </c>
      <c r="B70">
        <v>327.07134286310497</v>
      </c>
      <c r="C70">
        <v>-8.1794521924144306</v>
      </c>
      <c r="D70">
        <v>1698.84449759106</v>
      </c>
      <c r="E70">
        <v>0.5</v>
      </c>
      <c r="F70">
        <v>1439.94844531282</v>
      </c>
      <c r="G70">
        <v>2.9106776228264701E-3</v>
      </c>
      <c r="H70">
        <v>1.0402689247057599</v>
      </c>
      <c r="I70">
        <v>1.01708728525985E-2</v>
      </c>
      <c r="J70">
        <v>1.0886602417447501E-2</v>
      </c>
      <c r="K70">
        <v>0.98342921054990495</v>
      </c>
      <c r="L70">
        <v>9.3650966854988797E-3</v>
      </c>
      <c r="M70">
        <v>8.0577616709962398E-4</v>
      </c>
      <c r="N70">
        <v>1.9187085330894</v>
      </c>
      <c r="O70">
        <v>2.0167146459740599</v>
      </c>
      <c r="P70">
        <v>0.73946119227504303</v>
      </c>
      <c r="Q70">
        <v>0.99979712702000501</v>
      </c>
      <c r="R70">
        <v>2.0287297999466801E-4</v>
      </c>
      <c r="S70">
        <v>0</v>
      </c>
      <c r="T70">
        <v>4.3526870638037201</v>
      </c>
      <c r="U70">
        <v>4.3526870638037201</v>
      </c>
      <c r="V70">
        <v>3.4943091975395602</v>
      </c>
      <c r="W70">
        <v>5.6004145774246498E-2</v>
      </c>
      <c r="X70">
        <v>1.0337412986071299</v>
      </c>
      <c r="Y70">
        <v>25.715730983484502</v>
      </c>
      <c r="Z70">
        <v>0.92077610459029902</v>
      </c>
      <c r="AA70">
        <v>0.10250744916424601</v>
      </c>
      <c r="AB70">
        <v>37.040810578028101</v>
      </c>
      <c r="AC70">
        <v>61.773073736660599</v>
      </c>
      <c r="AD70">
        <v>5.0566852128224502</v>
      </c>
      <c r="AE70">
        <v>0.19294335655933501</v>
      </c>
      <c r="AF70">
        <v>5.42987328297937E-4</v>
      </c>
      <c r="AG70">
        <v>4.7540650588696696E-3</v>
      </c>
      <c r="AH70" s="109">
        <v>4.3078680386713704E-6</v>
      </c>
      <c r="AI70" s="109">
        <v>3.7065046022925098E-7</v>
      </c>
      <c r="AJ70">
        <v>3.3187959168068597E-2</v>
      </c>
      <c r="AK70">
        <v>0.15489925514861799</v>
      </c>
      <c r="AL70">
        <v>0.176449841572905</v>
      </c>
      <c r="AM70">
        <v>13.515679791604001</v>
      </c>
      <c r="AN70">
        <v>0</v>
      </c>
      <c r="AO70">
        <v>0</v>
      </c>
      <c r="AP70">
        <v>0</v>
      </c>
      <c r="AQ70">
        <v>-8.6466052579493198</v>
      </c>
      <c r="AR70">
        <v>1835.6821921005901</v>
      </c>
      <c r="AS70">
        <v>6042.6799719481296</v>
      </c>
      <c r="AT70">
        <v>0.29653746942932202</v>
      </c>
    </row>
    <row r="71" spans="1:46" x14ac:dyDescent="0.35">
      <c r="A71">
        <v>69</v>
      </c>
      <c r="B71">
        <v>326.45727253756201</v>
      </c>
      <c r="C71">
        <v>-8.17972366911577</v>
      </c>
      <c r="D71">
        <v>1698.8275972188301</v>
      </c>
      <c r="E71">
        <v>0.5</v>
      </c>
      <c r="F71">
        <v>1437.1558543075701</v>
      </c>
      <c r="G71">
        <v>2.9106589028938998E-3</v>
      </c>
      <c r="H71">
        <v>1.0399434117910999</v>
      </c>
      <c r="I71">
        <v>1.01758867642462E-2</v>
      </c>
      <c r="J71">
        <v>1.0908092807889E-2</v>
      </c>
      <c r="K71">
        <v>0.98340751852063302</v>
      </c>
      <c r="L71">
        <v>9.3690858025311397E-3</v>
      </c>
      <c r="M71">
        <v>8.0680096171510999E-4</v>
      </c>
      <c r="N71">
        <v>1.9155437130449799</v>
      </c>
      <c r="O71">
        <v>2.01364513704935</v>
      </c>
      <c r="P71">
        <v>0.73983037558674203</v>
      </c>
      <c r="Q71">
        <v>0.99979429374061701</v>
      </c>
      <c r="R71">
        <v>2.0570625938283601E-4</v>
      </c>
      <c r="S71">
        <v>0</v>
      </c>
      <c r="T71">
        <v>4.3549034454643003</v>
      </c>
      <c r="U71">
        <v>4.3549034454643003</v>
      </c>
      <c r="V71">
        <v>3.4960542124087</v>
      </c>
      <c r="W71">
        <v>5.6162360387974897E-2</v>
      </c>
      <c r="X71">
        <v>1.03578591992599</v>
      </c>
      <c r="Y71">
        <v>25.7452221955303</v>
      </c>
      <c r="Z71">
        <v>0.92071443202867898</v>
      </c>
      <c r="AA71">
        <v>0.102389454965962</v>
      </c>
      <c r="AB71">
        <v>37.032657636200597</v>
      </c>
      <c r="AC71">
        <v>61.5894749527111</v>
      </c>
      <c r="AD71">
        <v>5.0452747578840604</v>
      </c>
      <c r="AE71">
        <v>0.19294343304754299</v>
      </c>
      <c r="AF71">
        <v>5.4235537438225199E-4</v>
      </c>
      <c r="AG71">
        <v>4.7546293059498104E-3</v>
      </c>
      <c r="AH71" s="109">
        <v>4.3699188462118102E-6</v>
      </c>
      <c r="AI71" s="109">
        <v>3.7630723018762301E-7</v>
      </c>
      <c r="AJ71">
        <v>3.3192033000514702E-2</v>
      </c>
      <c r="AK71">
        <v>0.15489464830441099</v>
      </c>
      <c r="AL71">
        <v>0.17647200094250101</v>
      </c>
      <c r="AM71">
        <v>13.515679791604001</v>
      </c>
      <c r="AN71">
        <v>0</v>
      </c>
      <c r="AO71">
        <v>0</v>
      </c>
      <c r="AP71">
        <v>0</v>
      </c>
      <c r="AQ71">
        <v>-8.6470798933412993</v>
      </c>
      <c r="AR71">
        <v>1835.8876739673201</v>
      </c>
      <c r="AS71">
        <v>6042.6799719481296</v>
      </c>
      <c r="AT71">
        <v>0.29656487605765403</v>
      </c>
    </row>
    <row r="72" spans="1:46" x14ac:dyDescent="0.35">
      <c r="A72">
        <v>70</v>
      </c>
      <c r="B72">
        <v>325.84320221202</v>
      </c>
      <c r="C72">
        <v>-8.1799953662830394</v>
      </c>
      <c r="D72">
        <v>1698.8106719239699</v>
      </c>
      <c r="E72">
        <v>0.5</v>
      </c>
      <c r="F72">
        <v>1434.3636106285501</v>
      </c>
      <c r="G72">
        <v>2.91064013984315E-3</v>
      </c>
      <c r="H72">
        <v>1.0396186869120101</v>
      </c>
      <c r="I72">
        <v>1.01809377256105E-2</v>
      </c>
      <c r="J72">
        <v>1.0929657049138701E-2</v>
      </c>
      <c r="K72">
        <v>0.98338573615220004</v>
      </c>
      <c r="L72">
        <v>9.3731073134124803E-3</v>
      </c>
      <c r="M72">
        <v>8.0783041219803899E-4</v>
      </c>
      <c r="N72">
        <v>1.91238405417732</v>
      </c>
      <c r="O72">
        <v>2.0105804721579901</v>
      </c>
      <c r="P72">
        <v>0.74020226417816104</v>
      </c>
      <c r="Q72">
        <v>0.99979146076610703</v>
      </c>
      <c r="R72">
        <v>2.08539233892378E-4</v>
      </c>
      <c r="S72">
        <v>0</v>
      </c>
      <c r="T72">
        <v>4.3571358588119899</v>
      </c>
      <c r="U72">
        <v>4.3571358588119899</v>
      </c>
      <c r="V72">
        <v>3.4978120299455799</v>
      </c>
      <c r="W72">
        <v>5.6321222797121102E-2</v>
      </c>
      <c r="X72">
        <v>1.0378373776110299</v>
      </c>
      <c r="Y72">
        <v>25.774842789850101</v>
      </c>
      <c r="Z72">
        <v>0.92065265165448196</v>
      </c>
      <c r="AA72">
        <v>0.102271489164389</v>
      </c>
      <c r="AB72">
        <v>37.024506389858701</v>
      </c>
      <c r="AC72">
        <v>61.406410931378502</v>
      </c>
      <c r="AD72">
        <v>5.0338929751795503</v>
      </c>
      <c r="AE72">
        <v>0.19294350972302499</v>
      </c>
      <c r="AF72">
        <v>5.4172357910792896E-4</v>
      </c>
      <c r="AG72">
        <v>4.75519331859337E-3</v>
      </c>
      <c r="AH72" s="109">
        <v>4.4320305676115304E-6</v>
      </c>
      <c r="AI72" s="109">
        <v>3.8197888497282497E-7</v>
      </c>
      <c r="AJ72">
        <v>3.3196105068457202E-2</v>
      </c>
      <c r="AK72">
        <v>0.15489004328206199</v>
      </c>
      <c r="AL72">
        <v>0.17649415100251001</v>
      </c>
      <c r="AM72">
        <v>13.515679791604001</v>
      </c>
      <c r="AN72">
        <v>0</v>
      </c>
      <c r="AO72">
        <v>0</v>
      </c>
      <c r="AP72">
        <v>0</v>
      </c>
      <c r="AQ72">
        <v>-8.6475545287332807</v>
      </c>
      <c r="AR72">
        <v>1836.0931834893299</v>
      </c>
      <c r="AS72">
        <v>6042.6799719481396</v>
      </c>
      <c r="AT72">
        <v>0.29659235970692799</v>
      </c>
    </row>
    <row r="73" spans="1:46" x14ac:dyDescent="0.35">
      <c r="A73">
        <v>71</v>
      </c>
      <c r="B73">
        <v>325.22913188647698</v>
      </c>
      <c r="C73">
        <v>-8.1802672843431292</v>
      </c>
      <c r="D73">
        <v>1698.79372144739</v>
      </c>
      <c r="E73">
        <v>0.5</v>
      </c>
      <c r="F73">
        <v>1431.5717139401499</v>
      </c>
      <c r="G73">
        <v>2.9106213332366899E-3</v>
      </c>
      <c r="H73">
        <v>1.03929475074456</v>
      </c>
      <c r="I73">
        <v>1.0186025913626001E-2</v>
      </c>
      <c r="J73">
        <v>1.0951295540452899E-2</v>
      </c>
      <c r="K73">
        <v>0.98336386297285805</v>
      </c>
      <c r="L73">
        <v>9.3771613701804507E-3</v>
      </c>
      <c r="M73">
        <v>8.0886454344562201E-4</v>
      </c>
      <c r="N73">
        <v>1.9092295490640201</v>
      </c>
      <c r="O73">
        <v>2.0075206437995101</v>
      </c>
      <c r="P73">
        <v>0.74057687102520697</v>
      </c>
      <c r="Q73">
        <v>0.99978862809561697</v>
      </c>
      <c r="R73">
        <v>2.1137190438212501E-4</v>
      </c>
      <c r="S73">
        <v>0</v>
      </c>
      <c r="T73">
        <v>4.3593843814653699</v>
      </c>
      <c r="U73">
        <v>4.3593843814653699</v>
      </c>
      <c r="V73">
        <v>3.4995827117862</v>
      </c>
      <c r="W73">
        <v>5.6480736681278003E-2</v>
      </c>
      <c r="X73">
        <v>1.03989570839166</v>
      </c>
      <c r="Y73">
        <v>25.804593487258099</v>
      </c>
      <c r="Z73">
        <v>0.92059076323734901</v>
      </c>
      <c r="AA73">
        <v>0.10215355177803399</v>
      </c>
      <c r="AB73">
        <v>37.016356829108702</v>
      </c>
      <c r="AC73">
        <v>61.223880072894602</v>
      </c>
      <c r="AD73">
        <v>5.0225397867478296</v>
      </c>
      <c r="AE73">
        <v>0.192943586586971</v>
      </c>
      <c r="AF73">
        <v>5.4109194251111803E-4</v>
      </c>
      <c r="AG73">
        <v>4.7557570959524398E-3</v>
      </c>
      <c r="AH73" s="109">
        <v>4.4942039131158099E-6</v>
      </c>
      <c r="AI73" s="109">
        <v>3.8766552614674602E-7</v>
      </c>
      <c r="AJ73">
        <v>3.3200175365991499E-2</v>
      </c>
      <c r="AK73">
        <v>0.154885440087316</v>
      </c>
      <c r="AL73">
        <v>0.176516291721592</v>
      </c>
      <c r="AM73">
        <v>13.515679791604001</v>
      </c>
      <c r="AN73">
        <v>0</v>
      </c>
      <c r="AO73">
        <v>0</v>
      </c>
      <c r="AP73">
        <v>0</v>
      </c>
      <c r="AQ73">
        <v>-8.6480291641252602</v>
      </c>
      <c r="AR73">
        <v>1836.29872068031</v>
      </c>
      <c r="AS73">
        <v>6042.6799719481296</v>
      </c>
      <c r="AT73">
        <v>0.29661992046723001</v>
      </c>
    </row>
    <row r="74" spans="1:46" x14ac:dyDescent="0.35">
      <c r="A74">
        <v>72</v>
      </c>
      <c r="B74">
        <v>324.61506156093401</v>
      </c>
      <c r="C74">
        <v>-8.1805394237248095</v>
      </c>
      <c r="D74">
        <v>1698.7767455283299</v>
      </c>
      <c r="E74">
        <v>0.5</v>
      </c>
      <c r="F74">
        <v>1428.7801639055101</v>
      </c>
      <c r="G74">
        <v>2.91060248263417E-3</v>
      </c>
      <c r="H74">
        <v>1.0389716035316701</v>
      </c>
      <c r="I74">
        <v>1.0191151506633399E-2</v>
      </c>
      <c r="J74">
        <v>1.0973008684069399E-2</v>
      </c>
      <c r="K74">
        <v>0.98334189850738396</v>
      </c>
      <c r="L74">
        <v>9.3812481263994899E-3</v>
      </c>
      <c r="M74">
        <v>8.0990338023394898E-4</v>
      </c>
      <c r="N74">
        <v>1.9060801902950799</v>
      </c>
      <c r="O74">
        <v>2.0044656444864799</v>
      </c>
      <c r="P74">
        <v>0.74095420920667099</v>
      </c>
      <c r="Q74">
        <v>0.99978579572828397</v>
      </c>
      <c r="R74">
        <v>2.14204271715663E-4</v>
      </c>
      <c r="S74">
        <v>0</v>
      </c>
      <c r="T74">
        <v>4.3616490916588004</v>
      </c>
      <c r="U74">
        <v>4.3616490916588004</v>
      </c>
      <c r="V74">
        <v>3.5013663200566798</v>
      </c>
      <c r="W74">
        <v>5.6640905723761202E-2</v>
      </c>
      <c r="X74">
        <v>1.04196094926882</v>
      </c>
      <c r="Y74">
        <v>25.834475014051499</v>
      </c>
      <c r="Z74">
        <v>0.92052876657688898</v>
      </c>
      <c r="AA74">
        <v>0.10203564282515</v>
      </c>
      <c r="AB74">
        <v>37.008208928472797</v>
      </c>
      <c r="AC74">
        <v>61.041880784562501</v>
      </c>
      <c r="AD74">
        <v>5.0112151129332698</v>
      </c>
      <c r="AE74">
        <v>0.19294366364058399</v>
      </c>
      <c r="AF74">
        <v>5.4046046462645795E-4</v>
      </c>
      <c r="AG74">
        <v>4.7563206371753399E-3</v>
      </c>
      <c r="AH74" s="109">
        <v>4.5564395976545901E-6</v>
      </c>
      <c r="AI74" s="109">
        <v>3.9336725585453499E-7</v>
      </c>
      <c r="AJ74">
        <v>3.3204243887188199E-2</v>
      </c>
      <c r="AK74">
        <v>0.154880838725939</v>
      </c>
      <c r="AL74">
        <v>0.176538423068277</v>
      </c>
      <c r="AM74">
        <v>13.515679791604001</v>
      </c>
      <c r="AN74">
        <v>0</v>
      </c>
      <c r="AO74">
        <v>0</v>
      </c>
      <c r="AP74">
        <v>0</v>
      </c>
      <c r="AQ74">
        <v>-8.6485037995172398</v>
      </c>
      <c r="AR74">
        <v>1836.5042855540401</v>
      </c>
      <c r="AS74">
        <v>6042.6799719481296</v>
      </c>
      <c r="AT74">
        <v>0.29664755830438799</v>
      </c>
    </row>
    <row r="75" spans="1:46" x14ac:dyDescent="0.35">
      <c r="A75">
        <v>73</v>
      </c>
      <c r="B75">
        <v>324.00099123539201</v>
      </c>
      <c r="C75">
        <v>-8.1808117848586299</v>
      </c>
      <c r="D75">
        <v>1698.75974390435</v>
      </c>
      <c r="E75">
        <v>0.5</v>
      </c>
      <c r="F75">
        <v>1425.9889601861801</v>
      </c>
      <c r="G75">
        <v>2.9105835875924101E-3</v>
      </c>
      <c r="H75">
        <v>1.0386492464343899</v>
      </c>
      <c r="I75">
        <v>1.01963146841641E-2</v>
      </c>
      <c r="J75">
        <v>1.0994796885235501E-2</v>
      </c>
      <c r="K75">
        <v>0.98331984227684799</v>
      </c>
      <c r="L75">
        <v>9.3853677359939294E-3</v>
      </c>
      <c r="M75">
        <v>8.10946948170187E-4</v>
      </c>
      <c r="N75">
        <v>1.9029359704728901</v>
      </c>
      <c r="O75">
        <v>2.0014154667446</v>
      </c>
      <c r="P75">
        <v>0.74133429188948996</v>
      </c>
      <c r="Q75">
        <v>0.99978296366323804</v>
      </c>
      <c r="R75">
        <v>2.1703633676164899E-4</v>
      </c>
      <c r="S75">
        <v>0</v>
      </c>
      <c r="T75">
        <v>4.3639300681557698</v>
      </c>
      <c r="U75">
        <v>4.3639300681557698</v>
      </c>
      <c r="V75">
        <v>3.50316291729956</v>
      </c>
      <c r="W75">
        <v>5.6801733685391702E-2</v>
      </c>
      <c r="X75">
        <v>1.04403313751788</v>
      </c>
      <c r="Y75">
        <v>25.864488102060001</v>
      </c>
      <c r="Z75">
        <v>0.92046666140760902</v>
      </c>
      <c r="AA75">
        <v>0.101917762323764</v>
      </c>
      <c r="AB75">
        <v>37.000062695018997</v>
      </c>
      <c r="AC75">
        <v>60.8604114730649</v>
      </c>
      <c r="AD75">
        <v>4.9999188782786703</v>
      </c>
      <c r="AE75">
        <v>0.19294374088507199</v>
      </c>
      <c r="AF75">
        <v>5.3982914548721497E-4</v>
      </c>
      <c r="AG75">
        <v>4.7568839414065802E-3</v>
      </c>
      <c r="AH75" s="109">
        <v>4.6187383403296297E-6</v>
      </c>
      <c r="AI75" s="109">
        <v>3.9908417729039398E-7</v>
      </c>
      <c r="AJ75">
        <v>3.3208310626094202E-2</v>
      </c>
      <c r="AK75">
        <v>0.15487623920372001</v>
      </c>
      <c r="AL75">
        <v>0.17656054501096499</v>
      </c>
      <c r="AM75">
        <v>13.515679791604001</v>
      </c>
      <c r="AN75">
        <v>0</v>
      </c>
      <c r="AO75">
        <v>0</v>
      </c>
      <c r="AP75">
        <v>0</v>
      </c>
      <c r="AQ75">
        <v>-8.6489784349092194</v>
      </c>
      <c r="AR75">
        <v>1836.7098781243401</v>
      </c>
      <c r="AS75">
        <v>6042.6799719481296</v>
      </c>
      <c r="AT75">
        <v>0.29667527344565903</v>
      </c>
    </row>
    <row r="76" spans="1:46" x14ac:dyDescent="0.35">
      <c r="A76">
        <v>74</v>
      </c>
      <c r="B76">
        <v>323.38692090984898</v>
      </c>
      <c r="C76">
        <v>-8.1810843681770393</v>
      </c>
      <c r="D76">
        <v>1698.74271631129</v>
      </c>
      <c r="E76">
        <v>0.5</v>
      </c>
      <c r="F76">
        <v>1423.1981024424799</v>
      </c>
      <c r="G76">
        <v>2.9105646476652999E-3</v>
      </c>
      <c r="H76">
        <v>1.0383276798443</v>
      </c>
      <c r="I76">
        <v>1.02015156272371E-2</v>
      </c>
      <c r="J76">
        <v>1.1016660552236501E-2</v>
      </c>
      <c r="K76">
        <v>0.98329769379882503</v>
      </c>
      <c r="L76">
        <v>9.3895203547296798E-3</v>
      </c>
      <c r="M76">
        <v>8.1199527250744297E-4</v>
      </c>
      <c r="N76">
        <v>1.89979688221225</v>
      </c>
      <c r="O76">
        <v>1.99837010311259</v>
      </c>
      <c r="P76">
        <v>0.74171713234923897</v>
      </c>
      <c r="Q76">
        <v>0.99978013189960602</v>
      </c>
      <c r="R76">
        <v>2.19868100393515E-4</v>
      </c>
      <c r="S76">
        <v>0</v>
      </c>
      <c r="T76">
        <v>4.3662273903695699</v>
      </c>
      <c r="U76">
        <v>4.3662273903695699</v>
      </c>
      <c r="V76">
        <v>3.5049725665757698</v>
      </c>
      <c r="W76">
        <v>5.6963224312958E-2</v>
      </c>
      <c r="X76">
        <v>1.0461123106908099</v>
      </c>
      <c r="Y76">
        <v>25.894633488701199</v>
      </c>
      <c r="Z76">
        <v>0.92040444751763195</v>
      </c>
      <c r="AA76">
        <v>0.101799910291638</v>
      </c>
      <c r="AB76">
        <v>36.991918108250999</v>
      </c>
      <c r="AC76">
        <v>60.679470554043903</v>
      </c>
      <c r="AD76">
        <v>4.9886510041624801</v>
      </c>
      <c r="AE76">
        <v>0.192943818321653</v>
      </c>
      <c r="AF76">
        <v>5.3919798512508897E-4</v>
      </c>
      <c r="AG76">
        <v>4.7574470077867996E-3</v>
      </c>
      <c r="AH76" s="109">
        <v>4.6811008651520204E-6</v>
      </c>
      <c r="AI76" s="109">
        <v>4.0481639413234698E-7</v>
      </c>
      <c r="AJ76">
        <v>3.3212375576730603E-2</v>
      </c>
      <c r="AK76">
        <v>0.15487164152647501</v>
      </c>
      <c r="AL76">
        <v>0.17658265751792299</v>
      </c>
      <c r="AM76">
        <v>13.515679791604001</v>
      </c>
      <c r="AN76">
        <v>0</v>
      </c>
      <c r="AO76">
        <v>0</v>
      </c>
      <c r="AP76">
        <v>0</v>
      </c>
      <c r="AQ76">
        <v>-8.6494530703012007</v>
      </c>
      <c r="AR76">
        <v>1836.9154984050699</v>
      </c>
      <c r="AS76">
        <v>6042.6799719481296</v>
      </c>
      <c r="AT76">
        <v>0.29670306589805001</v>
      </c>
    </row>
    <row r="77" spans="1:46" x14ac:dyDescent="0.35">
      <c r="A77">
        <v>75</v>
      </c>
      <c r="B77">
        <v>322.77285058430698</v>
      </c>
      <c r="C77">
        <v>-8.18135717411438</v>
      </c>
      <c r="D77">
        <v>1698.7256624832701</v>
      </c>
      <c r="E77">
        <v>0.5</v>
      </c>
      <c r="F77">
        <v>1420.40759033329</v>
      </c>
      <c r="G77">
        <v>2.9105456624038302E-3</v>
      </c>
      <c r="H77">
        <v>1.0380069043195801</v>
      </c>
      <c r="I77">
        <v>1.0206754518213301E-2</v>
      </c>
      <c r="J77">
        <v>1.10386000964249E-2</v>
      </c>
      <c r="K77">
        <v>0.98327545258722704</v>
      </c>
      <c r="L77">
        <v>9.3937061394088993E-3</v>
      </c>
      <c r="M77">
        <v>8.1304837880446102E-4</v>
      </c>
      <c r="N77">
        <v>1.89666291814038</v>
      </c>
      <c r="O77">
        <v>1.99532954614224</v>
      </c>
      <c r="P77">
        <v>0.74210274396014997</v>
      </c>
      <c r="Q77">
        <v>0.99977730043651003</v>
      </c>
      <c r="R77">
        <v>2.2269956348969401E-4</v>
      </c>
      <c r="S77">
        <v>0</v>
      </c>
      <c r="T77">
        <v>4.3685411383047903</v>
      </c>
      <c r="U77">
        <v>4.3685411383047903</v>
      </c>
      <c r="V77">
        <v>3.5067953314147</v>
      </c>
      <c r="W77">
        <v>5.7125381390331E-2</v>
      </c>
      <c r="X77">
        <v>1.0481985066189401</v>
      </c>
      <c r="Y77">
        <v>25.9249119170324</v>
      </c>
      <c r="Z77">
        <v>0.92034212468286303</v>
      </c>
      <c r="AA77">
        <v>0.101682086746282</v>
      </c>
      <c r="AB77">
        <v>36.983775153448498</v>
      </c>
      <c r="AC77">
        <v>60.499056446756597</v>
      </c>
      <c r="AD77">
        <v>4.9774114128852798</v>
      </c>
      <c r="AE77">
        <v>0.19294389595155201</v>
      </c>
      <c r="AF77">
        <v>5.3856698357025105E-4</v>
      </c>
      <c r="AG77">
        <v>4.7580098354528203E-3</v>
      </c>
      <c r="AH77" s="109">
        <v>4.7435279007033198E-6</v>
      </c>
      <c r="AI77" s="109">
        <v>4.1056401086475201E-7</v>
      </c>
      <c r="AJ77">
        <v>3.3216438733093802E-2</v>
      </c>
      <c r="AK77">
        <v>0.15486704570004101</v>
      </c>
      <c r="AL77">
        <v>0.176604760557285</v>
      </c>
      <c r="AM77">
        <v>13.515679791604001</v>
      </c>
      <c r="AN77">
        <v>0</v>
      </c>
      <c r="AO77">
        <v>0</v>
      </c>
      <c r="AP77">
        <v>0</v>
      </c>
      <c r="AQ77">
        <v>-8.6499277056931803</v>
      </c>
      <c r="AR77">
        <v>1837.12114641014</v>
      </c>
      <c r="AS77">
        <v>6042.6799719481396</v>
      </c>
      <c r="AT77">
        <v>0.29673093571546899</v>
      </c>
    </row>
    <row r="78" spans="1:46" x14ac:dyDescent="0.35">
      <c r="A78">
        <v>76</v>
      </c>
      <c r="B78">
        <v>322.15878025876401</v>
      </c>
      <c r="C78">
        <v>-8.1816302031068595</v>
      </c>
      <c r="D78">
        <v>1698.70858215268</v>
      </c>
      <c r="E78">
        <v>0.5</v>
      </c>
      <c r="F78">
        <v>1417.6174235160599</v>
      </c>
      <c r="G78">
        <v>2.9105266313560799E-3</v>
      </c>
      <c r="H78">
        <v>1.0376869205846599</v>
      </c>
      <c r="I78">
        <v>1.02120315408088E-2</v>
      </c>
      <c r="J78">
        <v>1.1060615932249201E-2</v>
      </c>
      <c r="K78">
        <v>0.98325311815226502</v>
      </c>
      <c r="L78">
        <v>9.3979252478808006E-3</v>
      </c>
      <c r="M78">
        <v>8.1410629292803295E-4</v>
      </c>
      <c r="N78">
        <v>1.89353407089688</v>
      </c>
      <c r="O78">
        <v>1.99229378839837</v>
      </c>
      <c r="P78">
        <v>0.74249114019608697</v>
      </c>
      <c r="Q78">
        <v>0.99977446927306601</v>
      </c>
      <c r="R78">
        <v>2.2553072693366199E-4</v>
      </c>
      <c r="S78">
        <v>0</v>
      </c>
      <c r="T78">
        <v>4.3708713925630498</v>
      </c>
      <c r="U78">
        <v>4.3708713925630498</v>
      </c>
      <c r="V78">
        <v>3.5086312758187899</v>
      </c>
      <c r="W78">
        <v>5.7288208738848899E-2</v>
      </c>
      <c r="X78">
        <v>1.05029176341555</v>
      </c>
      <c r="Y78">
        <v>25.9553241358057</v>
      </c>
      <c r="Z78">
        <v>0.92027969266695397</v>
      </c>
      <c r="AA78">
        <v>0.10156429170495</v>
      </c>
      <c r="AB78">
        <v>36.975633821656302</v>
      </c>
      <c r="AC78">
        <v>60.3191675740755</v>
      </c>
      <c r="AD78">
        <v>4.9662000276604603</v>
      </c>
      <c r="AE78">
        <v>0.192943973776005</v>
      </c>
      <c r="AF78">
        <v>5.3793614085136099E-4</v>
      </c>
      <c r="AG78">
        <v>4.7585724235375496E-3</v>
      </c>
      <c r="AH78" s="109">
        <v>4.8060201801756604E-6</v>
      </c>
      <c r="AI78" s="109">
        <v>4.1632713278948499E-7</v>
      </c>
      <c r="AJ78">
        <v>3.3220500089154802E-2</v>
      </c>
      <c r="AK78">
        <v>0.15486245173028201</v>
      </c>
      <c r="AL78">
        <v>0.176626854097053</v>
      </c>
      <c r="AM78">
        <v>13.515679791604001</v>
      </c>
      <c r="AN78">
        <v>0</v>
      </c>
      <c r="AO78">
        <v>0</v>
      </c>
      <c r="AP78">
        <v>0</v>
      </c>
      <c r="AQ78">
        <v>-8.6504023410851598</v>
      </c>
      <c r="AR78">
        <v>1837.32682215348</v>
      </c>
      <c r="AS78">
        <v>6042.6799719481296</v>
      </c>
      <c r="AT78">
        <v>0.29675888299870401</v>
      </c>
    </row>
    <row r="79" spans="1:46" x14ac:dyDescent="0.35">
      <c r="A79">
        <v>77</v>
      </c>
      <c r="B79">
        <v>321.54470993322201</v>
      </c>
      <c r="C79">
        <v>-8.1819034555925807</v>
      </c>
      <c r="D79">
        <v>1698.6914750501501</v>
      </c>
      <c r="E79">
        <v>0.5</v>
      </c>
      <c r="F79">
        <v>1414.8276016467901</v>
      </c>
      <c r="G79">
        <v>2.9105075540671399E-3</v>
      </c>
      <c r="H79">
        <v>1.03736772952982</v>
      </c>
      <c r="I79">
        <v>1.0217346880107E-2</v>
      </c>
      <c r="J79">
        <v>1.10827084772839E-2</v>
      </c>
      <c r="K79">
        <v>0.98323069000041796</v>
      </c>
      <c r="L79">
        <v>9.4021778390517008E-3</v>
      </c>
      <c r="M79">
        <v>8.1516904105535803E-4</v>
      </c>
      <c r="N79">
        <v>1.89041033313378</v>
      </c>
      <c r="O79">
        <v>1.98926282245884</v>
      </c>
      <c r="P79">
        <v>0.74288233463146103</v>
      </c>
      <c r="Q79">
        <v>0.99977163840838601</v>
      </c>
      <c r="R79">
        <v>2.2836159161398299E-4</v>
      </c>
      <c r="S79">
        <v>0</v>
      </c>
      <c r="T79">
        <v>4.3732182343486201</v>
      </c>
      <c r="U79">
        <v>4.3732182343486201</v>
      </c>
      <c r="V79">
        <v>3.5104804642679199</v>
      </c>
      <c r="W79">
        <v>5.7451710217706897E-2</v>
      </c>
      <c r="X79">
        <v>1.0523921194785699</v>
      </c>
      <c r="Y79">
        <v>25.9858708995203</v>
      </c>
      <c r="Z79">
        <v>0.92021715122127501</v>
      </c>
      <c r="AA79">
        <v>0.101446525184645</v>
      </c>
      <c r="AB79">
        <v>36.967494109672103</v>
      </c>
      <c r="AC79">
        <v>60.139802362484303</v>
      </c>
      <c r="AD79">
        <v>4.9550167726044201</v>
      </c>
      <c r="AE79">
        <v>0.19294405179625401</v>
      </c>
      <c r="AF79">
        <v>5.3730545699555801E-4</v>
      </c>
      <c r="AG79">
        <v>4.75913477116989E-3</v>
      </c>
      <c r="AH79" s="109">
        <v>4.8685784414118303E-6</v>
      </c>
      <c r="AI79" s="109">
        <v>4.2210586603717702E-7</v>
      </c>
      <c r="AJ79">
        <v>3.3224559638859098E-2</v>
      </c>
      <c r="AK79">
        <v>0.15485785962308399</v>
      </c>
      <c r="AL79">
        <v>0.176648938105092</v>
      </c>
      <c r="AM79">
        <v>13.515679791604001</v>
      </c>
      <c r="AN79">
        <v>0</v>
      </c>
      <c r="AO79">
        <v>0</v>
      </c>
      <c r="AP79">
        <v>0</v>
      </c>
      <c r="AQ79">
        <v>-8.6508769764771394</v>
      </c>
      <c r="AR79">
        <v>1837.5325256491001</v>
      </c>
      <c r="AS79">
        <v>6042.6799719481296</v>
      </c>
      <c r="AT79">
        <v>0.29678690789540602</v>
      </c>
    </row>
    <row r="80" spans="1:46" x14ac:dyDescent="0.35">
      <c r="A80">
        <v>78</v>
      </c>
      <c r="B80">
        <v>320.93063960767898</v>
      </c>
      <c r="C80">
        <v>-8.18217693201162</v>
      </c>
      <c r="D80">
        <v>1698.67434090453</v>
      </c>
      <c r="E80">
        <v>0.5</v>
      </c>
      <c r="F80">
        <v>1412.0381243802001</v>
      </c>
      <c r="G80">
        <v>2.9104884300790901E-3</v>
      </c>
      <c r="H80">
        <v>1.03704933135143</v>
      </c>
      <c r="I80">
        <v>1.02227007227189E-2</v>
      </c>
      <c r="J80">
        <v>1.11048781522589E-2</v>
      </c>
      <c r="K80">
        <v>0.98320816763451901</v>
      </c>
      <c r="L80">
        <v>9.4064640736529394E-3</v>
      </c>
      <c r="M80">
        <v>8.1623664906598902E-4</v>
      </c>
      <c r="N80">
        <v>1.8872916975154901</v>
      </c>
      <c r="O80">
        <v>1.9862366409145</v>
      </c>
      <c r="P80">
        <v>0.74327634095230499</v>
      </c>
      <c r="Q80">
        <v>0.99976880784157496</v>
      </c>
      <c r="R80">
        <v>2.31192158424173E-4</v>
      </c>
      <c r="S80">
        <v>0</v>
      </c>
      <c r="T80">
        <v>4.3755817455336201</v>
      </c>
      <c r="U80">
        <v>4.3755817455336201</v>
      </c>
      <c r="V80">
        <v>3.5123429617743902</v>
      </c>
      <c r="W80">
        <v>5.7615889676605497E-2</v>
      </c>
      <c r="X80">
        <v>1.05449961349305</v>
      </c>
      <c r="Y80">
        <v>26.016552968480699</v>
      </c>
      <c r="Z80">
        <v>0.92015450014573996</v>
      </c>
      <c r="AA80">
        <v>0.101328787202094</v>
      </c>
      <c r="AB80">
        <v>36.959355989407896</v>
      </c>
      <c r="AC80">
        <v>59.9609592469034</v>
      </c>
      <c r="AD80">
        <v>4.9438615690295098</v>
      </c>
      <c r="AE80">
        <v>0.19294413001355201</v>
      </c>
      <c r="AF80">
        <v>5.3667493202832301E-4</v>
      </c>
      <c r="AG80">
        <v>4.7596968774748696E-3</v>
      </c>
      <c r="AH80" s="109">
        <v>4.9312034273354498E-6</v>
      </c>
      <c r="AI80" s="109">
        <v>4.2790031725788701E-7</v>
      </c>
      <c r="AJ80">
        <v>3.3228617376126597E-2</v>
      </c>
      <c r="AK80">
        <v>0.15485326938436</v>
      </c>
      <c r="AL80">
        <v>0.17667101254913201</v>
      </c>
      <c r="AM80">
        <v>13.515679791604001</v>
      </c>
      <c r="AN80">
        <v>0</v>
      </c>
      <c r="AO80">
        <v>0</v>
      </c>
      <c r="AP80">
        <v>0</v>
      </c>
      <c r="AQ80">
        <v>-8.6513516118691207</v>
      </c>
      <c r="AR80">
        <v>1837.73825691106</v>
      </c>
      <c r="AS80">
        <v>6042.6799719481296</v>
      </c>
      <c r="AT80">
        <v>0.29681501035412799</v>
      </c>
    </row>
    <row r="81" spans="1:46" x14ac:dyDescent="0.35">
      <c r="A81">
        <v>79</v>
      </c>
      <c r="B81">
        <v>320.31656928213602</v>
      </c>
      <c r="C81">
        <v>-8.1824506328059403</v>
      </c>
      <c r="D81">
        <v>1698.6571794428901</v>
      </c>
      <c r="E81">
        <v>0.5</v>
      </c>
      <c r="F81">
        <v>1409.2489913694301</v>
      </c>
      <c r="G81">
        <v>2.91046925893102E-3</v>
      </c>
      <c r="H81">
        <v>1.0367317270488801</v>
      </c>
      <c r="I81">
        <v>1.022809325654E-2</v>
      </c>
      <c r="J81">
        <v>1.1127125381089901E-2</v>
      </c>
      <c r="K81">
        <v>0.98318555055350398</v>
      </c>
      <c r="L81">
        <v>9.4107841129350504E-3</v>
      </c>
      <c r="M81">
        <v>8.1730914360497698E-4</v>
      </c>
      <c r="N81">
        <v>1.88417815671883</v>
      </c>
      <c r="O81">
        <v>1.9832152363692099</v>
      </c>
      <c r="P81">
        <v>0.74367317293961399</v>
      </c>
      <c r="Q81">
        <v>0.99976597757173602</v>
      </c>
      <c r="R81">
        <v>2.34022428263056E-4</v>
      </c>
      <c r="S81">
        <v>0</v>
      </c>
      <c r="T81">
        <v>4.37796200856023</v>
      </c>
      <c r="U81">
        <v>4.37796200856023</v>
      </c>
      <c r="V81">
        <v>3.51421883379968</v>
      </c>
      <c r="W81">
        <v>5.7780751038841997E-2</v>
      </c>
      <c r="X81">
        <v>1.05661428443412</v>
      </c>
      <c r="Y81">
        <v>26.047371108850001</v>
      </c>
      <c r="Z81">
        <v>0.92009173918292397</v>
      </c>
      <c r="AA81">
        <v>0.10121107777377</v>
      </c>
      <c r="AB81">
        <v>36.951219461231098</v>
      </c>
      <c r="AC81">
        <v>59.782636662240698</v>
      </c>
      <c r="AD81">
        <v>4.9327343419019796</v>
      </c>
      <c r="AE81">
        <v>0.19294420842915899</v>
      </c>
      <c r="AF81">
        <v>5.3604456597362404E-4</v>
      </c>
      <c r="AG81">
        <v>4.7602587415734596E-3</v>
      </c>
      <c r="AH81" s="109">
        <v>4.9938958853309103E-6</v>
      </c>
      <c r="AI81" s="109">
        <v>4.3371059417696701E-7</v>
      </c>
      <c r="AJ81">
        <v>3.3232673294851099E-2</v>
      </c>
      <c r="AK81">
        <v>0.15484868102004701</v>
      </c>
      <c r="AL81">
        <v>0.17669307739676601</v>
      </c>
      <c r="AM81">
        <v>13.515679791604001</v>
      </c>
      <c r="AN81">
        <v>0</v>
      </c>
      <c r="AO81">
        <v>0</v>
      </c>
      <c r="AP81">
        <v>0</v>
      </c>
      <c r="AQ81">
        <v>-8.6518262472611092</v>
      </c>
      <c r="AR81">
        <v>1837.9440159534199</v>
      </c>
      <c r="AS81">
        <v>6042.6799719481296</v>
      </c>
      <c r="AT81">
        <v>0.29684319055250902</v>
      </c>
    </row>
    <row r="82" spans="1:46" x14ac:dyDescent="0.35">
      <c r="A82">
        <v>80</v>
      </c>
      <c r="B82">
        <v>319.70249895659401</v>
      </c>
      <c r="C82">
        <v>-8.1827245584195101</v>
      </c>
      <c r="D82">
        <v>1698.6399903904801</v>
      </c>
      <c r="E82">
        <v>0.5</v>
      </c>
      <c r="F82">
        <v>1406.46020226624</v>
      </c>
      <c r="G82">
        <v>2.9104500401589501E-3</v>
      </c>
      <c r="H82">
        <v>1.03641491724604</v>
      </c>
      <c r="I82">
        <v>1.0233524670965499E-2</v>
      </c>
      <c r="J82">
        <v>1.11494505909092E-2</v>
      </c>
      <c r="K82">
        <v>0.98316283825254502</v>
      </c>
      <c r="L82">
        <v>9.4151381197162699E-3</v>
      </c>
      <c r="M82">
        <v>8.1838655124925603E-4</v>
      </c>
      <c r="N82">
        <v>1.8810697034330499</v>
      </c>
      <c r="O82">
        <v>1.9801986014398201</v>
      </c>
      <c r="P82">
        <v>0.74407284448421696</v>
      </c>
      <c r="Q82">
        <v>0.99976314759796503</v>
      </c>
      <c r="R82">
        <v>2.3685240203455901E-4</v>
      </c>
      <c r="S82">
        <v>0</v>
      </c>
      <c r="T82">
        <v>4.3803591065281902</v>
      </c>
      <c r="U82">
        <v>4.3803591065281902</v>
      </c>
      <c r="V82">
        <v>3.5161081463283099</v>
      </c>
      <c r="W82">
        <v>5.7946298236402002E-2</v>
      </c>
      <c r="X82">
        <v>1.05873617156952</v>
      </c>
      <c r="Y82">
        <v>26.078326092707801</v>
      </c>
      <c r="Z82">
        <v>0.92002886810141005</v>
      </c>
      <c r="AA82">
        <v>0.10109339691586899</v>
      </c>
      <c r="AB82">
        <v>36.943084511969197</v>
      </c>
      <c r="AC82">
        <v>59.604833050021199</v>
      </c>
      <c r="AD82">
        <v>4.9216350147558199</v>
      </c>
      <c r="AE82">
        <v>0.19294428704434499</v>
      </c>
      <c r="AF82">
        <v>5.35414358853777E-4</v>
      </c>
      <c r="AG82">
        <v>4.7608203625825801E-3</v>
      </c>
      <c r="AH82" s="109">
        <v>5.0566565678141502E-6</v>
      </c>
      <c r="AI82" s="109">
        <v>4.39536805171163E-7</v>
      </c>
      <c r="AJ82">
        <v>3.3236727388900399E-2</v>
      </c>
      <c r="AK82">
        <v>0.15484409453610701</v>
      </c>
      <c r="AL82">
        <v>0.176715132615448</v>
      </c>
      <c r="AM82">
        <v>13.515679791604001</v>
      </c>
      <c r="AN82">
        <v>0</v>
      </c>
      <c r="AO82">
        <v>0</v>
      </c>
      <c r="AP82">
        <v>0</v>
      </c>
      <c r="AQ82">
        <v>-8.6523008826530798</v>
      </c>
      <c r="AR82">
        <v>1838.1498027903399</v>
      </c>
      <c r="AS82">
        <v>6042.6799719481296</v>
      </c>
      <c r="AT82">
        <v>0.296871448560175</v>
      </c>
    </row>
    <row r="83" spans="1:46" x14ac:dyDescent="0.35">
      <c r="A83">
        <v>81</v>
      </c>
      <c r="B83">
        <v>319.08842863105099</v>
      </c>
      <c r="C83">
        <v>-8.1829987092982304</v>
      </c>
      <c r="D83">
        <v>1698.62277347074</v>
      </c>
      <c r="E83">
        <v>0.5</v>
      </c>
      <c r="F83">
        <v>1403.6717567209801</v>
      </c>
      <c r="G83">
        <v>2.9104307732957901E-3</v>
      </c>
      <c r="H83">
        <v>1.03609890245561</v>
      </c>
      <c r="I83">
        <v>1.02389951568587E-2</v>
      </c>
      <c r="J83">
        <v>1.11718542120962E-2</v>
      </c>
      <c r="K83">
        <v>0.98314003022297802</v>
      </c>
      <c r="L83">
        <v>9.4195262581625808E-3</v>
      </c>
      <c r="M83">
        <v>8.1946889869613396E-4</v>
      </c>
      <c r="N83">
        <v>1.87796633035978</v>
      </c>
      <c r="O83">
        <v>1.97718672875613</v>
      </c>
      <c r="P83">
        <v>0.74447536958466598</v>
      </c>
      <c r="Q83">
        <v>0.99976031791935205</v>
      </c>
      <c r="R83">
        <v>2.3968208064781301E-4</v>
      </c>
      <c r="S83">
        <v>0</v>
      </c>
      <c r="T83">
        <v>4.3827731231826501</v>
      </c>
      <c r="U83">
        <v>4.3827731231826501</v>
      </c>
      <c r="V83">
        <v>3.5180109658571999</v>
      </c>
      <c r="W83">
        <v>5.8112535224731601E-2</v>
      </c>
      <c r="X83">
        <v>1.0608653144624101</v>
      </c>
      <c r="Y83">
        <v>26.109418698106801</v>
      </c>
      <c r="Z83">
        <v>0.91996588667714996</v>
      </c>
      <c r="AA83">
        <v>0.10097574464431699</v>
      </c>
      <c r="AB83">
        <v>36.9349511243256</v>
      </c>
      <c r="AC83">
        <v>59.427546856875203</v>
      </c>
      <c r="AD83">
        <v>4.9105635108391903</v>
      </c>
      <c r="AE83">
        <v>0.19294436586038799</v>
      </c>
      <c r="AF83">
        <v>5.3478431068945697E-4</v>
      </c>
      <c r="AG83">
        <v>4.7613817396151203E-3</v>
      </c>
      <c r="AH83" s="109">
        <v>5.11948623216684E-6</v>
      </c>
      <c r="AI83" s="109">
        <v>4.4537905936918398E-7</v>
      </c>
      <c r="AJ83">
        <v>3.3240779652115901E-2</v>
      </c>
      <c r="AK83">
        <v>0.15483950993852799</v>
      </c>
      <c r="AL83">
        <v>0.17673717817249299</v>
      </c>
      <c r="AM83">
        <v>13.515679791604001</v>
      </c>
      <c r="AN83">
        <v>0</v>
      </c>
      <c r="AO83">
        <v>0</v>
      </c>
      <c r="AP83">
        <v>0</v>
      </c>
      <c r="AQ83">
        <v>-8.6527755180450701</v>
      </c>
      <c r="AR83">
        <v>1838.3556174360001</v>
      </c>
      <c r="AS83">
        <v>6042.6799719481296</v>
      </c>
      <c r="AT83">
        <v>0.29689978441427001</v>
      </c>
    </row>
    <row r="84" spans="1:46" x14ac:dyDescent="0.35">
      <c r="A84">
        <v>82</v>
      </c>
      <c r="B84">
        <v>318.47435830550899</v>
      </c>
      <c r="C84">
        <v>-8.1832730858900202</v>
      </c>
      <c r="D84">
        <v>1698.60552840526</v>
      </c>
      <c r="E84">
        <v>0.5</v>
      </c>
      <c r="F84">
        <v>1400.88365438251</v>
      </c>
      <c r="G84">
        <v>2.91041145787138E-3</v>
      </c>
      <c r="H84">
        <v>1.0357836834907499</v>
      </c>
      <c r="I84">
        <v>1.02445049064933E-2</v>
      </c>
      <c r="J84">
        <v>1.11943366783092E-2</v>
      </c>
      <c r="K84">
        <v>0.98311712595220602</v>
      </c>
      <c r="L84">
        <v>9.4239486934345595E-3</v>
      </c>
      <c r="M84">
        <v>8.2055621305883301E-4</v>
      </c>
      <c r="N84">
        <v>1.87486803021307</v>
      </c>
      <c r="O84">
        <v>1.97417961096093</v>
      </c>
      <c r="P84">
        <v>0.744880762343339</v>
      </c>
      <c r="Q84">
        <v>0.99975748853498203</v>
      </c>
      <c r="R84">
        <v>2.4251146501728401E-4</v>
      </c>
      <c r="S84">
        <v>0</v>
      </c>
      <c r="T84">
        <v>4.38520414289128</v>
      </c>
      <c r="U84">
        <v>4.38520414289128</v>
      </c>
      <c r="V84">
        <v>3.51992735937589</v>
      </c>
      <c r="W84">
        <v>5.8279466006082803E-2</v>
      </c>
      <c r="X84">
        <v>1.0630017529742399</v>
      </c>
      <c r="Y84">
        <v>26.140649709130699</v>
      </c>
      <c r="Z84">
        <v>0.91990279466421698</v>
      </c>
      <c r="AA84">
        <v>0.100858120974764</v>
      </c>
      <c r="AB84">
        <v>36.926819291553102</v>
      </c>
      <c r="AC84">
        <v>59.250776532220399</v>
      </c>
      <c r="AD84">
        <v>4.8995197548757803</v>
      </c>
      <c r="AE84">
        <v>0.19294444487857601</v>
      </c>
      <c r="AF84">
        <v>5.3415442149971296E-4</v>
      </c>
      <c r="AG84">
        <v>4.7619428717798297E-3</v>
      </c>
      <c r="AH84" s="109">
        <v>5.18238564059061E-6</v>
      </c>
      <c r="AI84" s="109">
        <v>4.5123746681856198E-7</v>
      </c>
      <c r="AJ84">
        <v>3.3244830078312401E-2</v>
      </c>
      <c r="AK84">
        <v>0.15483492723332201</v>
      </c>
      <c r="AL84">
        <v>0.176759214035076</v>
      </c>
      <c r="AM84">
        <v>13.515679791604001</v>
      </c>
      <c r="AN84">
        <v>0</v>
      </c>
      <c r="AO84">
        <v>0</v>
      </c>
      <c r="AP84">
        <v>0</v>
      </c>
      <c r="AQ84">
        <v>-8.6532501534370496</v>
      </c>
      <c r="AR84">
        <v>1838.5614599046301</v>
      </c>
      <c r="AS84">
        <v>6042.6799719481296</v>
      </c>
      <c r="AT84">
        <v>0.29692819823738498</v>
      </c>
    </row>
    <row r="85" spans="1:46" x14ac:dyDescent="0.35">
      <c r="A85">
        <v>83</v>
      </c>
      <c r="B85">
        <v>317.86028797996602</v>
      </c>
      <c r="C85">
        <v>-8.1835476886448095</v>
      </c>
      <c r="D85">
        <v>1698.58825491377</v>
      </c>
      <c r="E85">
        <v>0.5</v>
      </c>
      <c r="F85">
        <v>1398.09589489825</v>
      </c>
      <c r="G85">
        <v>2.9103920934123802E-3</v>
      </c>
      <c r="H85">
        <v>1.0354692608678799</v>
      </c>
      <c r="I85">
        <v>1.0250054113670999E-2</v>
      </c>
      <c r="J85">
        <v>1.12168984265164E-2</v>
      </c>
      <c r="K85">
        <v>0.98309412492374404</v>
      </c>
      <c r="L85">
        <v>9.4284055922285205E-3</v>
      </c>
      <c r="M85">
        <v>8.2164852144249803E-4</v>
      </c>
      <c r="N85">
        <v>1.87177479571939</v>
      </c>
      <c r="O85">
        <v>1.9711772407099399</v>
      </c>
      <c r="P85">
        <v>0.74528903697457105</v>
      </c>
      <c r="Q85">
        <v>0.99975465944393704</v>
      </c>
      <c r="R85">
        <v>2.4534055606269402E-4</v>
      </c>
      <c r="S85">
        <v>0</v>
      </c>
      <c r="T85">
        <v>4.3876522506922804</v>
      </c>
      <c r="U85">
        <v>4.3876522506922804</v>
      </c>
      <c r="V85">
        <v>3.5218573944069398</v>
      </c>
      <c r="W85">
        <v>5.8447094596354297E-2</v>
      </c>
      <c r="X85">
        <v>1.06514552726739</v>
      </c>
      <c r="Y85">
        <v>26.1720199159525</v>
      </c>
      <c r="Z85">
        <v>0.91983959183721498</v>
      </c>
      <c r="AA85">
        <v>0.10074052592258299</v>
      </c>
      <c r="AB85">
        <v>36.918688996164903</v>
      </c>
      <c r="AC85">
        <v>59.074520531592597</v>
      </c>
      <c r="AD85">
        <v>4.8885036705074496</v>
      </c>
      <c r="AE85">
        <v>0.19294452410020599</v>
      </c>
      <c r="AF85">
        <v>5.3352469130190402E-4</v>
      </c>
      <c r="AG85">
        <v>4.7625037581813003E-3</v>
      </c>
      <c r="AH85" s="109">
        <v>5.2453555604358496E-6</v>
      </c>
      <c r="AI85" s="109">
        <v>4.5711213826277601E-7</v>
      </c>
      <c r="AJ85">
        <v>3.3248878661278E-2</v>
      </c>
      <c r="AK85">
        <v>0.15483034642652899</v>
      </c>
      <c r="AL85">
        <v>0.176781240170228</v>
      </c>
      <c r="AM85">
        <v>13.515679791604001</v>
      </c>
      <c r="AN85">
        <v>0</v>
      </c>
      <c r="AO85">
        <v>0</v>
      </c>
      <c r="AP85">
        <v>0</v>
      </c>
      <c r="AQ85">
        <v>-8.6537247888290292</v>
      </c>
      <c r="AR85">
        <v>1838.76733021051</v>
      </c>
      <c r="AS85">
        <v>6042.6799719481296</v>
      </c>
      <c r="AT85">
        <v>0.29695669006647202</v>
      </c>
    </row>
    <row r="86" spans="1:46" x14ac:dyDescent="0.35">
      <c r="A86">
        <v>84</v>
      </c>
      <c r="B86">
        <v>317.24621765442402</v>
      </c>
      <c r="C86">
        <v>-8.1838225180145301</v>
      </c>
      <c r="D86">
        <v>1698.57095271412</v>
      </c>
      <c r="E86">
        <v>0.5</v>
      </c>
      <c r="F86">
        <v>1395.30847791412</v>
      </c>
      <c r="G86">
        <v>2.9103726794423002E-3</v>
      </c>
      <c r="H86">
        <v>1.0351556354095901</v>
      </c>
      <c r="I86">
        <v>1.0255642973629501E-2</v>
      </c>
      <c r="J86">
        <v>1.12395398970286E-2</v>
      </c>
      <c r="K86">
        <v>0.983071026617098</v>
      </c>
      <c r="L86">
        <v>9.4328971222527903E-3</v>
      </c>
      <c r="M86">
        <v>8.2274585137677902E-4</v>
      </c>
      <c r="N86">
        <v>1.86868661961759</v>
      </c>
      <c r="O86">
        <v>1.9681796106718199</v>
      </c>
      <c r="P86">
        <v>0.74570020779844104</v>
      </c>
      <c r="Q86">
        <v>0.99975183064529005</v>
      </c>
      <c r="R86">
        <v>2.4816935470919102E-4</v>
      </c>
      <c r="S86">
        <v>0</v>
      </c>
      <c r="T86">
        <v>4.3901175322579604</v>
      </c>
      <c r="U86">
        <v>4.3901175322579604</v>
      </c>
      <c r="V86">
        <v>3.5238011389747199</v>
      </c>
      <c r="W86">
        <v>5.8615425059256397E-2</v>
      </c>
      <c r="X86">
        <v>1.06729667780823</v>
      </c>
      <c r="Y86">
        <v>26.203530114893901</v>
      </c>
      <c r="Z86">
        <v>0.91977627794841199</v>
      </c>
      <c r="AA86">
        <v>0.10062295950286</v>
      </c>
      <c r="AB86">
        <v>36.910560231427702</v>
      </c>
      <c r="AC86">
        <v>58.898777313258002</v>
      </c>
      <c r="AD86">
        <v>4.8775151828693302</v>
      </c>
      <c r="AE86">
        <v>0.19294460352658399</v>
      </c>
      <c r="AF86">
        <v>5.3289512011169102E-4</v>
      </c>
      <c r="AG86">
        <v>4.7630643979199904E-3</v>
      </c>
      <c r="AH86" s="109">
        <v>5.3083967639631197E-6</v>
      </c>
      <c r="AI86" s="109">
        <v>4.6300318538505701E-7</v>
      </c>
      <c r="AJ86">
        <v>3.3252925394773598E-2</v>
      </c>
      <c r="AK86">
        <v>0.15482576752421301</v>
      </c>
      <c r="AL86">
        <v>0.176803256544838</v>
      </c>
      <c r="AM86">
        <v>13.515679791604001</v>
      </c>
      <c r="AN86">
        <v>0</v>
      </c>
      <c r="AO86">
        <v>0</v>
      </c>
      <c r="AP86">
        <v>0</v>
      </c>
      <c r="AQ86">
        <v>-8.6541994242210105</v>
      </c>
      <c r="AR86">
        <v>1838.97322836799</v>
      </c>
      <c r="AS86">
        <v>6042.6799719481296</v>
      </c>
      <c r="AT86">
        <v>0.29698526002564202</v>
      </c>
    </row>
    <row r="87" spans="1:46" x14ac:dyDescent="0.35">
      <c r="A87">
        <v>85</v>
      </c>
      <c r="B87">
        <v>316.63214732888099</v>
      </c>
      <c r="C87">
        <v>-8.1840975744531708</v>
      </c>
      <c r="D87">
        <v>1698.5536215222701</v>
      </c>
      <c r="E87">
        <v>0.5</v>
      </c>
      <c r="F87">
        <v>1392.5214030745799</v>
      </c>
      <c r="G87">
        <v>2.9103532154814401E-3</v>
      </c>
      <c r="H87">
        <v>1.0348428078335801</v>
      </c>
      <c r="I87">
        <v>1.02612716831299E-2</v>
      </c>
      <c r="J87">
        <v>1.12622615335311E-2</v>
      </c>
      <c r="K87">
        <v>0.98304783050778599</v>
      </c>
      <c r="L87">
        <v>9.4374234526055992E-3</v>
      </c>
      <c r="M87">
        <v>8.2384823052432496E-4</v>
      </c>
      <c r="N87">
        <v>1.8656034946589799</v>
      </c>
      <c r="O87">
        <v>1.96518671352816</v>
      </c>
      <c r="P87">
        <v>0.74611428924678902</v>
      </c>
      <c r="Q87">
        <v>0.99974900213811202</v>
      </c>
      <c r="R87">
        <v>2.5099786188730901E-4</v>
      </c>
      <c r="S87">
        <v>0</v>
      </c>
      <c r="T87">
        <v>4.3926000739302804</v>
      </c>
      <c r="U87">
        <v>4.3926000739302804</v>
      </c>
      <c r="V87">
        <v>3.5257586616351202</v>
      </c>
      <c r="W87">
        <v>5.8784461483526403E-2</v>
      </c>
      <c r="X87">
        <v>1.06945524536993</v>
      </c>
      <c r="Y87">
        <v>26.2351811084846</v>
      </c>
      <c r="Z87">
        <v>0.91971285275695602</v>
      </c>
      <c r="AA87">
        <v>0.100505421730403</v>
      </c>
      <c r="AB87">
        <v>36.902432986707502</v>
      </c>
      <c r="AC87">
        <v>58.723545340505098</v>
      </c>
      <c r="AD87">
        <v>4.86655421683251</v>
      </c>
      <c r="AE87">
        <v>0.19294468315902499</v>
      </c>
      <c r="AF87">
        <v>5.3226570794306103E-4</v>
      </c>
      <c r="AG87">
        <v>4.7636247900920796E-3</v>
      </c>
      <c r="AH87" s="109">
        <v>5.3715100285882497E-6</v>
      </c>
      <c r="AI87" s="109">
        <v>4.6891072065589102E-7</v>
      </c>
      <c r="AJ87">
        <v>3.3256970272533298E-2</v>
      </c>
      <c r="AK87">
        <v>0.15482119053246601</v>
      </c>
      <c r="AL87">
        <v>0.176825263125654</v>
      </c>
      <c r="AM87">
        <v>13.515679791604001</v>
      </c>
      <c r="AN87">
        <v>0</v>
      </c>
      <c r="AO87">
        <v>0</v>
      </c>
      <c r="AP87">
        <v>0</v>
      </c>
      <c r="AQ87">
        <v>-8.6546740596129901</v>
      </c>
      <c r="AR87">
        <v>1839.1791543914301</v>
      </c>
      <c r="AS87">
        <v>6042.6799719481296</v>
      </c>
      <c r="AT87">
        <v>0.29701390820835799</v>
      </c>
    </row>
    <row r="88" spans="1:46" x14ac:dyDescent="0.35">
      <c r="A88">
        <v>86</v>
      </c>
      <c r="B88">
        <v>316.01807700333802</v>
      </c>
      <c r="C88">
        <v>-8.1843728584167899</v>
      </c>
      <c r="D88">
        <v>1698.53626105224</v>
      </c>
      <c r="E88">
        <v>0.5</v>
      </c>
      <c r="F88">
        <v>1389.7346700226999</v>
      </c>
      <c r="G88">
        <v>2.9103337010468202E-3</v>
      </c>
      <c r="H88">
        <v>1.0345307784112101</v>
      </c>
      <c r="I88">
        <v>1.02669404405291E-2</v>
      </c>
      <c r="J88">
        <v>1.1285063783116601E-2</v>
      </c>
      <c r="K88">
        <v>0.98302453606734796</v>
      </c>
      <c r="L88">
        <v>9.4419847540925007E-3</v>
      </c>
      <c r="M88">
        <v>8.2495568643664097E-4</v>
      </c>
      <c r="N88">
        <v>1.86252541360724</v>
      </c>
      <c r="O88">
        <v>1.96219854197344</v>
      </c>
      <c r="P88">
        <v>0.746531295868336</v>
      </c>
      <c r="Q88">
        <v>0.99974617392146703</v>
      </c>
      <c r="R88">
        <v>2.5382607853294801E-4</v>
      </c>
      <c r="S88">
        <v>0</v>
      </c>
      <c r="T88">
        <v>4.3950999627511402</v>
      </c>
      <c r="U88">
        <v>4.3950999627511402</v>
      </c>
      <c r="V88">
        <v>3.5277300315009201</v>
      </c>
      <c r="W88">
        <v>5.8954207963670797E-2</v>
      </c>
      <c r="X88">
        <v>1.07162127103525</v>
      </c>
      <c r="Y88">
        <v>26.266973705524201</v>
      </c>
      <c r="Z88">
        <v>0.91964931605329103</v>
      </c>
      <c r="AA88">
        <v>0.100387912619715</v>
      </c>
      <c r="AB88">
        <v>36.8943072352901</v>
      </c>
      <c r="AC88">
        <v>58.548823083513099</v>
      </c>
      <c r="AD88">
        <v>4.85562069556285</v>
      </c>
      <c r="AE88">
        <v>0.19294476299885399</v>
      </c>
      <c r="AF88">
        <v>5.31636454808166E-4</v>
      </c>
      <c r="AG88">
        <v>4.7641849337895503E-3</v>
      </c>
      <c r="AH88" s="109">
        <v>5.4346961371080497E-6</v>
      </c>
      <c r="AI88" s="109">
        <v>4.7483485719665698E-7</v>
      </c>
      <c r="AJ88">
        <v>3.3261013288263003E-2</v>
      </c>
      <c r="AK88">
        <v>0.15481661545740499</v>
      </c>
      <c r="AL88">
        <v>0.17684725987927399</v>
      </c>
      <c r="AM88">
        <v>13.515679791604001</v>
      </c>
      <c r="AN88">
        <v>0</v>
      </c>
      <c r="AO88">
        <v>0</v>
      </c>
      <c r="AP88">
        <v>0</v>
      </c>
      <c r="AQ88">
        <v>-8.6551486950049696</v>
      </c>
      <c r="AR88">
        <v>1839.3851082952599</v>
      </c>
      <c r="AS88">
        <v>6042.6799719481296</v>
      </c>
      <c r="AT88">
        <v>0.29704263457935498</v>
      </c>
    </row>
    <row r="89" spans="1:46" x14ac:dyDescent="0.35">
      <c r="A89">
        <v>87</v>
      </c>
      <c r="B89">
        <v>315.40400667779602</v>
      </c>
      <c r="C89">
        <v>-8.1846483703635098</v>
      </c>
      <c r="D89">
        <v>1698.5188710161699</v>
      </c>
      <c r="E89">
        <v>0.5</v>
      </c>
      <c r="F89">
        <v>1386.9482783998801</v>
      </c>
      <c r="G89">
        <v>2.91031413565227E-3</v>
      </c>
      <c r="H89">
        <v>1.03421954830068</v>
      </c>
      <c r="I89">
        <v>1.02726494455613E-2</v>
      </c>
      <c r="J89">
        <v>1.13079470963184E-2</v>
      </c>
      <c r="K89">
        <v>0.98300114276311201</v>
      </c>
      <c r="L89">
        <v>9.4465811980475496E-3</v>
      </c>
      <c r="M89">
        <v>8.2606824751381902E-4</v>
      </c>
      <c r="N89">
        <v>1.8594523692385001</v>
      </c>
      <c r="O89">
        <v>1.9592150887150599</v>
      </c>
      <c r="P89">
        <v>0.74695124231365295</v>
      </c>
      <c r="Q89">
        <v>0.99974334599441195</v>
      </c>
      <c r="R89">
        <v>2.5665400558769099E-4</v>
      </c>
      <c r="S89">
        <v>0</v>
      </c>
      <c r="T89">
        <v>4.3976172863740501</v>
      </c>
      <c r="U89">
        <v>4.3976172863740501</v>
      </c>
      <c r="V89">
        <v>3.5297153181665601</v>
      </c>
      <c r="W89">
        <v>5.9124668676075597E-2</v>
      </c>
      <c r="X89">
        <v>1.0737947961997001</v>
      </c>
      <c r="Y89">
        <v>26.298908721141299</v>
      </c>
      <c r="Z89">
        <v>0.91958566756400395</v>
      </c>
      <c r="AA89">
        <v>0.10027043218502101</v>
      </c>
      <c r="AB89">
        <v>36.886182981923596</v>
      </c>
      <c r="AC89">
        <v>58.374609011933998</v>
      </c>
      <c r="AD89">
        <v>4.8447145461712697</v>
      </c>
      <c r="AE89">
        <v>0.192944843047405</v>
      </c>
      <c r="AF89">
        <v>5.3100736071751197E-4</v>
      </c>
      <c r="AG89">
        <v>4.7647448281000699E-3</v>
      </c>
      <c r="AH89" s="109">
        <v>5.4979558770824303E-6</v>
      </c>
      <c r="AI89" s="109">
        <v>4.8077570933582505E-7</v>
      </c>
      <c r="AJ89">
        <v>3.3265054435641497E-2</v>
      </c>
      <c r="AK89">
        <v>0.15481204230517501</v>
      </c>
      <c r="AL89">
        <v>0.17686924677215199</v>
      </c>
      <c r="AM89">
        <v>13.515679791604001</v>
      </c>
      <c r="AN89">
        <v>0</v>
      </c>
      <c r="AO89">
        <v>0</v>
      </c>
      <c r="AP89">
        <v>0</v>
      </c>
      <c r="AQ89">
        <v>-8.6556233303969492</v>
      </c>
      <c r="AR89">
        <v>1839.59109009397</v>
      </c>
      <c r="AS89">
        <v>6042.6799719481296</v>
      </c>
      <c r="AT89">
        <v>0.29707143935730002</v>
      </c>
    </row>
    <row r="90" spans="1:46" x14ac:dyDescent="0.35">
      <c r="A90">
        <v>88</v>
      </c>
      <c r="B90">
        <v>314.78993635225299</v>
      </c>
      <c r="C90">
        <v>-8.1849241107535402</v>
      </c>
      <c r="D90">
        <v>1698.50145112418</v>
      </c>
      <c r="E90">
        <v>0.5</v>
      </c>
      <c r="F90">
        <v>1384.16222784617</v>
      </c>
      <c r="G90">
        <v>2.9102945188082601E-3</v>
      </c>
      <c r="H90">
        <v>1.0339091179736</v>
      </c>
      <c r="I90">
        <v>1.0278398899629299E-2</v>
      </c>
      <c r="J90">
        <v>1.13309119271438E-2</v>
      </c>
      <c r="K90">
        <v>0.982977650058385</v>
      </c>
      <c r="L90">
        <v>9.4512129577527994E-3</v>
      </c>
      <c r="M90">
        <v>8.2718594187651496E-4</v>
      </c>
      <c r="N90">
        <v>1.8563843543412899</v>
      </c>
      <c r="O90">
        <v>1.9562363464732999</v>
      </c>
      <c r="P90">
        <v>0.74737414335531005</v>
      </c>
      <c r="Q90">
        <v>0.99974051835600097</v>
      </c>
      <c r="R90">
        <v>2.5948164399853299E-4</v>
      </c>
      <c r="S90">
        <v>0</v>
      </c>
      <c r="T90">
        <v>4.4001521331828304</v>
      </c>
      <c r="U90">
        <v>4.4001521331828304</v>
      </c>
      <c r="V90">
        <v>3.5317145918083699</v>
      </c>
      <c r="W90">
        <v>5.92958477898749E-2</v>
      </c>
      <c r="X90">
        <v>1.07597586257444</v>
      </c>
      <c r="Y90">
        <v>26.330986976856799</v>
      </c>
      <c r="Z90">
        <v>0.91952190706410997</v>
      </c>
      <c r="AA90">
        <v>0.100152980440245</v>
      </c>
      <c r="AB90">
        <v>36.878060206707602</v>
      </c>
      <c r="AC90">
        <v>58.200901603627102</v>
      </c>
      <c r="AD90">
        <v>4.8338356930422401</v>
      </c>
      <c r="AE90">
        <v>0.192944923306022</v>
      </c>
      <c r="AF90">
        <v>5.3037842567977601E-4</v>
      </c>
      <c r="AG90">
        <v>4.7653044721069496E-3</v>
      </c>
      <c r="AH90" s="109">
        <v>5.5612900416738098E-6</v>
      </c>
      <c r="AI90" s="109">
        <v>4.8673339197133295E-7</v>
      </c>
      <c r="AJ90">
        <v>3.3269093708319701E-2</v>
      </c>
      <c r="AK90">
        <v>0.15480747108194701</v>
      </c>
      <c r="AL90">
        <v>0.17689122377059299</v>
      </c>
      <c r="AM90">
        <v>13.515679791604001</v>
      </c>
      <c r="AN90">
        <v>0</v>
      </c>
      <c r="AO90">
        <v>0</v>
      </c>
      <c r="AP90">
        <v>0</v>
      </c>
      <c r="AQ90">
        <v>-8.6560979657889305</v>
      </c>
      <c r="AR90">
        <v>1839.7970998020901</v>
      </c>
      <c r="AS90">
        <v>6042.6799719481296</v>
      </c>
      <c r="AT90">
        <v>0.29710032256318197</v>
      </c>
    </row>
    <row r="91" spans="1:46" x14ac:dyDescent="0.35">
      <c r="A91">
        <v>89</v>
      </c>
      <c r="B91">
        <v>314.17586602671099</v>
      </c>
      <c r="C91">
        <v>-8.1852000800492295</v>
      </c>
      <c r="D91">
        <v>1698.48400108447</v>
      </c>
      <c r="E91">
        <v>0.5</v>
      </c>
      <c r="F91">
        <v>1381.3765180000501</v>
      </c>
      <c r="G91">
        <v>2.91027485002194E-3</v>
      </c>
      <c r="H91">
        <v>1.0335994880863399</v>
      </c>
      <c r="I91">
        <v>1.02841890056647E-2</v>
      </c>
      <c r="J91">
        <v>1.1353958733108399E-2</v>
      </c>
      <c r="K91">
        <v>0.98295405741228503</v>
      </c>
      <c r="L91">
        <v>9.4558802076710503E-3</v>
      </c>
      <c r="M91">
        <v>8.2830879799371596E-4</v>
      </c>
      <c r="N91">
        <v>1.85332136171657</v>
      </c>
      <c r="O91">
        <v>1.9532623079813201</v>
      </c>
      <c r="P91">
        <v>0.74780001387834305</v>
      </c>
      <c r="Q91">
        <v>0.99973769100528098</v>
      </c>
      <c r="R91">
        <v>2.62308994718104E-4</v>
      </c>
      <c r="S91">
        <v>0</v>
      </c>
      <c r="T91">
        <v>4.40270459223568</v>
      </c>
      <c r="U91">
        <v>4.40270459223568</v>
      </c>
      <c r="V91">
        <v>3.5337279231368002</v>
      </c>
      <c r="W91">
        <v>5.94677495167657E-2</v>
      </c>
      <c r="X91">
        <v>1.07816451218922</v>
      </c>
      <c r="Y91">
        <v>26.363209300647</v>
      </c>
      <c r="Z91">
        <v>0.91945803431486195</v>
      </c>
      <c r="AA91">
        <v>0.100035557399008</v>
      </c>
      <c r="AB91">
        <v>36.869938896166097</v>
      </c>
      <c r="AC91">
        <v>58.027699339794999</v>
      </c>
      <c r="AD91">
        <v>4.82298406152875</v>
      </c>
      <c r="AE91">
        <v>0.192945003776058</v>
      </c>
      <c r="AF91">
        <v>5.29749649701831E-4</v>
      </c>
      <c r="AG91">
        <v>4.7658638648891598E-3</v>
      </c>
      <c r="AH91" s="109">
        <v>5.6246994292625498E-6</v>
      </c>
      <c r="AI91" s="109">
        <v>4.9270802093588399E-7</v>
      </c>
      <c r="AJ91">
        <v>3.3273131099919799E-2</v>
      </c>
      <c r="AK91">
        <v>0.15480290179391901</v>
      </c>
      <c r="AL91">
        <v>0.17691319084075399</v>
      </c>
      <c r="AM91">
        <v>13.515679791604001</v>
      </c>
      <c r="AN91">
        <v>0</v>
      </c>
      <c r="AO91">
        <v>0</v>
      </c>
      <c r="AP91">
        <v>0</v>
      </c>
      <c r="AQ91">
        <v>-8.6565726011809101</v>
      </c>
      <c r="AR91">
        <v>1840.00313743421</v>
      </c>
      <c r="AS91">
        <v>6042.6799719481396</v>
      </c>
      <c r="AT91">
        <v>0.29712928427041202</v>
      </c>
    </row>
    <row r="92" spans="1:46" x14ac:dyDescent="0.35">
      <c r="A92">
        <v>90</v>
      </c>
      <c r="B92">
        <v>313.56179570116802</v>
      </c>
      <c r="C92">
        <v>-8.1854762787150399</v>
      </c>
      <c r="D92">
        <v>1698.46652060322</v>
      </c>
      <c r="E92">
        <v>0.5</v>
      </c>
      <c r="F92">
        <v>1378.5911484984899</v>
      </c>
      <c r="G92">
        <v>2.9102551287971002E-3</v>
      </c>
      <c r="H92">
        <v>1.0332906594796301</v>
      </c>
      <c r="I92">
        <v>1.0290019968143599E-2</v>
      </c>
      <c r="J92">
        <v>1.1377087975269901E-2</v>
      </c>
      <c r="K92">
        <v>0.98293036427970104</v>
      </c>
      <c r="L92">
        <v>9.4605831234581897E-3</v>
      </c>
      <c r="M92">
        <v>8.29436844685498E-4</v>
      </c>
      <c r="N92">
        <v>1.8502633841777201</v>
      </c>
      <c r="O92">
        <v>1.95029296598512</v>
      </c>
      <c r="P92">
        <v>0.74822886888135798</v>
      </c>
      <c r="Q92">
        <v>0.99973486394129496</v>
      </c>
      <c r="R92">
        <v>2.6513605870472101E-4</v>
      </c>
      <c r="S92">
        <v>0</v>
      </c>
      <c r="T92">
        <v>4.4052747532718399</v>
      </c>
      <c r="U92">
        <v>4.4052747532718399</v>
      </c>
      <c r="V92">
        <v>3.5357553834017099</v>
      </c>
      <c r="W92">
        <v>5.9640378111459398E-2</v>
      </c>
      <c r="X92">
        <v>1.0803607873955401</v>
      </c>
      <c r="Y92">
        <v>26.3955765270059</v>
      </c>
      <c r="Z92">
        <v>0.91939404906372302</v>
      </c>
      <c r="AA92">
        <v>9.9918163074628696E-2</v>
      </c>
      <c r="AB92">
        <v>36.861819043234199</v>
      </c>
      <c r="AC92">
        <v>57.855000704982501</v>
      </c>
      <c r="AD92">
        <v>4.8121595779417197</v>
      </c>
      <c r="AE92">
        <v>0.19294508445887701</v>
      </c>
      <c r="AF92">
        <v>5.2912103278873897E-4</v>
      </c>
      <c r="AG92">
        <v>4.7664230055212801E-3</v>
      </c>
      <c r="AH92" s="109">
        <v>5.6881848434938501E-6</v>
      </c>
      <c r="AI92" s="109">
        <v>4.9869971300995402E-7</v>
      </c>
      <c r="AJ92">
        <v>3.3277166604036103E-2</v>
      </c>
      <c r="AK92">
        <v>0.154798334447316</v>
      </c>
      <c r="AL92">
        <v>0.17693514794864201</v>
      </c>
      <c r="AM92">
        <v>13.515679791604001</v>
      </c>
      <c r="AN92">
        <v>0</v>
      </c>
      <c r="AO92">
        <v>0</v>
      </c>
      <c r="AP92">
        <v>0</v>
      </c>
      <c r="AQ92">
        <v>-8.6570472365728897</v>
      </c>
      <c r="AR92">
        <v>1840.20920300494</v>
      </c>
      <c r="AS92">
        <v>6042.6799719481296</v>
      </c>
      <c r="AT92">
        <v>0.29715832460479802</v>
      </c>
    </row>
    <row r="93" spans="1:46" x14ac:dyDescent="0.35">
      <c r="A93">
        <v>91</v>
      </c>
      <c r="B93">
        <v>312.94772537562602</v>
      </c>
      <c r="C93">
        <v>-8.1857527072175902</v>
      </c>
      <c r="D93">
        <v>1698.4490093846</v>
      </c>
      <c r="E93">
        <v>0.5</v>
      </c>
      <c r="F93">
        <v>1375.8061189769801</v>
      </c>
      <c r="G93">
        <v>2.91023535463412E-3</v>
      </c>
      <c r="H93">
        <v>1.0329826325818601</v>
      </c>
      <c r="I93">
        <v>1.02958919932078E-2</v>
      </c>
      <c r="J93">
        <v>1.14003001182632E-2</v>
      </c>
      <c r="K93">
        <v>0.98290657011133997</v>
      </c>
      <c r="L93">
        <v>9.4653218825139808E-3</v>
      </c>
      <c r="M93">
        <v>8.3057011069383104E-4</v>
      </c>
      <c r="N93">
        <v>1.8472104145505599</v>
      </c>
      <c r="O93">
        <v>1.9473283132435999</v>
      </c>
      <c r="P93">
        <v>0.74866072348498103</v>
      </c>
      <c r="Q93">
        <v>0.99973203716307701</v>
      </c>
      <c r="R93">
        <v>2.6796283692231E-4</v>
      </c>
      <c r="S93">
        <v>0</v>
      </c>
      <c r="T93">
        <v>4.4078627067614402</v>
      </c>
      <c r="U93">
        <v>4.4078627067614402</v>
      </c>
      <c r="V93">
        <v>3.53779704443417</v>
      </c>
      <c r="W93">
        <v>5.98137378376161E-2</v>
      </c>
      <c r="X93">
        <v>1.0825647308697099</v>
      </c>
      <c r="Y93">
        <v>26.428089497010198</v>
      </c>
      <c r="Z93">
        <v>0.91932995108711701</v>
      </c>
      <c r="AA93">
        <v>9.9800797480115305E-2</v>
      </c>
      <c r="AB93">
        <v>36.853700625973403</v>
      </c>
      <c r="AC93">
        <v>57.682804190359299</v>
      </c>
      <c r="AD93">
        <v>4.8013621670423801</v>
      </c>
      <c r="AE93">
        <v>0.19294516535585199</v>
      </c>
      <c r="AF93">
        <v>5.2849257494369702E-4</v>
      </c>
      <c r="AG93">
        <v>4.7669818930734104E-3</v>
      </c>
      <c r="AH93" s="109">
        <v>5.7517470936465097E-6</v>
      </c>
      <c r="AI93" s="109">
        <v>5.0470858567189896E-7</v>
      </c>
      <c r="AJ93">
        <v>3.3281200214234002E-2</v>
      </c>
      <c r="AK93">
        <v>0.15479376904839201</v>
      </c>
      <c r="AL93">
        <v>0.17695709506011001</v>
      </c>
      <c r="AM93">
        <v>13.515679791604001</v>
      </c>
      <c r="AN93">
        <v>0</v>
      </c>
      <c r="AO93">
        <v>0</v>
      </c>
      <c r="AP93">
        <v>0</v>
      </c>
      <c r="AQ93">
        <v>-8.6575218719648692</v>
      </c>
      <c r="AR93">
        <v>1840.41529652899</v>
      </c>
      <c r="AS93">
        <v>6042.6799719481396</v>
      </c>
      <c r="AT93">
        <v>0.29718744357299598</v>
      </c>
    </row>
    <row r="94" spans="1:46" x14ac:dyDescent="0.35">
      <c r="A94">
        <v>92</v>
      </c>
      <c r="B94">
        <v>312.333655050083</v>
      </c>
      <c r="C94">
        <v>-8.1860293660256804</v>
      </c>
      <c r="D94">
        <v>1698.43146713078</v>
      </c>
      <c r="E94">
        <v>0.5</v>
      </c>
      <c r="F94">
        <v>1373.02142906941</v>
      </c>
      <c r="G94">
        <v>2.9102155270299699E-3</v>
      </c>
      <c r="H94">
        <v>1.03267540831317</v>
      </c>
      <c r="I94">
        <v>1.0301805288518E-2</v>
      </c>
      <c r="J94">
        <v>1.1423595630335501E-2</v>
      </c>
      <c r="K94">
        <v>0.98288267435355103</v>
      </c>
      <c r="L94">
        <v>9.4700966631795901E-3</v>
      </c>
      <c r="M94">
        <v>8.3170862533850105E-4</v>
      </c>
      <c r="N94">
        <v>1.8441624456733201</v>
      </c>
      <c r="O94">
        <v>1.9443683425284399</v>
      </c>
      <c r="P94">
        <v>0.74909559292183503</v>
      </c>
      <c r="Q94">
        <v>0.99972921066965903</v>
      </c>
      <c r="R94">
        <v>2.7078933034064997E-4</v>
      </c>
      <c r="S94">
        <v>0</v>
      </c>
      <c r="T94">
        <v>4.4104685438466698</v>
      </c>
      <c r="U94">
        <v>4.4104685438466698</v>
      </c>
      <c r="V94">
        <v>3.5398529785963699</v>
      </c>
      <c r="W94">
        <v>5.9987833020294902E-2</v>
      </c>
      <c r="X94">
        <v>1.08477638561595</v>
      </c>
      <c r="Y94">
        <v>26.460749058383598</v>
      </c>
      <c r="Z94">
        <v>0.91926574012561801</v>
      </c>
      <c r="AA94">
        <v>9.9683460628170101E-2</v>
      </c>
      <c r="AB94">
        <v>36.845583639820703</v>
      </c>
      <c r="AC94">
        <v>57.511108288713402</v>
      </c>
      <c r="AD94">
        <v>4.7905917558387596</v>
      </c>
      <c r="AE94">
        <v>0.192945246468366</v>
      </c>
      <c r="AF94">
        <v>5.2786427616806797E-4</v>
      </c>
      <c r="AG94">
        <v>4.7675405266111798E-3</v>
      </c>
      <c r="AH94" s="109">
        <v>5.8153869942063197E-6</v>
      </c>
      <c r="AI94" s="109">
        <v>5.1073475749917104E-7</v>
      </c>
      <c r="AJ94">
        <v>3.3285231924050002E-2</v>
      </c>
      <c r="AK94">
        <v>0.15478920560342799</v>
      </c>
      <c r="AL94">
        <v>0.176979032140861</v>
      </c>
      <c r="AM94">
        <v>13.515679791604001</v>
      </c>
      <c r="AN94">
        <v>0</v>
      </c>
      <c r="AO94">
        <v>0</v>
      </c>
      <c r="AP94">
        <v>0</v>
      </c>
      <c r="AQ94">
        <v>-8.6579965073568506</v>
      </c>
      <c r="AR94">
        <v>1840.62141802109</v>
      </c>
      <c r="AS94">
        <v>6042.6799719481296</v>
      </c>
      <c r="AT94">
        <v>0.297216641322469</v>
      </c>
    </row>
    <row r="95" spans="1:46" x14ac:dyDescent="0.35">
      <c r="A95">
        <v>93</v>
      </c>
      <c r="B95">
        <v>311.71958472454003</v>
      </c>
      <c r="C95">
        <v>-8.1863062556102903</v>
      </c>
      <c r="D95">
        <v>1698.41389354183</v>
      </c>
      <c r="E95">
        <v>0.5</v>
      </c>
      <c r="F95">
        <v>1370.23707840818</v>
      </c>
      <c r="G95">
        <v>2.9101956454781201E-3</v>
      </c>
      <c r="H95">
        <v>1.0323689872844599</v>
      </c>
      <c r="I95">
        <v>1.03077600634133E-2</v>
      </c>
      <c r="J95">
        <v>1.14469749833815E-2</v>
      </c>
      <c r="K95">
        <v>0.98285867644840197</v>
      </c>
      <c r="L95">
        <v>9.4749076454735404E-3</v>
      </c>
      <c r="M95">
        <v>8.3285241793980204E-4</v>
      </c>
      <c r="N95">
        <v>1.84111947039668</v>
      </c>
      <c r="O95">
        <v>1.9414130466242101</v>
      </c>
      <c r="P95">
        <v>0.74953349254754098</v>
      </c>
      <c r="Q95">
        <v>0.99972638446006401</v>
      </c>
      <c r="R95">
        <v>2.7361553993524701E-4</v>
      </c>
      <c r="S95">
        <v>0</v>
      </c>
      <c r="T95">
        <v>4.4130923564066604</v>
      </c>
      <c r="U95">
        <v>4.4130923564066604</v>
      </c>
      <c r="V95">
        <v>3.5419232588360701</v>
      </c>
      <c r="W95">
        <v>6.0162668000053897E-2</v>
      </c>
      <c r="X95">
        <v>1.0869957949695801</v>
      </c>
      <c r="Y95">
        <v>26.493556065562899</v>
      </c>
      <c r="Z95">
        <v>0.91920141594137805</v>
      </c>
      <c r="AA95">
        <v>9.9566152531173902E-2</v>
      </c>
      <c r="AB95">
        <v>36.837468069015898</v>
      </c>
      <c r="AC95">
        <v>57.339911498858001</v>
      </c>
      <c r="AD95">
        <v>4.7798482702225398</v>
      </c>
      <c r="AE95">
        <v>0.19294532779781201</v>
      </c>
      <c r="AF95">
        <v>5.2723613646129001E-4</v>
      </c>
      <c r="AG95">
        <v>4.7680989051956998E-3</v>
      </c>
      <c r="AH95" s="109">
        <v>5.8791053653465898E-6</v>
      </c>
      <c r="AI95" s="109">
        <v>5.1677834782811297E-7</v>
      </c>
      <c r="AJ95">
        <v>3.3289261726991697E-2</v>
      </c>
      <c r="AK95">
        <v>0.15478464411873299</v>
      </c>
      <c r="AL95">
        <v>0.17700095915644101</v>
      </c>
      <c r="AM95">
        <v>13.515679791604001</v>
      </c>
      <c r="AN95">
        <v>0</v>
      </c>
      <c r="AO95">
        <v>0</v>
      </c>
      <c r="AP95">
        <v>0</v>
      </c>
      <c r="AQ95">
        <v>-8.6584711427488301</v>
      </c>
      <c r="AR95">
        <v>1840.82756749601</v>
      </c>
      <c r="AS95">
        <v>6042.6799719481396</v>
      </c>
      <c r="AT95">
        <v>0.29724591791115501</v>
      </c>
    </row>
    <row r="96" spans="1:46" x14ac:dyDescent="0.35">
      <c r="A96">
        <v>94</v>
      </c>
      <c r="B96">
        <v>311.10551439899803</v>
      </c>
      <c r="C96">
        <v>-8.1865833764445899</v>
      </c>
      <c r="D96">
        <v>1698.3962883157801</v>
      </c>
      <c r="E96">
        <v>0.5</v>
      </c>
      <c r="F96">
        <v>1367.4530666241001</v>
      </c>
      <c r="G96">
        <v>2.9101757094685799E-3</v>
      </c>
      <c r="H96">
        <v>1.03206337038077</v>
      </c>
      <c r="I96">
        <v>1.0313756528821799E-2</v>
      </c>
      <c r="J96">
        <v>1.1470438652979999E-2</v>
      </c>
      <c r="K96">
        <v>0.98283457583355005</v>
      </c>
      <c r="L96">
        <v>9.4797550105780604E-3</v>
      </c>
      <c r="M96">
        <v>8.3400151824373396E-4</v>
      </c>
      <c r="N96">
        <v>1.8380814815837401</v>
      </c>
      <c r="O96">
        <v>1.93846241832824</v>
      </c>
      <c r="P96">
        <v>0.74997443783469797</v>
      </c>
      <c r="Q96">
        <v>0.99972355853331196</v>
      </c>
      <c r="R96">
        <v>2.7644146668751599E-4</v>
      </c>
      <c r="S96">
        <v>0</v>
      </c>
      <c r="T96">
        <v>4.4157342370222796</v>
      </c>
      <c r="U96">
        <v>4.4157342370222796</v>
      </c>
      <c r="V96">
        <v>3.5440079586564401</v>
      </c>
      <c r="W96">
        <v>6.0338247167090499E-2</v>
      </c>
      <c r="X96">
        <v>1.08922300260029</v>
      </c>
      <c r="Y96">
        <v>26.5265113797645</v>
      </c>
      <c r="Z96">
        <v>0.91913697827623497</v>
      </c>
      <c r="AA96">
        <v>9.9448873201197996E-2</v>
      </c>
      <c r="AB96">
        <v>36.829353907412703</v>
      </c>
      <c r="AC96">
        <v>57.169212322409102</v>
      </c>
      <c r="AD96">
        <v>4.7691316374108403</v>
      </c>
      <c r="AE96">
        <v>0.19294540934559301</v>
      </c>
      <c r="AF96">
        <v>5.2660815582094103E-4</v>
      </c>
      <c r="AG96">
        <v>4.7686570278834897E-3</v>
      </c>
      <c r="AH96" s="109">
        <v>5.9429030326675097E-6</v>
      </c>
      <c r="AI96" s="109">
        <v>5.2283947702122797E-7</v>
      </c>
      <c r="AJ96">
        <v>3.3293289616536999E-2</v>
      </c>
      <c r="AK96">
        <v>0.15478008460064399</v>
      </c>
      <c r="AL96">
        <v>0.17702287607224501</v>
      </c>
      <c r="AM96">
        <v>13.515679791604001</v>
      </c>
      <c r="AN96">
        <v>0</v>
      </c>
      <c r="AO96">
        <v>0</v>
      </c>
      <c r="AP96">
        <v>0</v>
      </c>
      <c r="AQ96">
        <v>-8.6589457781408097</v>
      </c>
      <c r="AR96">
        <v>1841.0337449686201</v>
      </c>
      <c r="AS96">
        <v>6042.6799719481296</v>
      </c>
      <c r="AT96">
        <v>0.29727527347531402</v>
      </c>
    </row>
    <row r="97" spans="1:46" x14ac:dyDescent="0.35">
      <c r="A97">
        <v>95</v>
      </c>
      <c r="B97">
        <v>310.491444073455</v>
      </c>
      <c r="C97">
        <v>-8.1868607290040298</v>
      </c>
      <c r="D97">
        <v>1698.37865114856</v>
      </c>
      <c r="E97">
        <v>0.5</v>
      </c>
      <c r="F97">
        <v>1364.6693933465599</v>
      </c>
      <c r="G97">
        <v>2.91015571848775E-3</v>
      </c>
      <c r="H97">
        <v>1.03175855775217</v>
      </c>
      <c r="I97">
        <v>1.03197948974577E-2</v>
      </c>
      <c r="J97">
        <v>1.1493987118430001E-2</v>
      </c>
      <c r="K97">
        <v>0.98281037194235499</v>
      </c>
      <c r="L97">
        <v>9.4846389417678704E-3</v>
      </c>
      <c r="M97">
        <v>8.3515595568987096E-4</v>
      </c>
      <c r="N97">
        <v>1.8350484721100599</v>
      </c>
      <c r="O97">
        <v>1.9355164504507201</v>
      </c>
      <c r="P97">
        <v>0.75041844438651095</v>
      </c>
      <c r="Q97">
        <v>0.99972073288841501</v>
      </c>
      <c r="R97">
        <v>2.7926711158462E-4</v>
      </c>
      <c r="S97">
        <v>0</v>
      </c>
      <c r="T97">
        <v>4.4183942790564101</v>
      </c>
      <c r="U97">
        <v>4.4183942790564101</v>
      </c>
      <c r="V97">
        <v>3.5461071521836698</v>
      </c>
      <c r="W97">
        <v>6.0514574902642997E-2</v>
      </c>
      <c r="X97">
        <v>1.0914580525151001</v>
      </c>
      <c r="Y97">
        <v>26.559615869051999</v>
      </c>
      <c r="Z97">
        <v>0.91907242692433599</v>
      </c>
      <c r="AA97">
        <v>9.9331622649972195E-2</v>
      </c>
      <c r="AB97">
        <v>36.821241122471001</v>
      </c>
      <c r="AC97">
        <v>56.999009269298803</v>
      </c>
      <c r="AD97">
        <v>4.7584417817411699</v>
      </c>
      <c r="AE97">
        <v>0.19294549111312301</v>
      </c>
      <c r="AF97">
        <v>5.2598033424255605E-4</v>
      </c>
      <c r="AG97">
        <v>4.7692148937264998E-3</v>
      </c>
      <c r="AH97" s="109">
        <v>6.0067808278131201E-6</v>
      </c>
      <c r="AI97" s="109">
        <v>5.2891826601643997E-7</v>
      </c>
      <c r="AJ97">
        <v>3.3297315586134198E-2</v>
      </c>
      <c r="AK97">
        <v>0.154775527055527</v>
      </c>
      <c r="AL97">
        <v>0.177044782853504</v>
      </c>
      <c r="AM97">
        <v>13.515679791604001</v>
      </c>
      <c r="AN97">
        <v>0</v>
      </c>
      <c r="AO97">
        <v>0</v>
      </c>
      <c r="AP97">
        <v>0</v>
      </c>
      <c r="AQ97">
        <v>-8.6594204135327892</v>
      </c>
      <c r="AR97">
        <v>1841.23995045382</v>
      </c>
      <c r="AS97">
        <v>6042.6799719481396</v>
      </c>
      <c r="AT97">
        <v>0.29730470793893499</v>
      </c>
    </row>
    <row r="98" spans="1:46" x14ac:dyDescent="0.35">
      <c r="A98">
        <v>96</v>
      </c>
      <c r="B98">
        <v>309.877373747913</v>
      </c>
      <c r="C98">
        <v>-8.1871383137662601</v>
      </c>
      <c r="D98">
        <v>1698.36098173399</v>
      </c>
      <c r="E98">
        <v>0.5</v>
      </c>
      <c r="F98">
        <v>1361.88605820317</v>
      </c>
      <c r="G98">
        <v>2.9101356720185501E-3</v>
      </c>
      <c r="H98">
        <v>1.0314545506570301</v>
      </c>
      <c r="I98">
        <v>1.03258753835053E-2</v>
      </c>
      <c r="J98">
        <v>1.15176208627872E-2</v>
      </c>
      <c r="K98">
        <v>0.98278606420354597</v>
      </c>
      <c r="L98">
        <v>9.4895596227497492E-3</v>
      </c>
      <c r="M98">
        <v>8.3631576075563201E-4</v>
      </c>
      <c r="N98">
        <v>1.83202043486362</v>
      </c>
      <c r="O98">
        <v>1.93257513581459</v>
      </c>
      <c r="P98">
        <v>0.75086552791507599</v>
      </c>
      <c r="Q98">
        <v>0.99971790752437995</v>
      </c>
      <c r="R98">
        <v>2.8209247561989802E-4</v>
      </c>
      <c r="S98">
        <v>0</v>
      </c>
      <c r="T98">
        <v>4.4210725765263703</v>
      </c>
      <c r="U98">
        <v>4.4210725765263703</v>
      </c>
      <c r="V98">
        <v>3.5482209140585601</v>
      </c>
      <c r="W98">
        <v>6.0691655687084699E-2</v>
      </c>
      <c r="X98">
        <v>1.09370098906201</v>
      </c>
      <c r="Y98">
        <v>26.592870408403201</v>
      </c>
      <c r="Z98">
        <v>0.919007761599411</v>
      </c>
      <c r="AA98">
        <v>9.9214400888918503E-2</v>
      </c>
      <c r="AB98">
        <v>36.813129721031402</v>
      </c>
      <c r="AC98">
        <v>56.829300847665301</v>
      </c>
      <c r="AD98">
        <v>4.7477786323449704</v>
      </c>
      <c r="AE98">
        <v>0.192945573101825</v>
      </c>
      <c r="AF98">
        <v>5.2535267171982395E-4</v>
      </c>
      <c r="AG98">
        <v>4.76977250177202E-3</v>
      </c>
      <c r="AH98" s="109">
        <v>6.07073958749603E-6</v>
      </c>
      <c r="AI98" s="109">
        <v>5.3501483717902104E-7</v>
      </c>
      <c r="AJ98">
        <v>3.3301339629201898E-2</v>
      </c>
      <c r="AK98">
        <v>0.154770971489777</v>
      </c>
      <c r="AL98">
        <v>0.177066679465297</v>
      </c>
      <c r="AM98">
        <v>13.515679791604001</v>
      </c>
      <c r="AN98">
        <v>0</v>
      </c>
      <c r="AO98">
        <v>0</v>
      </c>
      <c r="AP98">
        <v>0</v>
      </c>
      <c r="AQ98">
        <v>-8.6598950489247706</v>
      </c>
      <c r="AR98">
        <v>1841.4461839665501</v>
      </c>
      <c r="AS98">
        <v>6042.6799719481296</v>
      </c>
      <c r="AT98">
        <v>0.29733422154462402</v>
      </c>
    </row>
    <row r="99" spans="1:46" x14ac:dyDescent="0.35">
      <c r="A99">
        <v>97</v>
      </c>
      <c r="B99">
        <v>309.26330342236997</v>
      </c>
      <c r="C99">
        <v>-8.1874161312112097</v>
      </c>
      <c r="D99">
        <v>1698.3432797637499</v>
      </c>
      <c r="E99">
        <v>0.5</v>
      </c>
      <c r="F99">
        <v>1359.1030608201199</v>
      </c>
      <c r="G99">
        <v>2.91011556954025E-3</v>
      </c>
      <c r="H99">
        <v>1.0311513495961899</v>
      </c>
      <c r="I99">
        <v>1.0331998202972601E-2</v>
      </c>
      <c r="J99">
        <v>1.1541340372901899E-2</v>
      </c>
      <c r="K99">
        <v>0.98276165204147403</v>
      </c>
      <c r="L99">
        <v>9.4945172393725401E-3</v>
      </c>
      <c r="M99">
        <v>8.3748096360005699E-4</v>
      </c>
      <c r="N99">
        <v>1.8289973627448599</v>
      </c>
      <c r="O99">
        <v>1.9296384672556</v>
      </c>
      <c r="P99">
        <v>0.75131570426583805</v>
      </c>
      <c r="Q99">
        <v>0.99971508244020701</v>
      </c>
      <c r="R99">
        <v>2.8491755979254103E-4</v>
      </c>
      <c r="S99">
        <v>0</v>
      </c>
      <c r="T99">
        <v>4.42376922424795</v>
      </c>
      <c r="U99">
        <v>4.42376922424795</v>
      </c>
      <c r="V99">
        <v>3.55034931955801</v>
      </c>
      <c r="W99">
        <v>6.0869493991168602E-2</v>
      </c>
      <c r="X99">
        <v>1.0959518569330899</v>
      </c>
      <c r="Y99">
        <v>26.626275879779801</v>
      </c>
      <c r="Z99">
        <v>0.91894298206913005</v>
      </c>
      <c r="AA99">
        <v>9.9097207929121994E-2</v>
      </c>
      <c r="AB99">
        <v>36.805019682734098</v>
      </c>
      <c r="AC99">
        <v>56.6600855740664</v>
      </c>
      <c r="AD99">
        <v>4.7371421153798297</v>
      </c>
      <c r="AE99">
        <v>0.19294565531313501</v>
      </c>
      <c r="AF99">
        <v>5.2472516824441002E-4</v>
      </c>
      <c r="AG99">
        <v>4.7703298510626199E-3</v>
      </c>
      <c r="AH99" s="109">
        <v>6.13478015459954E-6</v>
      </c>
      <c r="AI99" s="109">
        <v>5.4112931345712804E-7</v>
      </c>
      <c r="AJ99">
        <v>3.33053617391285E-2</v>
      </c>
      <c r="AK99">
        <v>0.15476641790981699</v>
      </c>
      <c r="AL99">
        <v>0.17708856587254099</v>
      </c>
      <c r="AM99">
        <v>13.515679791604001</v>
      </c>
      <c r="AN99">
        <v>0</v>
      </c>
      <c r="AO99">
        <v>0</v>
      </c>
      <c r="AP99">
        <v>0</v>
      </c>
      <c r="AQ99">
        <v>-8.6603696843167501</v>
      </c>
      <c r="AR99">
        <v>1841.65244552182</v>
      </c>
      <c r="AS99">
        <v>6042.6799719481396</v>
      </c>
      <c r="AT99">
        <v>0.29736381431620801</v>
      </c>
    </row>
    <row r="100" spans="1:46" x14ac:dyDescent="0.35">
      <c r="A100">
        <v>98</v>
      </c>
      <c r="B100">
        <v>308.64923309682803</v>
      </c>
      <c r="C100">
        <v>-8.1876941818210902</v>
      </c>
      <c r="D100">
        <v>1698.32554492738</v>
      </c>
      <c r="E100">
        <v>0.5</v>
      </c>
      <c r="F100">
        <v>1356.32040082197</v>
      </c>
      <c r="G100">
        <v>2.9100954105284599E-3</v>
      </c>
      <c r="H100">
        <v>1.03084895535106</v>
      </c>
      <c r="I100">
        <v>1.0338163573518E-2</v>
      </c>
      <c r="J100">
        <v>1.15651461394564E-2</v>
      </c>
      <c r="K100">
        <v>0.98273713487589798</v>
      </c>
      <c r="L100">
        <v>9.4995119786958192E-3</v>
      </c>
      <c r="M100">
        <v>8.3865159482227601E-4</v>
      </c>
      <c r="N100">
        <v>1.8259792486666699</v>
      </c>
      <c r="O100">
        <v>1.92670643762227</v>
      </c>
      <c r="P100">
        <v>0.75176898940575398</v>
      </c>
      <c r="Q100">
        <v>0.99971225763489202</v>
      </c>
      <c r="R100">
        <v>2.8774236510785298E-4</v>
      </c>
      <c r="S100">
        <v>0</v>
      </c>
      <c r="T100">
        <v>4.4264843177659898</v>
      </c>
      <c r="U100">
        <v>4.4264843177659898</v>
      </c>
      <c r="V100">
        <v>3.5524924445359201</v>
      </c>
      <c r="W100">
        <v>6.1048094337125901E-2</v>
      </c>
      <c r="X100">
        <v>1.0982107011678699</v>
      </c>
      <c r="Y100">
        <v>26.659833172196802</v>
      </c>
      <c r="Z100">
        <v>0.91887808808031002</v>
      </c>
      <c r="AA100">
        <v>9.8980043781330698E-2</v>
      </c>
      <c r="AB100">
        <v>36.796910997062902</v>
      </c>
      <c r="AC100">
        <v>56.491361967772299</v>
      </c>
      <c r="AD100">
        <v>4.7265321583475997</v>
      </c>
      <c r="AE100">
        <v>0.19294573774849599</v>
      </c>
      <c r="AF100">
        <v>5.2409782380596003E-4</v>
      </c>
      <c r="AG100">
        <v>4.7708869406361603E-3</v>
      </c>
      <c r="AH100" s="109">
        <v>6.1989033776504704E-6</v>
      </c>
      <c r="AI100" s="109">
        <v>5.4726181886761396E-7</v>
      </c>
      <c r="AJ100">
        <v>3.3309381909271803E-2</v>
      </c>
      <c r="AK100">
        <v>0.15476186632210101</v>
      </c>
      <c r="AL100">
        <v>0.17711044203999299</v>
      </c>
      <c r="AM100">
        <v>13.515679791604001</v>
      </c>
      <c r="AN100">
        <v>0</v>
      </c>
      <c r="AO100">
        <v>0</v>
      </c>
      <c r="AP100">
        <v>0</v>
      </c>
      <c r="AQ100">
        <v>-8.6608443197087297</v>
      </c>
      <c r="AR100">
        <v>1841.8587351346901</v>
      </c>
      <c r="AS100">
        <v>6042.6799719481296</v>
      </c>
      <c r="AT100">
        <v>0.29739348635777102</v>
      </c>
    </row>
    <row r="101" spans="1:46" x14ac:dyDescent="0.35">
      <c r="A101">
        <v>99</v>
      </c>
      <c r="B101">
        <v>308.035162771285</v>
      </c>
      <c r="C101">
        <v>-8.1879724660804492</v>
      </c>
      <c r="D101">
        <v>1698.3077769122201</v>
      </c>
      <c r="E101">
        <v>0.5</v>
      </c>
      <c r="F101">
        <v>1353.5380778317201</v>
      </c>
      <c r="G101">
        <v>2.9100751944551302E-3</v>
      </c>
      <c r="H101">
        <v>1.0305473684750199</v>
      </c>
      <c r="I101">
        <v>1.0344371714561301E-2</v>
      </c>
      <c r="J101">
        <v>1.1589038657003E-2</v>
      </c>
      <c r="K101">
        <v>0.98271251212202804</v>
      </c>
      <c r="L101">
        <v>9.5045440294690402E-3</v>
      </c>
      <c r="M101">
        <v>8.3982768509227904E-4</v>
      </c>
      <c r="N101">
        <v>1.8229660855544101</v>
      </c>
      <c r="O101">
        <v>1.9237790397758801</v>
      </c>
      <c r="P101">
        <v>0.75222539943095101</v>
      </c>
      <c r="Q101">
        <v>0.999709433107422</v>
      </c>
      <c r="R101">
        <v>2.9056689257720401E-4</v>
      </c>
      <c r="S101">
        <v>0</v>
      </c>
      <c r="T101">
        <v>4.4292179533995704</v>
      </c>
      <c r="U101">
        <v>4.4292179533995704</v>
      </c>
      <c r="V101">
        <v>3.5546503654609798</v>
      </c>
      <c r="W101">
        <v>6.1227461269058703E-2</v>
      </c>
      <c r="X101">
        <v>1.10047756715662</v>
      </c>
      <c r="Y101">
        <v>26.693543181794499</v>
      </c>
      <c r="Z101">
        <v>0.91881307939561996</v>
      </c>
      <c r="AA101">
        <v>9.8862908455949597E-2</v>
      </c>
      <c r="AB101">
        <v>36.788803645193298</v>
      </c>
      <c r="AC101">
        <v>56.3231285535335</v>
      </c>
      <c r="AD101">
        <v>4.71594868798657</v>
      </c>
      <c r="AE101">
        <v>0.192945820409365</v>
      </c>
      <c r="AF101">
        <v>5.23470638392068E-4</v>
      </c>
      <c r="AG101">
        <v>4.7714437695257498E-3</v>
      </c>
      <c r="AH101" s="109">
        <v>6.26311011117043E-6</v>
      </c>
      <c r="AI101" s="109">
        <v>5.5341247826658204E-7</v>
      </c>
      <c r="AJ101">
        <v>3.3313400132958901E-2</v>
      </c>
      <c r="AK101">
        <v>0.15475731673311099</v>
      </c>
      <c r="AL101">
        <v>0.17713230793224499</v>
      </c>
      <c r="AM101">
        <v>13.515679791604001</v>
      </c>
      <c r="AN101">
        <v>0</v>
      </c>
      <c r="AO101">
        <v>0</v>
      </c>
      <c r="AP101">
        <v>0</v>
      </c>
      <c r="AQ101">
        <v>-8.6613189551007093</v>
      </c>
      <c r="AR101">
        <v>1842.06505282028</v>
      </c>
      <c r="AS101">
        <v>6042.6799719481296</v>
      </c>
      <c r="AT101">
        <v>0.29742323770704798</v>
      </c>
    </row>
    <row r="102" spans="1:46" x14ac:dyDescent="0.35">
      <c r="A102">
        <v>100</v>
      </c>
      <c r="B102">
        <v>307.42109244574198</v>
      </c>
      <c r="C102">
        <v>-8.1882509844761504</v>
      </c>
      <c r="D102">
        <v>1698.2899754034299</v>
      </c>
      <c r="E102">
        <v>0.5</v>
      </c>
      <c r="F102">
        <v>1350.7560914707301</v>
      </c>
      <c r="G102">
        <v>2.9100549207885002E-3</v>
      </c>
      <c r="H102">
        <v>1.03024658986242</v>
      </c>
      <c r="I102">
        <v>1.03506228471952E-2</v>
      </c>
      <c r="J102">
        <v>1.16130184240032E-2</v>
      </c>
      <c r="K102">
        <v>0.98268778319037997</v>
      </c>
      <c r="L102">
        <v>9.5096135816252099E-3</v>
      </c>
      <c r="M102">
        <v>8.4100926557002299E-4</v>
      </c>
      <c r="N102">
        <v>1.81995786634587</v>
      </c>
      <c r="O102">
        <v>1.92085626659048</v>
      </c>
      <c r="P102">
        <v>0.75268495056078299</v>
      </c>
      <c r="Q102">
        <v>0.99970660885678098</v>
      </c>
      <c r="R102">
        <v>2.9339114321819902E-4</v>
      </c>
      <c r="S102">
        <v>0</v>
      </c>
      <c r="T102">
        <v>4.4319702282072502</v>
      </c>
      <c r="U102">
        <v>4.4319702282072502</v>
      </c>
      <c r="V102">
        <v>3.55682315938685</v>
      </c>
      <c r="W102">
        <v>6.1407599386983203E-2</v>
      </c>
      <c r="X102">
        <v>1.1027525006440699</v>
      </c>
      <c r="Y102">
        <v>26.727406811906899</v>
      </c>
      <c r="Z102">
        <v>0.91874795575244805</v>
      </c>
      <c r="AA102">
        <v>9.8745801963049898E-2</v>
      </c>
      <c r="AB102">
        <v>36.780697620300401</v>
      </c>
      <c r="AC102">
        <v>56.155383858470401</v>
      </c>
      <c r="AD102">
        <v>4.7053916326199001</v>
      </c>
      <c r="AE102">
        <v>0.19294590329720801</v>
      </c>
      <c r="AF102">
        <v>5.2284361198831901E-4</v>
      </c>
      <c r="AG102">
        <v>4.7720003367596403E-3</v>
      </c>
      <c r="AH102" s="109">
        <v>6.3274012154005098E-6</v>
      </c>
      <c r="AI102" s="109">
        <v>5.5958141763121101E-7</v>
      </c>
      <c r="AJ102">
        <v>3.3317416403486198E-2</v>
      </c>
      <c r="AK102">
        <v>0.15475276914935901</v>
      </c>
      <c r="AL102">
        <v>0.17715416351372901</v>
      </c>
      <c r="AM102">
        <v>13.515679791604001</v>
      </c>
      <c r="AN102">
        <v>0</v>
      </c>
      <c r="AO102">
        <v>0</v>
      </c>
      <c r="AP102">
        <v>0</v>
      </c>
      <c r="AQ102">
        <v>-8.6617935904926906</v>
      </c>
      <c r="AR102">
        <v>1842.2713985937801</v>
      </c>
      <c r="AS102">
        <v>6042.6799719481296</v>
      </c>
      <c r="AT102">
        <v>0.29745306849954001</v>
      </c>
    </row>
    <row r="103" spans="1:46" x14ac:dyDescent="0.35">
      <c r="A103">
        <v>101</v>
      </c>
      <c r="B103">
        <v>306.80702212019997</v>
      </c>
      <c r="C103">
        <v>-8.1885297374973902</v>
      </c>
      <c r="D103">
        <v>1698.27214008393</v>
      </c>
      <c r="E103">
        <v>0.5</v>
      </c>
      <c r="F103">
        <v>1347.97444135878</v>
      </c>
      <c r="G103">
        <v>2.9100345889930498E-3</v>
      </c>
      <c r="H103">
        <v>1.0299466200904599</v>
      </c>
      <c r="I103">
        <v>1.03569171943234E-2</v>
      </c>
      <c r="J103">
        <v>1.16370859428661E-2</v>
      </c>
      <c r="K103">
        <v>0.98266294748684302</v>
      </c>
      <c r="L103">
        <v>9.51472082689803E-3</v>
      </c>
      <c r="M103">
        <v>8.42196367425437E-4</v>
      </c>
      <c r="N103">
        <v>1.8169545839913199</v>
      </c>
      <c r="O103">
        <v>1.91793811095282</v>
      </c>
      <c r="P103">
        <v>0.75314765914738002</v>
      </c>
      <c r="Q103">
        <v>0.999703784881945</v>
      </c>
      <c r="R103">
        <v>2.96215118054594E-4</v>
      </c>
      <c r="S103">
        <v>0</v>
      </c>
      <c r="T103">
        <v>4.4347412400433397</v>
      </c>
      <c r="U103">
        <v>4.4347412400433397</v>
      </c>
      <c r="V103">
        <v>3.55901090399942</v>
      </c>
      <c r="W103">
        <v>6.15885133081574E-2</v>
      </c>
      <c r="X103">
        <v>1.10503554773256</v>
      </c>
      <c r="Y103">
        <v>26.7614249731371</v>
      </c>
      <c r="Z103">
        <v>0.91868271691048697</v>
      </c>
      <c r="AA103">
        <v>9.8628724312348898E-2</v>
      </c>
      <c r="AB103">
        <v>36.772592904068901</v>
      </c>
      <c r="AC103">
        <v>55.988126415638902</v>
      </c>
      <c r="AD103">
        <v>4.6948609194406998</v>
      </c>
      <c r="AE103">
        <v>0.192945986413501</v>
      </c>
      <c r="AF103">
        <v>5.2221674457818095E-4</v>
      </c>
      <c r="AG103">
        <v>4.7725566413612296E-3</v>
      </c>
      <c r="AH103" s="109">
        <v>6.3917775567489498E-6</v>
      </c>
      <c r="AI103" s="109">
        <v>5.6576876375262004E-7</v>
      </c>
      <c r="AJ103">
        <v>3.3321430714118597E-2</v>
      </c>
      <c r="AK103">
        <v>0.15474822357738699</v>
      </c>
      <c r="AL103">
        <v>0.17717600874870901</v>
      </c>
      <c r="AM103">
        <v>13.515679791604001</v>
      </c>
      <c r="AN103">
        <v>0</v>
      </c>
      <c r="AO103">
        <v>0</v>
      </c>
      <c r="AP103">
        <v>0</v>
      </c>
      <c r="AQ103">
        <v>-8.6622682258846702</v>
      </c>
      <c r="AR103">
        <v>1842.4777724703899</v>
      </c>
      <c r="AS103">
        <v>6042.6799719481296</v>
      </c>
      <c r="AT103">
        <v>0.29748297877866298</v>
      </c>
    </row>
    <row r="104" spans="1:46" x14ac:dyDescent="0.35">
      <c r="A104">
        <v>102</v>
      </c>
      <c r="B104">
        <v>306.19295179465701</v>
      </c>
      <c r="C104">
        <v>-8.1888087256357593</v>
      </c>
      <c r="D104">
        <v>1698.25427063442</v>
      </c>
      <c r="E104">
        <v>0.5</v>
      </c>
      <c r="F104">
        <v>1345.19312711405</v>
      </c>
      <c r="G104">
        <v>2.9100141985294601E-3</v>
      </c>
      <c r="H104">
        <v>1.02964745994004</v>
      </c>
      <c r="I104">
        <v>1.03632549805817E-2</v>
      </c>
      <c r="J104">
        <v>1.1661241719988599E-2</v>
      </c>
      <c r="K104">
        <v>0.98263800441254501</v>
      </c>
      <c r="L104">
        <v>9.5198659583588495E-3</v>
      </c>
      <c r="M104">
        <v>8.4338902222288201E-4</v>
      </c>
      <c r="N104">
        <v>1.81395623145351</v>
      </c>
      <c r="O104">
        <v>1.9150245657624201</v>
      </c>
      <c r="P104">
        <v>0.75361354167029504</v>
      </c>
      <c r="Q104">
        <v>0.99970096118188301</v>
      </c>
      <c r="R104">
        <v>2.9903881811647198E-4</v>
      </c>
      <c r="S104">
        <v>0</v>
      </c>
      <c r="T104">
        <v>4.43753108752668</v>
      </c>
      <c r="U104">
        <v>4.43753108752668</v>
      </c>
      <c r="V104">
        <v>3.5612136775898802</v>
      </c>
      <c r="W104">
        <v>6.17702076983749E-2</v>
      </c>
      <c r="X104">
        <v>1.10732675488574</v>
      </c>
      <c r="Y104">
        <v>26.795598583428301</v>
      </c>
      <c r="Z104">
        <v>0.91861736261404403</v>
      </c>
      <c r="AA104">
        <v>9.8511675513214006E-2</v>
      </c>
      <c r="AB104">
        <v>36.764489485282802</v>
      </c>
      <c r="AC104">
        <v>55.821354761184601</v>
      </c>
      <c r="AD104">
        <v>4.6843564766573804</v>
      </c>
      <c r="AE104">
        <v>0.192946069759733</v>
      </c>
      <c r="AF104">
        <v>5.2159003614302103E-4</v>
      </c>
      <c r="AG104">
        <v>4.7731126823490301E-3</v>
      </c>
      <c r="AH104" s="109">
        <v>6.4562400075421198E-6</v>
      </c>
      <c r="AI104" s="109">
        <v>5.7197464449760996E-7</v>
      </c>
      <c r="AJ104">
        <v>3.3325443058089703E-2</v>
      </c>
      <c r="AK104">
        <v>0.15474368002376901</v>
      </c>
      <c r="AL104">
        <v>0.17719784360128199</v>
      </c>
      <c r="AM104">
        <v>13.515679791604001</v>
      </c>
      <c r="AN104">
        <v>0</v>
      </c>
      <c r="AO104">
        <v>0</v>
      </c>
      <c r="AP104">
        <v>0</v>
      </c>
      <c r="AQ104">
        <v>-8.6627428612766497</v>
      </c>
      <c r="AR104">
        <v>1842.68417446542</v>
      </c>
      <c r="AS104">
        <v>6042.6799719481296</v>
      </c>
      <c r="AT104">
        <v>0.29751296864604199</v>
      </c>
    </row>
    <row r="105" spans="1:46" x14ac:dyDescent="0.35">
      <c r="A105">
        <v>103</v>
      </c>
      <c r="B105">
        <v>305.578881469115</v>
      </c>
      <c r="C105">
        <v>-8.1890879493852395</v>
      </c>
      <c r="D105">
        <v>1698.23636673333</v>
      </c>
      <c r="E105">
        <v>0.5</v>
      </c>
      <c r="F105">
        <v>1342.41214835303</v>
      </c>
      <c r="G105">
        <v>2.9099937488545999E-3</v>
      </c>
      <c r="H105">
        <v>1.02934911018532</v>
      </c>
      <c r="I105">
        <v>1.0369636432394099E-2</v>
      </c>
      <c r="J105">
        <v>1.1685486265795001E-2</v>
      </c>
      <c r="K105">
        <v>0.98261295336383903</v>
      </c>
      <c r="L105">
        <v>9.5250491706246696E-3</v>
      </c>
      <c r="M105">
        <v>8.4458726176946E-4</v>
      </c>
      <c r="N105">
        <v>1.81096280170763</v>
      </c>
      <c r="O105">
        <v>1.91211562393151</v>
      </c>
      <c r="P105">
        <v>0.754082614740478</v>
      </c>
      <c r="Q105">
        <v>0.99969813775555905</v>
      </c>
      <c r="R105">
        <v>3.0186224444023901E-4</v>
      </c>
      <c r="S105">
        <v>0</v>
      </c>
      <c r="T105">
        <v>4.4403398700641503</v>
      </c>
      <c r="U105">
        <v>4.4403398700641503</v>
      </c>
      <c r="V105">
        <v>3.56343155907427</v>
      </c>
      <c r="W105">
        <v>6.1952687259859501E-2</v>
      </c>
      <c r="X105">
        <v>1.1096261689320801</v>
      </c>
      <c r="Y105">
        <v>26.8299285681389</v>
      </c>
      <c r="Z105">
        <v>0.91855189260724501</v>
      </c>
      <c r="AA105">
        <v>9.8394655574659901E-2</v>
      </c>
      <c r="AB105">
        <v>36.756387352315599</v>
      </c>
      <c r="AC105">
        <v>55.6550674354771</v>
      </c>
      <c r="AD105">
        <v>4.6738782326251096</v>
      </c>
      <c r="AE105">
        <v>0.192946153337403</v>
      </c>
      <c r="AF105">
        <v>5.2096348666209197E-4</v>
      </c>
      <c r="AG105">
        <v>4.77366845873656E-3</v>
      </c>
      <c r="AH105" s="109">
        <v>6.5207894462092598E-6</v>
      </c>
      <c r="AI105" s="109">
        <v>5.7819918871745697E-7</v>
      </c>
      <c r="AJ105">
        <v>3.3329453428601198E-2</v>
      </c>
      <c r="AK105">
        <v>0.15473913849510801</v>
      </c>
      <c r="AL105">
        <v>0.17721966803538</v>
      </c>
      <c r="AM105">
        <v>13.515679791604001</v>
      </c>
      <c r="AN105">
        <v>0</v>
      </c>
      <c r="AO105">
        <v>0</v>
      </c>
      <c r="AP105">
        <v>0</v>
      </c>
      <c r="AQ105">
        <v>-8.6632174966686293</v>
      </c>
      <c r="AR105">
        <v>1842.8906045942099</v>
      </c>
      <c r="AS105">
        <v>6042.6799719481296</v>
      </c>
      <c r="AT105">
        <v>0.29754303820080602</v>
      </c>
    </row>
    <row r="106" spans="1:46" x14ac:dyDescent="0.35">
      <c r="A106">
        <v>104</v>
      </c>
      <c r="B106">
        <v>304.96481114357198</v>
      </c>
      <c r="C106">
        <v>-8.1893674092422</v>
      </c>
      <c r="D106">
        <v>1698.2184280567801</v>
      </c>
      <c r="E106">
        <v>0.5</v>
      </c>
      <c r="F106">
        <v>1339.63150469065</v>
      </c>
      <c r="G106">
        <v>2.9099732394214498E-3</v>
      </c>
      <c r="H106">
        <v>1.02905157155164</v>
      </c>
      <c r="I106">
        <v>1.0376061777997899E-2</v>
      </c>
      <c r="J106">
        <v>1.1709820094777701E-2</v>
      </c>
      <c r="K106">
        <v>0.98258779373226202</v>
      </c>
      <c r="L106">
        <v>9.5302706599117402E-3</v>
      </c>
      <c r="M106">
        <v>8.45791118086188E-4</v>
      </c>
      <c r="N106">
        <v>1.8079742877414</v>
      </c>
      <c r="O106">
        <v>1.9092112783850299</v>
      </c>
      <c r="P106">
        <v>0.75455489510206297</v>
      </c>
      <c r="Q106">
        <v>0.99969531460193095</v>
      </c>
      <c r="R106">
        <v>3.0468539806868301E-4</v>
      </c>
      <c r="S106">
        <v>0</v>
      </c>
      <c r="T106">
        <v>4.4431676878613704</v>
      </c>
      <c r="U106">
        <v>4.4431676878613704</v>
      </c>
      <c r="V106">
        <v>3.5656646280020401</v>
      </c>
      <c r="W106">
        <v>6.2135956729078297E-2</v>
      </c>
      <c r="X106">
        <v>1.11193383706844</v>
      </c>
      <c r="Y106">
        <v>26.8644158601168</v>
      </c>
      <c r="Z106">
        <v>0.91848630663710396</v>
      </c>
      <c r="AA106">
        <v>9.8277664505337203E-2</v>
      </c>
      <c r="AB106">
        <v>36.7482864916241</v>
      </c>
      <c r="AC106">
        <v>55.489262983320302</v>
      </c>
      <c r="AD106">
        <v>4.6634261156734498</v>
      </c>
      <c r="AE106">
        <v>0.192946237148022</v>
      </c>
      <c r="AF106">
        <v>5.2033709611246602E-4</v>
      </c>
      <c r="AG106">
        <v>4.7742239695323903E-3</v>
      </c>
      <c r="AH106" s="109">
        <v>6.58542675737066E-6</v>
      </c>
      <c r="AI106" s="109">
        <v>5.8444252623595602E-7</v>
      </c>
      <c r="AJ106">
        <v>3.33334618188229E-2</v>
      </c>
      <c r="AK106">
        <v>0.15473459899803799</v>
      </c>
      <c r="AL106">
        <v>0.177241482014762</v>
      </c>
      <c r="AM106">
        <v>13.515679791604001</v>
      </c>
      <c r="AN106">
        <v>0</v>
      </c>
      <c r="AO106">
        <v>0</v>
      </c>
      <c r="AP106">
        <v>0</v>
      </c>
      <c r="AQ106">
        <v>-8.6636921320606106</v>
      </c>
      <c r="AR106">
        <v>1843.09706287216</v>
      </c>
      <c r="AS106">
        <v>6042.6799719481296</v>
      </c>
      <c r="AT106">
        <v>0.29757318752741202</v>
      </c>
    </row>
    <row r="107" spans="1:46" x14ac:dyDescent="0.35">
      <c r="A107">
        <v>105</v>
      </c>
      <c r="B107">
        <v>304.35074081802998</v>
      </c>
      <c r="C107">
        <v>-8.1896471057054896</v>
      </c>
      <c r="D107">
        <v>1698.2004542785901</v>
      </c>
      <c r="E107">
        <v>0.5</v>
      </c>
      <c r="F107">
        <v>1336.85119574021</v>
      </c>
      <c r="G107">
        <v>2.9099526696790799E-3</v>
      </c>
      <c r="H107">
        <v>1.0287548445429699</v>
      </c>
      <c r="I107">
        <v>1.03825312474941E-2</v>
      </c>
      <c r="J107">
        <v>1.17342437255384E-2</v>
      </c>
      <c r="K107">
        <v>0.98256252490451701</v>
      </c>
      <c r="L107">
        <v>9.5355306242115908E-3</v>
      </c>
      <c r="M107">
        <v>8.4700062328250199E-4</v>
      </c>
      <c r="N107">
        <v>1.80499068255497</v>
      </c>
      <c r="O107">
        <v>1.9063115220606299</v>
      </c>
      <c r="P107">
        <v>0.75503039963593699</v>
      </c>
      <c r="Q107">
        <v>0.99969249171994901</v>
      </c>
      <c r="R107">
        <v>3.0750828005099499E-4</v>
      </c>
      <c r="S107">
        <v>0</v>
      </c>
      <c r="T107">
        <v>4.4460146419438704</v>
      </c>
      <c r="U107">
        <v>4.4460146419438704</v>
      </c>
      <c r="V107">
        <v>3.5679129645736198</v>
      </c>
      <c r="W107">
        <v>6.2320020866615901E-2</v>
      </c>
      <c r="X107">
        <v>1.1142498068636399</v>
      </c>
      <c r="Y107">
        <v>26.899061399776699</v>
      </c>
      <c r="Z107">
        <v>0.91842060446608897</v>
      </c>
      <c r="AA107">
        <v>9.8160702313528303E-2</v>
      </c>
      <c r="AB107">
        <v>36.740186881588201</v>
      </c>
      <c r="AC107">
        <v>55.3239399548672</v>
      </c>
      <c r="AD107">
        <v>4.6530000534064504</v>
      </c>
      <c r="AE107">
        <v>0.19294632119311</v>
      </c>
      <c r="AF107">
        <v>5.1971086446900403E-4</v>
      </c>
      <c r="AG107">
        <v>4.7747792137400099E-3</v>
      </c>
      <c r="AH107" s="109">
        <v>6.65015283201173E-6</v>
      </c>
      <c r="AI107" s="109">
        <v>5.9070478776880301E-7</v>
      </c>
      <c r="AJ107">
        <v>3.3337468221891799E-2</v>
      </c>
      <c r="AK107">
        <v>0.154730061539224</v>
      </c>
      <c r="AL107">
        <v>0.17726328550301601</v>
      </c>
      <c r="AM107">
        <v>13.515679791604001</v>
      </c>
      <c r="AN107">
        <v>0</v>
      </c>
      <c r="AO107">
        <v>0</v>
      </c>
      <c r="AP107">
        <v>0</v>
      </c>
      <c r="AQ107">
        <v>-8.6641667674525902</v>
      </c>
      <c r="AR107">
        <v>1843.3035493147499</v>
      </c>
      <c r="AS107">
        <v>6042.6799719481296</v>
      </c>
      <c r="AT107">
        <v>0.29760341664571699</v>
      </c>
    </row>
    <row r="108" spans="1:46" x14ac:dyDescent="0.35">
      <c r="A108">
        <v>106</v>
      </c>
      <c r="B108">
        <v>303.73667049248701</v>
      </c>
      <c r="C108">
        <v>-8.1899270392763999</v>
      </c>
      <c r="D108">
        <v>1698.18244507026</v>
      </c>
      <c r="E108">
        <v>0.5</v>
      </c>
      <c r="F108">
        <v>1334.07122111328</v>
      </c>
      <c r="G108">
        <v>2.9099320390726302E-3</v>
      </c>
      <c r="H108">
        <v>1.0284589300470699</v>
      </c>
      <c r="I108">
        <v>1.0389045072752101E-2</v>
      </c>
      <c r="J108">
        <v>1.1758757680829301E-2</v>
      </c>
      <c r="K108">
        <v>0.98253714626232502</v>
      </c>
      <c r="L108">
        <v>9.5408292627458292E-3</v>
      </c>
      <c r="M108">
        <v>8.4821581000636096E-4</v>
      </c>
      <c r="N108">
        <v>1.8020119791610201</v>
      </c>
      <c r="O108">
        <v>1.9034163479086299</v>
      </c>
      <c r="P108">
        <v>0.75550914535326397</v>
      </c>
      <c r="Q108">
        <v>0.99968966910855706</v>
      </c>
      <c r="R108">
        <v>3.1033089144294501E-4</v>
      </c>
      <c r="S108">
        <v>0</v>
      </c>
      <c r="T108">
        <v>4.4488808341192403</v>
      </c>
      <c r="U108">
        <v>4.4488808341192403</v>
      </c>
      <c r="V108">
        <v>3.57017664960782</v>
      </c>
      <c r="W108">
        <v>6.2504884494103602E-2</v>
      </c>
      <c r="X108">
        <v>1.1165741262622999</v>
      </c>
      <c r="Y108">
        <v>26.933866135174501</v>
      </c>
      <c r="Z108">
        <v>0.91835478582810104</v>
      </c>
      <c r="AA108">
        <v>9.8043769007154696E-2</v>
      </c>
      <c r="AB108">
        <v>36.732088514118402</v>
      </c>
      <c r="AC108">
        <v>55.159096902344203</v>
      </c>
      <c r="AD108">
        <v>4.6425999751685501</v>
      </c>
      <c r="AE108">
        <v>0.192946405474201</v>
      </c>
      <c r="AF108">
        <v>5.19084791704405E-4</v>
      </c>
      <c r="AG108">
        <v>4.7753341903578302E-3</v>
      </c>
      <c r="AH108" s="109">
        <v>6.7149685671644304E-6</v>
      </c>
      <c r="AI108" s="109">
        <v>5.9698610524400103E-7</v>
      </c>
      <c r="AJ108">
        <v>3.3341472630912701E-2</v>
      </c>
      <c r="AK108">
        <v>0.154725526125362</v>
      </c>
      <c r="AL108">
        <v>0.17728507846356001</v>
      </c>
      <c r="AM108">
        <v>13.515679791604001</v>
      </c>
      <c r="AN108">
        <v>0</v>
      </c>
      <c r="AO108">
        <v>0</v>
      </c>
      <c r="AP108">
        <v>0</v>
      </c>
      <c r="AQ108">
        <v>-8.6646414028445697</v>
      </c>
      <c r="AR108">
        <v>1843.51006393747</v>
      </c>
      <c r="AS108">
        <v>6042.6799719481396</v>
      </c>
      <c r="AT108">
        <v>0.29763372568596502</v>
      </c>
    </row>
    <row r="109" spans="1:46" x14ac:dyDescent="0.35">
      <c r="A109">
        <v>107</v>
      </c>
      <c r="B109">
        <v>303.12260016694398</v>
      </c>
      <c r="C109">
        <v>-8.1902072104586807</v>
      </c>
      <c r="D109">
        <v>1698.1644001009299</v>
      </c>
      <c r="E109">
        <v>0.5</v>
      </c>
      <c r="F109">
        <v>1331.2915804197701</v>
      </c>
      <c r="G109">
        <v>2.9099113470432798E-3</v>
      </c>
      <c r="H109">
        <v>1.02816382904569</v>
      </c>
      <c r="I109">
        <v>1.0395603487482301E-2</v>
      </c>
      <c r="J109">
        <v>1.17833624875954E-2</v>
      </c>
      <c r="K109">
        <v>0.98251165718241895</v>
      </c>
      <c r="L109">
        <v>9.5461667762486001E-3</v>
      </c>
      <c r="M109">
        <v>8.4943671123375805E-4</v>
      </c>
      <c r="N109">
        <v>1.7990381705847001</v>
      </c>
      <c r="O109">
        <v>1.9005257488920599</v>
      </c>
      <c r="P109">
        <v>0.75599114940054002</v>
      </c>
      <c r="Q109">
        <v>0.99968684676669295</v>
      </c>
      <c r="R109">
        <v>3.1315323330689397E-4</v>
      </c>
      <c r="S109">
        <v>0</v>
      </c>
      <c r="T109">
        <v>4.4517663670069201</v>
      </c>
      <c r="U109">
        <v>4.4517663670069201</v>
      </c>
      <c r="V109">
        <v>3.5724557645666901</v>
      </c>
      <c r="W109">
        <v>6.2690552477307607E-2</v>
      </c>
      <c r="X109">
        <v>1.1189068435885501</v>
      </c>
      <c r="Y109">
        <v>26.968831022086</v>
      </c>
      <c r="Z109">
        <v>0.91828885044946196</v>
      </c>
      <c r="AA109">
        <v>9.7926864593766302E-2</v>
      </c>
      <c r="AB109">
        <v>36.723991384310303</v>
      </c>
      <c r="AC109">
        <v>54.994732381611399</v>
      </c>
      <c r="AD109">
        <v>4.6322258108539298</v>
      </c>
      <c r="AE109">
        <v>0.192946489992841</v>
      </c>
      <c r="AF109">
        <v>5.1845887778913897E-4</v>
      </c>
      <c r="AG109">
        <v>4.77588889837914E-3</v>
      </c>
      <c r="AH109" s="109">
        <v>6.7798748661465496E-6</v>
      </c>
      <c r="AI109" s="109">
        <v>6.0328661166960097E-7</v>
      </c>
      <c r="AJ109">
        <v>3.3345475038957503E-2</v>
      </c>
      <c r="AK109">
        <v>0.15472099276318199</v>
      </c>
      <c r="AL109">
        <v>0.17730686085963701</v>
      </c>
      <c r="AM109">
        <v>13.515679791604001</v>
      </c>
      <c r="AN109">
        <v>0</v>
      </c>
      <c r="AO109">
        <v>0</v>
      </c>
      <c r="AP109">
        <v>0</v>
      </c>
      <c r="AQ109">
        <v>-8.6651160382365493</v>
      </c>
      <c r="AR109">
        <v>1843.7166067559399</v>
      </c>
      <c r="AS109">
        <v>6042.6799719481296</v>
      </c>
      <c r="AT109">
        <v>0.29766411480511101</v>
      </c>
    </row>
    <row r="110" spans="1:46" x14ac:dyDescent="0.35">
      <c r="A110">
        <v>108</v>
      </c>
      <c r="B110">
        <v>302.50852984140198</v>
      </c>
      <c r="C110">
        <v>-8.1904876197586098</v>
      </c>
      <c r="D110">
        <v>1698.1463190373299</v>
      </c>
      <c r="E110">
        <v>0.5</v>
      </c>
      <c r="F110">
        <v>1328.51227326805</v>
      </c>
      <c r="G110">
        <v>2.9098905930281102E-3</v>
      </c>
      <c r="H110">
        <v>1.0278695418057699</v>
      </c>
      <c r="I110">
        <v>1.04022067274053E-2</v>
      </c>
      <c r="J110">
        <v>1.1808058677016699E-2</v>
      </c>
      <c r="K110">
        <v>0.98248605703663106</v>
      </c>
      <c r="L110">
        <v>9.5515433677356293E-3</v>
      </c>
      <c r="M110">
        <v>8.5066335966976401E-4</v>
      </c>
      <c r="N110">
        <v>1.7960692498636901</v>
      </c>
      <c r="O110">
        <v>1.89763971798659</v>
      </c>
      <c r="P110">
        <v>0.756476429071398</v>
      </c>
      <c r="Q110">
        <v>0.99968402469328799</v>
      </c>
      <c r="R110">
        <v>3.1597530671167301E-4</v>
      </c>
      <c r="S110">
        <v>0</v>
      </c>
      <c r="T110">
        <v>4.4546713441079797</v>
      </c>
      <c r="U110">
        <v>4.4546713441079797</v>
      </c>
      <c r="V110">
        <v>3.5747503916141299</v>
      </c>
      <c r="W110">
        <v>6.2877029677128105E-2</v>
      </c>
      <c r="X110">
        <v>1.1212480075495399</v>
      </c>
      <c r="Y110">
        <v>27.003957024087502</v>
      </c>
      <c r="Z110">
        <v>0.91822279810796004</v>
      </c>
      <c r="AA110">
        <v>9.78099890805227E-2</v>
      </c>
      <c r="AB110">
        <v>36.7158954615537</v>
      </c>
      <c r="AC110">
        <v>54.830844956482203</v>
      </c>
      <c r="AD110">
        <v>4.6218774876306803</v>
      </c>
      <c r="AE110">
        <v>0.19294657475058399</v>
      </c>
      <c r="AF110">
        <v>5.1783312269133397E-4</v>
      </c>
      <c r="AG110">
        <v>4.7764433367919997E-3</v>
      </c>
      <c r="AH110" s="109">
        <v>6.8448726391541903E-6</v>
      </c>
      <c r="AI110" s="109">
        <v>6.0960644071439904E-7</v>
      </c>
      <c r="AJ110">
        <v>3.3349475439064601E-2</v>
      </c>
      <c r="AK110">
        <v>0.15471646145944401</v>
      </c>
      <c r="AL110">
        <v>0.17732863265431101</v>
      </c>
      <c r="AM110">
        <v>13.515679791604001</v>
      </c>
      <c r="AN110">
        <v>0</v>
      </c>
      <c r="AO110">
        <v>0</v>
      </c>
      <c r="AP110">
        <v>0</v>
      </c>
      <c r="AQ110">
        <v>-8.6655906736285395</v>
      </c>
      <c r="AR110">
        <v>1843.9231777857699</v>
      </c>
      <c r="AS110">
        <v>6042.6799719481296</v>
      </c>
      <c r="AT110">
        <v>0.29769458395264298</v>
      </c>
    </row>
    <row r="111" spans="1:46" x14ac:dyDescent="0.35">
      <c r="A111">
        <v>109</v>
      </c>
      <c r="B111">
        <v>301.89445951585901</v>
      </c>
      <c r="C111">
        <v>-8.1907682676849891</v>
      </c>
      <c r="D111">
        <v>1698.1282015438001</v>
      </c>
      <c r="E111">
        <v>0.5</v>
      </c>
      <c r="F111">
        <v>1325.73329926466</v>
      </c>
      <c r="G111">
        <v>2.9098697764602102E-3</v>
      </c>
      <c r="H111">
        <v>1.02757606942913</v>
      </c>
      <c r="I111">
        <v>1.04088550299801E-2</v>
      </c>
      <c r="J111">
        <v>1.1832846784551701E-2</v>
      </c>
      <c r="K111">
        <v>0.98246034519158298</v>
      </c>
      <c r="L111">
        <v>9.5569592410778004E-3</v>
      </c>
      <c r="M111">
        <v>8.5189578890233297E-4</v>
      </c>
      <c r="N111">
        <v>1.7931052100481599</v>
      </c>
      <c r="O111">
        <v>1.89475824818059</v>
      </c>
      <c r="P111">
        <v>0.75696500178790405</v>
      </c>
      <c r="Q111">
        <v>0.99968120288726703</v>
      </c>
      <c r="R111">
        <v>3.1879711273297102E-4</v>
      </c>
      <c r="S111">
        <v>0</v>
      </c>
      <c r="T111">
        <v>4.45759586969527</v>
      </c>
      <c r="U111">
        <v>4.45759586969527</v>
      </c>
      <c r="V111">
        <v>3.5770606135223701</v>
      </c>
      <c r="W111">
        <v>6.3064321044385793E-2</v>
      </c>
      <c r="X111">
        <v>1.1235976672396</v>
      </c>
      <c r="Y111">
        <v>27.039245112631999</v>
      </c>
      <c r="Z111">
        <v>0.91815662851978797</v>
      </c>
      <c r="AA111">
        <v>9.7693142474211903E-2</v>
      </c>
      <c r="AB111">
        <v>36.707800744884302</v>
      </c>
      <c r="AC111">
        <v>54.667433190391499</v>
      </c>
      <c r="AD111">
        <v>4.6115549362253603</v>
      </c>
      <c r="AE111">
        <v>0.19294665974899899</v>
      </c>
      <c r="AF111">
        <v>5.1720752637689205E-4</v>
      </c>
      <c r="AG111">
        <v>4.7769975045793001E-3</v>
      </c>
      <c r="AH111" s="109">
        <v>6.9099628023226097E-6</v>
      </c>
      <c r="AI111" s="109">
        <v>6.1594572753525004E-7</v>
      </c>
      <c r="AJ111">
        <v>3.3353473824238998E-2</v>
      </c>
      <c r="AK111">
        <v>0.15471193222094001</v>
      </c>
      <c r="AL111">
        <v>0.17735039381047199</v>
      </c>
      <c r="AM111">
        <v>13.515679791604001</v>
      </c>
      <c r="AN111">
        <v>0</v>
      </c>
      <c r="AO111">
        <v>0</v>
      </c>
      <c r="AP111">
        <v>0</v>
      </c>
      <c r="AQ111">
        <v>-8.6660653090205102</v>
      </c>
      <c r="AR111">
        <v>1844.12977704269</v>
      </c>
      <c r="AS111">
        <v>6042.6799719481296</v>
      </c>
      <c r="AT111">
        <v>0.297725133319169</v>
      </c>
    </row>
    <row r="112" spans="1:46" x14ac:dyDescent="0.35">
      <c r="A112">
        <v>110</v>
      </c>
      <c r="B112">
        <v>301.28038919031701</v>
      </c>
      <c r="C112">
        <v>-8.1910491547491908</v>
      </c>
      <c r="D112">
        <v>1698.11004728225</v>
      </c>
      <c r="E112">
        <v>0.5</v>
      </c>
      <c r="F112">
        <v>1322.95465801458</v>
      </c>
      <c r="G112">
        <v>2.9098488967684798E-3</v>
      </c>
      <c r="H112">
        <v>1.02728341232236</v>
      </c>
      <c r="I112">
        <v>1.04155486347108E-2</v>
      </c>
      <c r="J112">
        <v>1.18577273499808E-2</v>
      </c>
      <c r="K112">
        <v>0.98243452100889095</v>
      </c>
      <c r="L112">
        <v>9.5624146024436696E-3</v>
      </c>
      <c r="M112">
        <v>8.53134032267171E-4</v>
      </c>
      <c r="N112">
        <v>1.7901460442007799</v>
      </c>
      <c r="O112">
        <v>1.8918813324750601</v>
      </c>
      <c r="P112">
        <v>0.75745688512183995</v>
      </c>
      <c r="Q112">
        <v>0.99967838134754605</v>
      </c>
      <c r="R112">
        <v>3.2161865245307201E-4</v>
      </c>
      <c r="S112">
        <v>0</v>
      </c>
      <c r="T112">
        <v>4.4605400489387002</v>
      </c>
      <c r="U112">
        <v>4.4605400489387002</v>
      </c>
      <c r="V112">
        <v>3.5793865137776399</v>
      </c>
      <c r="W112">
        <v>6.3252431526828801E-2</v>
      </c>
      <c r="X112">
        <v>1.1259558721437599</v>
      </c>
      <c r="Y112">
        <v>27.074696267132399</v>
      </c>
      <c r="Z112">
        <v>0.91809034145123902</v>
      </c>
      <c r="AA112">
        <v>9.7576324781227797E-2</v>
      </c>
      <c r="AB112">
        <v>36.699707208327098</v>
      </c>
      <c r="AC112">
        <v>54.504495654591402</v>
      </c>
      <c r="AD112">
        <v>4.6012580847241296</v>
      </c>
      <c r="AE112">
        <v>0.19294674498966499</v>
      </c>
      <c r="AF112">
        <v>5.1658208880935204E-4</v>
      </c>
      <c r="AG112">
        <v>4.7775514007185804E-3</v>
      </c>
      <c r="AH112" s="109">
        <v>6.97514627879106E-6</v>
      </c>
      <c r="AI112" s="109">
        <v>6.2230460797607105E-7</v>
      </c>
      <c r="AJ112">
        <v>3.33574701874517E-2</v>
      </c>
      <c r="AK112">
        <v>0.15470740505449501</v>
      </c>
      <c r="AL112">
        <v>0.17737214429083001</v>
      </c>
      <c r="AM112">
        <v>13.515679791604001</v>
      </c>
      <c r="AN112">
        <v>0</v>
      </c>
      <c r="AO112">
        <v>0</v>
      </c>
      <c r="AP112">
        <v>0</v>
      </c>
      <c r="AQ112">
        <v>-8.6665399444125004</v>
      </c>
      <c r="AR112">
        <v>1844.3364045424401</v>
      </c>
      <c r="AS112">
        <v>6042.6799719481296</v>
      </c>
      <c r="AT112">
        <v>0.29775576289338301</v>
      </c>
    </row>
    <row r="113" spans="1:46" x14ac:dyDescent="0.35">
      <c r="A113">
        <v>111</v>
      </c>
      <c r="B113">
        <v>300.66631886477398</v>
      </c>
      <c r="C113">
        <v>-8.1913302814651097</v>
      </c>
      <c r="D113">
        <v>1698.0918559121501</v>
      </c>
      <c r="E113">
        <v>0.5</v>
      </c>
      <c r="F113">
        <v>1320.1763491209399</v>
      </c>
      <c r="G113">
        <v>2.9098279533777498E-3</v>
      </c>
      <c r="H113">
        <v>1.02699157167303</v>
      </c>
      <c r="I113">
        <v>1.04222877828869E-2</v>
      </c>
      <c r="J113">
        <v>1.18827009174502E-2</v>
      </c>
      <c r="K113">
        <v>0.98240858384486496</v>
      </c>
      <c r="L113">
        <v>9.5679096589363702E-3</v>
      </c>
      <c r="M113">
        <v>8.5437812395054605E-4</v>
      </c>
      <c r="N113">
        <v>1.7871917453967801</v>
      </c>
      <c r="O113">
        <v>1.88900896388365</v>
      </c>
      <c r="P113">
        <v>0.75795209677684505</v>
      </c>
      <c r="Q113">
        <v>0.99967556007303804</v>
      </c>
      <c r="R113">
        <v>3.2443992696124099E-4</v>
      </c>
      <c r="S113">
        <v>0</v>
      </c>
      <c r="T113">
        <v>4.4635039878005003</v>
      </c>
      <c r="U113">
        <v>4.4635039878005003</v>
      </c>
      <c r="V113">
        <v>3.5817281764910001</v>
      </c>
      <c r="W113">
        <v>6.3441366160028795E-2</v>
      </c>
      <c r="X113">
        <v>1.12832267214207</v>
      </c>
      <c r="Y113">
        <v>27.110311475041499</v>
      </c>
      <c r="Z113">
        <v>0.91802393661078796</v>
      </c>
      <c r="AA113">
        <v>9.7459536007583003E-2</v>
      </c>
      <c r="AB113">
        <v>36.6916148536313</v>
      </c>
      <c r="AC113">
        <v>54.342030920236603</v>
      </c>
      <c r="AD113">
        <v>4.5909868645355498</v>
      </c>
      <c r="AE113">
        <v>0.19294683047417599</v>
      </c>
      <c r="AF113">
        <v>5.1595680994996498E-4</v>
      </c>
      <c r="AG113">
        <v>4.7781050241821003E-3</v>
      </c>
      <c r="AH113" s="109">
        <v>7.0404239977921301E-6</v>
      </c>
      <c r="AI113" s="109">
        <v>6.2868321937299002E-7</v>
      </c>
      <c r="AJ113">
        <v>3.33614645216401E-2</v>
      </c>
      <c r="AK113">
        <v>0.15470287996696799</v>
      </c>
      <c r="AL113">
        <v>0.17739388405791501</v>
      </c>
      <c r="AM113">
        <v>13.515679791604001</v>
      </c>
      <c r="AN113">
        <v>0</v>
      </c>
      <c r="AO113">
        <v>0</v>
      </c>
      <c r="AP113">
        <v>0</v>
      </c>
      <c r="AQ113">
        <v>-8.66701457980448</v>
      </c>
      <c r="AR113">
        <v>1844.5430603008699</v>
      </c>
      <c r="AS113">
        <v>6042.6799719481296</v>
      </c>
      <c r="AT113">
        <v>0.29778647288972898</v>
      </c>
    </row>
    <row r="114" spans="1:46" x14ac:dyDescent="0.35">
      <c r="A114">
        <v>112</v>
      </c>
      <c r="B114">
        <v>300.05224853923198</v>
      </c>
      <c r="C114">
        <v>-8.19161164834928</v>
      </c>
      <c r="D114">
        <v>1698.0736270904499</v>
      </c>
      <c r="E114">
        <v>0.5</v>
      </c>
      <c r="F114">
        <v>1317.3983721853101</v>
      </c>
      <c r="G114">
        <v>2.90980694570859E-3</v>
      </c>
      <c r="H114">
        <v>1.02670054792559</v>
      </c>
      <c r="I114">
        <v>1.0429072717890901E-2</v>
      </c>
      <c r="J114">
        <v>1.1907768035516899E-2</v>
      </c>
      <c r="K114">
        <v>0.98238253305071299</v>
      </c>
      <c r="L114">
        <v>9.57344462003616E-3</v>
      </c>
      <c r="M114">
        <v>8.5562809785475803E-4</v>
      </c>
      <c r="N114">
        <v>1.7842423067238899</v>
      </c>
      <c r="O114">
        <v>1.8861411354326401</v>
      </c>
      <c r="P114">
        <v>0.75845065460974603</v>
      </c>
      <c r="Q114">
        <v>0.99967273906264598</v>
      </c>
      <c r="R114">
        <v>3.27260937353444E-4</v>
      </c>
      <c r="S114">
        <v>0</v>
      </c>
      <c r="T114">
        <v>4.46648779316084</v>
      </c>
      <c r="U114">
        <v>4.46648779316084</v>
      </c>
      <c r="V114">
        <v>3.5840856865041699</v>
      </c>
      <c r="W114">
        <v>6.3631129974108094E-2</v>
      </c>
      <c r="X114">
        <v>1.1306981175130899</v>
      </c>
      <c r="Y114">
        <v>27.146091731935901</v>
      </c>
      <c r="Z114">
        <v>0.91795741376057904</v>
      </c>
      <c r="AA114">
        <v>9.7342776158883995E-2</v>
      </c>
      <c r="AB114">
        <v>36.683523655821602</v>
      </c>
      <c r="AC114">
        <v>54.180037566516802</v>
      </c>
      <c r="AD114">
        <v>4.58074120424381</v>
      </c>
      <c r="AE114">
        <v>0.19294691620413301</v>
      </c>
      <c r="AF114">
        <v>5.15331689757544E-4</v>
      </c>
      <c r="AG114">
        <v>4.7786583739366896E-3</v>
      </c>
      <c r="AH114" s="109">
        <v>7.1057968957372296E-6</v>
      </c>
      <c r="AI114" s="109">
        <v>6.3508169973817901E-7</v>
      </c>
      <c r="AJ114">
        <v>3.3365456819706603E-2</v>
      </c>
      <c r="AK114">
        <v>0.15469835696525</v>
      </c>
      <c r="AL114">
        <v>0.177415613074073</v>
      </c>
      <c r="AM114">
        <v>13.515679791604001</v>
      </c>
      <c r="AN114">
        <v>0</v>
      </c>
      <c r="AO114">
        <v>0</v>
      </c>
      <c r="AP114">
        <v>0</v>
      </c>
      <c r="AQ114">
        <v>-8.6674892151964595</v>
      </c>
      <c r="AR114">
        <v>1844.74974433385</v>
      </c>
      <c r="AS114">
        <v>6042.6799719481296</v>
      </c>
      <c r="AT114">
        <v>0.29781726330673902</v>
      </c>
    </row>
    <row r="115" spans="1:46" x14ac:dyDescent="0.35">
      <c r="A115">
        <v>113</v>
      </c>
      <c r="B115">
        <v>299.43817821368901</v>
      </c>
      <c r="C115">
        <v>-8.1918932559208493</v>
      </c>
      <c r="D115">
        <v>1698.0553604716199</v>
      </c>
      <c r="E115">
        <v>0.5</v>
      </c>
      <c r="F115">
        <v>1314.62072680751</v>
      </c>
      <c r="G115">
        <v>2.9097858731773701E-3</v>
      </c>
      <c r="H115">
        <v>1.02641034180686</v>
      </c>
      <c r="I115">
        <v>1.0435903685023199E-2</v>
      </c>
      <c r="J115">
        <v>1.1932929257193799E-2</v>
      </c>
      <c r="K115">
        <v>0.98235636797231396</v>
      </c>
      <c r="L115">
        <v>9.5790196966573701E-3</v>
      </c>
      <c r="M115">
        <v>8.5688398836591799E-4</v>
      </c>
      <c r="N115">
        <v>1.78129772128237</v>
      </c>
      <c r="O115">
        <v>1.88327784016094</v>
      </c>
      <c r="P115">
        <v>0.75895257661856197</v>
      </c>
      <c r="Q115">
        <v>0.99966991831526697</v>
      </c>
      <c r="R115">
        <v>3.3008168473264198E-4</v>
      </c>
      <c r="S115">
        <v>0</v>
      </c>
      <c r="T115">
        <v>4.46949157274753</v>
      </c>
      <c r="U115">
        <v>4.46949157274753</v>
      </c>
      <c r="V115">
        <v>3.5864591293296</v>
      </c>
      <c r="W115">
        <v>6.3821728057159202E-2</v>
      </c>
      <c r="X115">
        <v>1.1330822589381899</v>
      </c>
      <c r="Y115">
        <v>27.182038041598702</v>
      </c>
      <c r="Z115">
        <v>0.91789077264140995</v>
      </c>
      <c r="AA115">
        <v>9.7226045240334694E-2</v>
      </c>
      <c r="AB115">
        <v>36.675433599832502</v>
      </c>
      <c r="AC115">
        <v>54.018514175158899</v>
      </c>
      <c r="AD115">
        <v>4.5705210337441198</v>
      </c>
      <c r="AE115">
        <v>0.19294700218115399</v>
      </c>
      <c r="AF115">
        <v>5.1470672818849396E-4</v>
      </c>
      <c r="AG115">
        <v>4.7792114489437904E-3</v>
      </c>
      <c r="AH115" s="109">
        <v>7.1712659156006196E-6</v>
      </c>
      <c r="AI115" s="109">
        <v>6.4150018832686299E-7</v>
      </c>
      <c r="AJ115">
        <v>3.3369447074518999E-2</v>
      </c>
      <c r="AK115">
        <v>0.15469383605626599</v>
      </c>
      <c r="AL115">
        <v>0.17743733130146799</v>
      </c>
      <c r="AM115">
        <v>13.515679791604001</v>
      </c>
      <c r="AN115">
        <v>0</v>
      </c>
      <c r="AO115">
        <v>0</v>
      </c>
      <c r="AP115">
        <v>0</v>
      </c>
      <c r="AQ115">
        <v>-8.6679638505884409</v>
      </c>
      <c r="AR115">
        <v>1844.9564566573499</v>
      </c>
      <c r="AS115">
        <v>6042.6799719481296</v>
      </c>
      <c r="AT115">
        <v>0.29784813422419998</v>
      </c>
    </row>
    <row r="116" spans="1:46" x14ac:dyDescent="0.35">
      <c r="A116">
        <v>114</v>
      </c>
      <c r="B116">
        <v>298.82410788814599</v>
      </c>
      <c r="C116">
        <v>-8.1921751047016294</v>
      </c>
      <c r="D116">
        <v>1698.0370557075901</v>
      </c>
      <c r="E116">
        <v>0.5</v>
      </c>
      <c r="F116">
        <v>1311.8434125855899</v>
      </c>
      <c r="G116">
        <v>2.90976473519617E-3</v>
      </c>
      <c r="H116">
        <v>1.0261209541793399</v>
      </c>
      <c r="I116">
        <v>1.0442780931550001E-2</v>
      </c>
      <c r="J116">
        <v>1.19581851399953E-2</v>
      </c>
      <c r="K116">
        <v>0.98233008795018895</v>
      </c>
      <c r="L116">
        <v>9.5846351013018603E-3</v>
      </c>
      <c r="M116">
        <v>8.5814583024819196E-4</v>
      </c>
      <c r="N116">
        <v>1.7783579821850499</v>
      </c>
      <c r="O116">
        <v>1.8804190711200801</v>
      </c>
      <c r="P116">
        <v>0.75945788094588595</v>
      </c>
      <c r="Q116">
        <v>0.99966709782979102</v>
      </c>
      <c r="R116">
        <v>3.3290217020882099E-4</v>
      </c>
      <c r="S116">
        <v>0</v>
      </c>
      <c r="T116">
        <v>4.4725154351560796</v>
      </c>
      <c r="U116">
        <v>4.4725154351560796</v>
      </c>
      <c r="V116">
        <v>3.5888485911669199</v>
      </c>
      <c r="W116">
        <v>6.4013165546791997E-2</v>
      </c>
      <c r="X116">
        <v>1.1354751475054701</v>
      </c>
      <c r="Y116">
        <v>27.2181514161047</v>
      </c>
      <c r="Z116">
        <v>0.91782401298340599</v>
      </c>
      <c r="AA116">
        <v>9.7109343256737396E-2</v>
      </c>
      <c r="AB116">
        <v>36.667344675268403</v>
      </c>
      <c r="AC116">
        <v>53.857459331208197</v>
      </c>
      <c r="AD116">
        <v>4.5603262836445202</v>
      </c>
      <c r="AE116">
        <v>0.192947088406867</v>
      </c>
      <c r="AF116">
        <v>5.1408192519681001E-4</v>
      </c>
      <c r="AG116">
        <v>4.77976424815936E-3</v>
      </c>
      <c r="AH116" s="109">
        <v>7.23683200708179E-6</v>
      </c>
      <c r="AI116" s="109">
        <v>6.4793882557306405E-7</v>
      </c>
      <c r="AJ116">
        <v>3.3373435278909902E-2</v>
      </c>
      <c r="AK116">
        <v>0.15468931724697299</v>
      </c>
      <c r="AL116">
        <v>0.17745903870207699</v>
      </c>
      <c r="AM116">
        <v>13.515679791604001</v>
      </c>
      <c r="AN116">
        <v>0</v>
      </c>
      <c r="AO116">
        <v>0</v>
      </c>
      <c r="AP116">
        <v>0</v>
      </c>
      <c r="AQ116">
        <v>-8.6684384859804204</v>
      </c>
      <c r="AR116">
        <v>1845.1631972873799</v>
      </c>
      <c r="AS116">
        <v>6042.6799719481296</v>
      </c>
      <c r="AT116">
        <v>0.29787908576072603</v>
      </c>
    </row>
    <row r="117" spans="1:46" x14ac:dyDescent="0.35">
      <c r="A117">
        <v>115</v>
      </c>
      <c r="B117">
        <v>298.21003756260399</v>
      </c>
      <c r="C117">
        <v>-8.1924571952160701</v>
      </c>
      <c r="D117">
        <v>1698.01871244775</v>
      </c>
      <c r="E117">
        <v>0.5</v>
      </c>
      <c r="F117">
        <v>1309.0664291158801</v>
      </c>
      <c r="G117">
        <v>2.9097435311727501E-3</v>
      </c>
      <c r="H117">
        <v>1.02583238583311</v>
      </c>
      <c r="I117">
        <v>1.04497047067628E-2</v>
      </c>
      <c r="J117">
        <v>1.1983536245983899E-2</v>
      </c>
      <c r="K117">
        <v>0.982303692319485</v>
      </c>
      <c r="L117">
        <v>9.5902910482720902E-3</v>
      </c>
      <c r="M117">
        <v>8.5941365849078702E-4</v>
      </c>
      <c r="N117">
        <v>1.7754230825573001</v>
      </c>
      <c r="O117">
        <v>1.8775648213742</v>
      </c>
      <c r="P117">
        <v>0.75996658588312405</v>
      </c>
      <c r="Q117">
        <v>0.99966427760510101</v>
      </c>
      <c r="R117">
        <v>3.3572239489900699E-4</v>
      </c>
      <c r="S117">
        <v>0</v>
      </c>
      <c r="T117">
        <v>4.4755594898748203</v>
      </c>
      <c r="U117">
        <v>4.4755594898748203</v>
      </c>
      <c r="V117">
        <v>3.5912541589237201</v>
      </c>
      <c r="W117">
        <v>6.4205447617663905E-2</v>
      </c>
      <c r="X117">
        <v>1.13787683471402</v>
      </c>
      <c r="Y117">
        <v>27.254432875905099</v>
      </c>
      <c r="Z117">
        <v>0.91775713452126595</v>
      </c>
      <c r="AA117">
        <v>9.6992670212487198E-2</v>
      </c>
      <c r="AB117">
        <v>36.659256868969301</v>
      </c>
      <c r="AC117">
        <v>53.6968716241254</v>
      </c>
      <c r="AD117">
        <v>4.5501568844306597</v>
      </c>
      <c r="AE117">
        <v>0.19294717488291199</v>
      </c>
      <c r="AF117">
        <v>5.1345728073404098E-4</v>
      </c>
      <c r="AG117">
        <v>4.7803167705337702E-3</v>
      </c>
      <c r="AH117" s="109">
        <v>7.3024961268184198E-6</v>
      </c>
      <c r="AI117" s="109">
        <v>6.5439775298525097E-7</v>
      </c>
      <c r="AJ117">
        <v>3.3377421425677102E-2</v>
      </c>
      <c r="AK117">
        <v>0.15468480054436501</v>
      </c>
      <c r="AL117">
        <v>0.17748073523769201</v>
      </c>
      <c r="AM117">
        <v>13.515679791604001</v>
      </c>
      <c r="AN117">
        <v>0</v>
      </c>
      <c r="AO117">
        <v>0</v>
      </c>
      <c r="AP117">
        <v>0</v>
      </c>
      <c r="AQ117">
        <v>-8.6689131213724</v>
      </c>
      <c r="AR117">
        <v>1845.36996624003</v>
      </c>
      <c r="AS117">
        <v>6042.6799719481296</v>
      </c>
      <c r="AT117">
        <v>0.297910118013403</v>
      </c>
    </row>
    <row r="118" spans="1:46" x14ac:dyDescent="0.35">
      <c r="A118">
        <v>116</v>
      </c>
      <c r="B118">
        <v>297.59596723706102</v>
      </c>
      <c r="C118">
        <v>-8.1927395279913195</v>
      </c>
      <c r="D118">
        <v>1698.0003303388601</v>
      </c>
      <c r="E118">
        <v>0.5</v>
      </c>
      <c r="F118">
        <v>1306.2897759929799</v>
      </c>
      <c r="G118">
        <v>2.9097222605104799E-3</v>
      </c>
      <c r="H118">
        <v>1.0255446374739701</v>
      </c>
      <c r="I118">
        <v>1.04566752620006E-2</v>
      </c>
      <c r="J118">
        <v>1.2008983141817E-2</v>
      </c>
      <c r="K118">
        <v>0.98227718040991496</v>
      </c>
      <c r="L118">
        <v>9.5959877536993393E-3</v>
      </c>
      <c r="M118">
        <v>8.6068750830130898E-4</v>
      </c>
      <c r="N118">
        <v>1.77249301553703</v>
      </c>
      <c r="O118">
        <v>1.8747150840000399</v>
      </c>
      <c r="P118">
        <v>0.760478709872079</v>
      </c>
      <c r="Q118">
        <v>0.99966145764007197</v>
      </c>
      <c r="R118">
        <v>3.3854235992733799E-4</v>
      </c>
      <c r="S118">
        <v>0</v>
      </c>
      <c r="T118">
        <v>4.4786238472944904</v>
      </c>
      <c r="U118">
        <v>4.4786238472944904</v>
      </c>
      <c r="V118">
        <v>3.5936759202231601</v>
      </c>
      <c r="W118">
        <v>6.4398579481080701E-2</v>
      </c>
      <c r="X118">
        <v>1.14028737247781</v>
      </c>
      <c r="Y118">
        <v>27.290883449915398</v>
      </c>
      <c r="Z118">
        <v>0.91769013699516599</v>
      </c>
      <c r="AA118">
        <v>9.6876026111556698E-2</v>
      </c>
      <c r="AB118">
        <v>36.651170164583199</v>
      </c>
      <c r="AC118">
        <v>53.5367496478258</v>
      </c>
      <c r="AD118">
        <v>4.5400127664205296</v>
      </c>
      <c r="AE118">
        <v>0.192947261610944</v>
      </c>
      <c r="AF118">
        <v>5.1283279474920597E-4</v>
      </c>
      <c r="AG118">
        <v>4.7808690150118304E-3</v>
      </c>
      <c r="AH118" s="109">
        <v>7.3682592384680501E-6</v>
      </c>
      <c r="AI118" s="109">
        <v>6.6087711314870699E-7</v>
      </c>
      <c r="AJ118">
        <v>3.3381405507582E-2</v>
      </c>
      <c r="AK118">
        <v>0.15468028595546801</v>
      </c>
      <c r="AL118">
        <v>0.177502420869913</v>
      </c>
      <c r="AM118">
        <v>13.515679791604001</v>
      </c>
      <c r="AN118">
        <v>0</v>
      </c>
      <c r="AO118">
        <v>0</v>
      </c>
      <c r="AP118">
        <v>0</v>
      </c>
      <c r="AQ118">
        <v>-8.6693877567643796</v>
      </c>
      <c r="AR118">
        <v>1845.5767635314301</v>
      </c>
      <c r="AS118">
        <v>6042.6799719481396</v>
      </c>
      <c r="AT118">
        <v>0.29794123105430498</v>
      </c>
    </row>
    <row r="119" spans="1:46" x14ac:dyDescent="0.35">
      <c r="A119">
        <v>117</v>
      </c>
      <c r="B119">
        <v>296.98189691151902</v>
      </c>
      <c r="C119">
        <v>-8.1930221035572899</v>
      </c>
      <c r="D119">
        <v>1697.9819090251201</v>
      </c>
      <c r="E119">
        <v>0.5</v>
      </c>
      <c r="F119">
        <v>1303.5134528097501</v>
      </c>
      <c r="G119">
        <v>2.9097009226083299E-3</v>
      </c>
      <c r="H119">
        <v>1.0252577098651701</v>
      </c>
      <c r="I119">
        <v>1.0463692850643099E-2</v>
      </c>
      <c r="J119">
        <v>1.2034526398794199E-2</v>
      </c>
      <c r="K119">
        <v>0.98225055154568297</v>
      </c>
      <c r="L119">
        <v>9.6017254354278797E-3</v>
      </c>
      <c r="M119">
        <v>8.6196741521527801E-4</v>
      </c>
      <c r="N119">
        <v>1.76956777427473</v>
      </c>
      <c r="O119">
        <v>1.8718698520869199</v>
      </c>
      <c r="P119">
        <v>0.76099427150460297</v>
      </c>
      <c r="Q119">
        <v>0.99965863793357401</v>
      </c>
      <c r="R119">
        <v>3.4136206642514902E-4</v>
      </c>
      <c r="S119">
        <v>0</v>
      </c>
      <c r="T119">
        <v>4.4817086187064001</v>
      </c>
      <c r="U119">
        <v>4.4817086187064001</v>
      </c>
      <c r="V119">
        <v>3.5961139634019199</v>
      </c>
      <c r="W119">
        <v>6.4592566394270995E-2</v>
      </c>
      <c r="X119">
        <v>1.14270681313003</v>
      </c>
      <c r="Y119">
        <v>27.327504175603099</v>
      </c>
      <c r="Z119">
        <v>0.91762302014032204</v>
      </c>
      <c r="AA119">
        <v>9.6759410957497599E-2</v>
      </c>
      <c r="AB119">
        <v>36.643084547633002</v>
      </c>
      <c r="AC119">
        <v>53.377091999917901</v>
      </c>
      <c r="AD119">
        <v>4.5298938603308097</v>
      </c>
      <c r="AE119">
        <v>0.19294734859262899</v>
      </c>
      <c r="AF119">
        <v>5.1220846718879904E-4</v>
      </c>
      <c r="AG119">
        <v>4.7814209805327398E-3</v>
      </c>
      <c r="AH119" s="109">
        <v>7.43412231268073E-6</v>
      </c>
      <c r="AI119" s="109">
        <v>6.6737704981772098E-7</v>
      </c>
      <c r="AJ119">
        <v>3.3385387517350297E-2</v>
      </c>
      <c r="AK119">
        <v>0.15467577348734299</v>
      </c>
      <c r="AL119">
        <v>0.177524095560151</v>
      </c>
      <c r="AM119">
        <v>13.515679791604001</v>
      </c>
      <c r="AN119">
        <v>0</v>
      </c>
      <c r="AO119">
        <v>0</v>
      </c>
      <c r="AP119">
        <v>0</v>
      </c>
      <c r="AQ119">
        <v>-8.6698623921563591</v>
      </c>
      <c r="AR119">
        <v>1845.7835891778</v>
      </c>
      <c r="AS119">
        <v>6042.6799719481396</v>
      </c>
      <c r="AT119">
        <v>0.29797242497165399</v>
      </c>
    </row>
    <row r="120" spans="1:46" x14ac:dyDescent="0.35">
      <c r="A120">
        <v>118</v>
      </c>
      <c r="B120">
        <v>296.36782658597599</v>
      </c>
      <c r="C120">
        <v>-8.1933049224466092</v>
      </c>
      <c r="D120">
        <v>1697.96344814807</v>
      </c>
      <c r="E120">
        <v>0.5</v>
      </c>
      <c r="F120">
        <v>1300.73745915726</v>
      </c>
      <c r="G120">
        <v>2.9096795168608199E-3</v>
      </c>
      <c r="H120">
        <v>1.02497160382171</v>
      </c>
      <c r="I120">
        <v>1.04707577281332E-2</v>
      </c>
      <c r="J120">
        <v>1.2060166592905999E-2</v>
      </c>
      <c r="K120">
        <v>0.98222380504542595</v>
      </c>
      <c r="L120">
        <v>9.6075043130382006E-3</v>
      </c>
      <c r="M120">
        <v>8.6325341509499497E-4</v>
      </c>
      <c r="N120">
        <v>1.76664735193347</v>
      </c>
      <c r="O120">
        <v>1.86902911873676</v>
      </c>
      <c r="P120">
        <v>0.76151328952423003</v>
      </c>
      <c r="Q120">
        <v>0.99965581848446805</v>
      </c>
      <c r="R120">
        <v>3.4418151553104899E-4</v>
      </c>
      <c r="S120">
        <v>0</v>
      </c>
      <c r="T120">
        <v>4.4848139163122198</v>
      </c>
      <c r="U120">
        <v>4.4848139163122198</v>
      </c>
      <c r="V120">
        <v>3.5985683775179602</v>
      </c>
      <c r="W120">
        <v>6.4787413660509205E-2</v>
      </c>
      <c r="X120">
        <v>1.1451352094273799</v>
      </c>
      <c r="Y120">
        <v>27.364296099075801</v>
      </c>
      <c r="Z120">
        <v>0.91755578368740398</v>
      </c>
      <c r="AA120">
        <v>9.6642824753438897E-2</v>
      </c>
      <c r="AB120">
        <v>36.6350000053095</v>
      </c>
      <c r="AC120">
        <v>53.217897281724603</v>
      </c>
      <c r="AD120">
        <v>4.5198000972510002</v>
      </c>
      <c r="AE120">
        <v>0.19294743582964599</v>
      </c>
      <c r="AF120">
        <v>5.1158429799678105E-4</v>
      </c>
      <c r="AG120">
        <v>4.7819726660299402E-3</v>
      </c>
      <c r="AH120" s="109">
        <v>7.5000863271745901E-6</v>
      </c>
      <c r="AI120" s="109">
        <v>6.7389770792549399E-7</v>
      </c>
      <c r="AJ120">
        <v>3.3389367447671202E-2</v>
      </c>
      <c r="AK120">
        <v>0.15467126314708801</v>
      </c>
      <c r="AL120">
        <v>0.17754575926962499</v>
      </c>
      <c r="AM120">
        <v>13.515679791604001</v>
      </c>
      <c r="AN120">
        <v>0</v>
      </c>
      <c r="AO120">
        <v>0</v>
      </c>
      <c r="AP120">
        <v>0</v>
      </c>
      <c r="AQ120">
        <v>-8.6703370275483405</v>
      </c>
      <c r="AR120">
        <v>1845.9904431954201</v>
      </c>
      <c r="AS120">
        <v>6042.6799719481296</v>
      </c>
      <c r="AT120">
        <v>0.29800369986816899</v>
      </c>
    </row>
    <row r="121" spans="1:46" x14ac:dyDescent="0.35">
      <c r="A121">
        <v>119</v>
      </c>
      <c r="B121">
        <v>295.75375626043399</v>
      </c>
      <c r="C121">
        <v>-8.1935879851946698</v>
      </c>
      <c r="D121">
        <v>1697.94494734656</v>
      </c>
      <c r="E121">
        <v>0.5</v>
      </c>
      <c r="F121">
        <v>1297.9617946247999</v>
      </c>
      <c r="G121">
        <v>2.90965804265794E-3</v>
      </c>
      <c r="H121">
        <v>1.02468632010173</v>
      </c>
      <c r="I121">
        <v>1.0477870152017701E-2</v>
      </c>
      <c r="J121">
        <v>1.2085904304881601E-2</v>
      </c>
      <c r="K121">
        <v>0.98219694022217696</v>
      </c>
      <c r="L121">
        <v>9.6133246079672195E-3</v>
      </c>
      <c r="M121">
        <v>8.6454554405050699E-4</v>
      </c>
      <c r="N121">
        <v>1.76373174168891</v>
      </c>
      <c r="O121">
        <v>1.8661928770640599</v>
      </c>
      <c r="P121">
        <v>0.762035782829106</v>
      </c>
      <c r="Q121">
        <v>0.999652999291609</v>
      </c>
      <c r="R121">
        <v>3.4700070839095303E-4</v>
      </c>
      <c r="S121">
        <v>0</v>
      </c>
      <c r="T121">
        <v>4.48793985324148</v>
      </c>
      <c r="U121">
        <v>4.48793985324148</v>
      </c>
      <c r="V121">
        <v>3.60103925236481</v>
      </c>
      <c r="W121">
        <v>6.4983126622726303E-2</v>
      </c>
      <c r="X121">
        <v>1.14757261455424</v>
      </c>
      <c r="Y121">
        <v>27.401260275172099</v>
      </c>
      <c r="Z121">
        <v>0.91748842737051595</v>
      </c>
      <c r="AA121">
        <v>9.6526267502076005E-2</v>
      </c>
      <c r="AB121">
        <v>36.626916522592303</v>
      </c>
      <c r="AC121">
        <v>53.0591640988401</v>
      </c>
      <c r="AD121">
        <v>4.5097314082116604</v>
      </c>
      <c r="AE121">
        <v>0.192947523323686</v>
      </c>
      <c r="AF121">
        <v>5.1096028711450998E-4</v>
      </c>
      <c r="AG121">
        <v>4.7825240704311798E-3</v>
      </c>
      <c r="AH121" s="109">
        <v>7.5661522668870603E-6</v>
      </c>
      <c r="AI121" s="109">
        <v>6.8043923353255301E-7</v>
      </c>
      <c r="AJ121">
        <v>3.3393345291197099E-2</v>
      </c>
      <c r="AK121">
        <v>0.15466675494183499</v>
      </c>
      <c r="AL121">
        <v>0.17756741195935899</v>
      </c>
      <c r="AM121">
        <v>13.515679791604001</v>
      </c>
      <c r="AN121">
        <v>0</v>
      </c>
      <c r="AO121">
        <v>0</v>
      </c>
      <c r="AP121">
        <v>0</v>
      </c>
      <c r="AQ121">
        <v>-8.67081166294032</v>
      </c>
      <c r="AR121">
        <v>1846.1973256006299</v>
      </c>
      <c r="AS121">
        <v>6042.6799719481296</v>
      </c>
      <c r="AT121">
        <v>0.29803505582953199</v>
      </c>
    </row>
    <row r="122" spans="1:46" x14ac:dyDescent="0.35">
      <c r="A122">
        <v>120</v>
      </c>
      <c r="B122">
        <v>295.13968593489102</v>
      </c>
      <c r="C122">
        <v>-8.1938712923397095</v>
      </c>
      <c r="D122">
        <v>1697.92640625678</v>
      </c>
      <c r="E122">
        <v>0.5</v>
      </c>
      <c r="F122">
        <v>1295.1864587999601</v>
      </c>
      <c r="G122">
        <v>2.9096364993851402E-3</v>
      </c>
      <c r="H122">
        <v>1.0244018593034401</v>
      </c>
      <c r="I122">
        <v>1.0485030381989901E-2</v>
      </c>
      <c r="J122">
        <v>1.21117401202389E-2</v>
      </c>
      <c r="K122">
        <v>0.98216995638332205</v>
      </c>
      <c r="L122">
        <v>9.6191865436259308E-3</v>
      </c>
      <c r="M122">
        <v>8.6584383836402895E-4</v>
      </c>
      <c r="N122">
        <v>1.76082093672928</v>
      </c>
      <c r="O122">
        <v>1.86336112019586</v>
      </c>
      <c r="P122">
        <v>0.76256177047499396</v>
      </c>
      <c r="Q122">
        <v>0.99965018035384101</v>
      </c>
      <c r="R122">
        <v>3.4981964615814199E-4</v>
      </c>
      <c r="S122">
        <v>0</v>
      </c>
      <c r="T122">
        <v>4.4910865435694802</v>
      </c>
      <c r="U122">
        <v>4.4910865435694802</v>
      </c>
      <c r="V122">
        <v>3.6035266784862299</v>
      </c>
      <c r="W122">
        <v>6.5179710657330497E-2</v>
      </c>
      <c r="X122">
        <v>1.1500190821270899</v>
      </c>
      <c r="Y122">
        <v>27.4383977675529</v>
      </c>
      <c r="Z122">
        <v>0.917420950934841</v>
      </c>
      <c r="AA122">
        <v>9.6409739205662801E-2</v>
      </c>
      <c r="AB122">
        <v>36.618834078562102</v>
      </c>
      <c r="AC122">
        <v>52.900891061657397</v>
      </c>
      <c r="AD122">
        <v>4.4996877237797896</v>
      </c>
      <c r="AE122">
        <v>0.192947611076455</v>
      </c>
      <c r="AF122">
        <v>5.10336434480701E-4</v>
      </c>
      <c r="AG122">
        <v>4.7830751926583696E-3</v>
      </c>
      <c r="AH122" s="109">
        <v>7.6323211241290198E-6</v>
      </c>
      <c r="AI122" s="109">
        <v>6.8700177377490695E-7</v>
      </c>
      <c r="AJ122">
        <v>3.33973210405435E-2</v>
      </c>
      <c r="AK122">
        <v>0.15466224887874999</v>
      </c>
      <c r="AL122">
        <v>0.17758905359017901</v>
      </c>
      <c r="AM122">
        <v>13.515679791604001</v>
      </c>
      <c r="AN122">
        <v>0</v>
      </c>
      <c r="AO122">
        <v>0</v>
      </c>
      <c r="AP122">
        <v>0</v>
      </c>
      <c r="AQ122">
        <v>-8.6712862983322996</v>
      </c>
      <c r="AR122">
        <v>1846.40423640985</v>
      </c>
      <c r="AS122">
        <v>6042.6799719481296</v>
      </c>
      <c r="AT122">
        <v>0.29806649289436499</v>
      </c>
    </row>
    <row r="123" spans="1:46" x14ac:dyDescent="0.35">
      <c r="A123">
        <v>121</v>
      </c>
      <c r="B123">
        <v>294.52561560934799</v>
      </c>
      <c r="C123">
        <v>-8.1941548444227497</v>
      </c>
      <c r="D123">
        <v>1697.90782451218</v>
      </c>
      <c r="E123">
        <v>0.5</v>
      </c>
      <c r="F123">
        <v>1292.41145126844</v>
      </c>
      <c r="G123">
        <v>2.9096148864232599E-3</v>
      </c>
      <c r="H123">
        <v>1.0241182223307901</v>
      </c>
      <c r="I123">
        <v>1.04922386798197E-2</v>
      </c>
      <c r="J123">
        <v>1.21376746293341E-2</v>
      </c>
      <c r="K123">
        <v>0.98214285283046499</v>
      </c>
      <c r="L123">
        <v>9.6250903449737399E-3</v>
      </c>
      <c r="M123">
        <v>8.6714833484597396E-4</v>
      </c>
      <c r="N123">
        <v>1.75791493025541</v>
      </c>
      <c r="O123">
        <v>1.86053384127177</v>
      </c>
      <c r="P123">
        <v>0.763091271670575</v>
      </c>
      <c r="Q123">
        <v>0.99964736167000601</v>
      </c>
      <c r="R123">
        <v>3.5263832999342002E-4</v>
      </c>
      <c r="S123">
        <v>0</v>
      </c>
      <c r="T123">
        <v>4.4942541022898199</v>
      </c>
      <c r="U123">
        <v>4.4942541022898199</v>
      </c>
      <c r="V123">
        <v>3.6060307471524</v>
      </c>
      <c r="W123">
        <v>6.53771712042166E-2</v>
      </c>
      <c r="X123">
        <v>1.15247466619894</v>
      </c>
      <c r="Y123">
        <v>27.475709648792801</v>
      </c>
      <c r="Z123">
        <v>0.91735335410222696</v>
      </c>
      <c r="AA123">
        <v>9.6293239866018801E-2</v>
      </c>
      <c r="AB123">
        <v>36.610752663045702</v>
      </c>
      <c r="AC123">
        <v>52.743076782906797</v>
      </c>
      <c r="AD123">
        <v>4.4896689758979997</v>
      </c>
      <c r="AE123">
        <v>0.19294769908967199</v>
      </c>
      <c r="AF123">
        <v>5.0971274003145902E-4</v>
      </c>
      <c r="AG123">
        <v>4.7836260316275504E-3</v>
      </c>
      <c r="AH123" s="109">
        <v>7.6985938983155697E-6</v>
      </c>
      <c r="AI123" s="109">
        <v>6.9358547715511699E-7</v>
      </c>
      <c r="AJ123">
        <v>3.3401294688288397E-2</v>
      </c>
      <c r="AK123">
        <v>0.15465774496503801</v>
      </c>
      <c r="AL123">
        <v>0.17761068412271599</v>
      </c>
      <c r="AM123">
        <v>13.515679791604001</v>
      </c>
      <c r="AN123">
        <v>0</v>
      </c>
      <c r="AO123">
        <v>0</v>
      </c>
      <c r="AP123">
        <v>0</v>
      </c>
      <c r="AQ123">
        <v>-8.6717609337242791</v>
      </c>
      <c r="AR123">
        <v>1846.6111756395701</v>
      </c>
      <c r="AS123">
        <v>6042.6799719481296</v>
      </c>
      <c r="AT123">
        <v>0.298098011189671</v>
      </c>
    </row>
    <row r="124" spans="1:46" x14ac:dyDescent="0.35">
      <c r="A124">
        <v>122</v>
      </c>
      <c r="B124">
        <v>293.91154528380599</v>
      </c>
      <c r="C124">
        <v>-8.1944386419876505</v>
      </c>
      <c r="D124">
        <v>1697.88920174348</v>
      </c>
      <c r="E124">
        <v>0.49999987064370599</v>
      </c>
      <c r="F124">
        <v>1289.6367716140901</v>
      </c>
      <c r="G124">
        <v>2.9095932031485299E-3</v>
      </c>
      <c r="H124">
        <v>1.0238354102787299</v>
      </c>
      <c r="I124">
        <v>1.0499495309397E-2</v>
      </c>
      <c r="J124">
        <v>1.2163708427412301E-2</v>
      </c>
      <c r="K124">
        <v>0.98211562885938097</v>
      </c>
      <c r="L124">
        <v>9.6310362386444592E-3</v>
      </c>
      <c r="M124">
        <v>8.6845907075259804E-4</v>
      </c>
      <c r="N124">
        <v>1.7550137154807699</v>
      </c>
      <c r="O124">
        <v>1.8577110334439799</v>
      </c>
      <c r="P124">
        <v>0.76362430578055895</v>
      </c>
      <c r="Q124">
        <v>0.99964454323893404</v>
      </c>
      <c r="R124">
        <v>3.5545676106516399E-4</v>
      </c>
      <c r="S124">
        <v>0</v>
      </c>
      <c r="T124">
        <v>4.4974426453329501</v>
      </c>
      <c r="U124">
        <v>4.4974426453329501</v>
      </c>
      <c r="V124">
        <v>3.6085515503750698</v>
      </c>
      <c r="W124">
        <v>6.5575513760192494E-2</v>
      </c>
      <c r="X124">
        <v>1.15493942126384</v>
      </c>
      <c r="Y124">
        <v>27.513197000473099</v>
      </c>
      <c r="Z124">
        <v>0.91728563657956697</v>
      </c>
      <c r="AA124">
        <v>9.6176769484523E-2</v>
      </c>
      <c r="AB124">
        <v>36.602672272518298</v>
      </c>
      <c r="AC124">
        <v>52.585719878257798</v>
      </c>
      <c r="AD124">
        <v>4.4796750974210404</v>
      </c>
      <c r="AE124">
        <v>0.19294778736506901</v>
      </c>
      <c r="AF124">
        <v>5.0908920370024895E-4</v>
      </c>
      <c r="AG124">
        <v>4.78417658624887E-3</v>
      </c>
      <c r="AH124" s="109">
        <v>7.7649715961185E-6</v>
      </c>
      <c r="AI124" s="109">
        <v>7.00190493492995E-7</v>
      </c>
      <c r="AJ124">
        <v>3.3405266226972402E-2</v>
      </c>
      <c r="AK124">
        <v>0.154653243207938</v>
      </c>
      <c r="AL124">
        <v>0.177632303517403</v>
      </c>
      <c r="AM124">
        <v>13.515679791604001</v>
      </c>
      <c r="AN124">
        <v>0</v>
      </c>
      <c r="AO124">
        <v>0</v>
      </c>
      <c r="AP124">
        <v>0</v>
      </c>
      <c r="AQ124">
        <v>-8.6722355691162605</v>
      </c>
      <c r="AR124">
        <v>1846.81817904135</v>
      </c>
      <c r="AS124">
        <v>6042.6799192059798</v>
      </c>
      <c r="AT124">
        <v>0.29812961089761297</v>
      </c>
    </row>
    <row r="125" spans="1:46" x14ac:dyDescent="0.35">
      <c r="A125">
        <v>123</v>
      </c>
      <c r="B125">
        <v>293.29747495826302</v>
      </c>
      <c r="C125">
        <v>-8.1947226855707207</v>
      </c>
      <c r="D125">
        <v>1697.8705375760901</v>
      </c>
      <c r="E125">
        <v>0.49999948157510699</v>
      </c>
      <c r="F125">
        <v>1286.8624191873801</v>
      </c>
      <c r="G125">
        <v>2.90957144892898E-3</v>
      </c>
      <c r="H125">
        <v>1.02355342335824</v>
      </c>
      <c r="I125">
        <v>1.0506800537305599E-2</v>
      </c>
      <c r="J125">
        <v>1.2189842114659399E-2</v>
      </c>
      <c r="K125">
        <v>0.98208828358320099</v>
      </c>
      <c r="L125">
        <v>9.6370244543362502E-3</v>
      </c>
      <c r="M125">
        <v>8.6977608296936505E-4</v>
      </c>
      <c r="N125">
        <v>1.75211728563142</v>
      </c>
      <c r="O125">
        <v>1.8548926898772</v>
      </c>
      <c r="P125">
        <v>0.764160892501202</v>
      </c>
      <c r="Q125">
        <v>0.99964172505912496</v>
      </c>
      <c r="R125">
        <v>3.5827494087425601E-4</v>
      </c>
      <c r="S125">
        <v>0</v>
      </c>
      <c r="T125">
        <v>4.5006522906001099</v>
      </c>
      <c r="U125">
        <v>4.5006522906001099</v>
      </c>
      <c r="V125">
        <v>3.6110891811047598</v>
      </c>
      <c r="W125">
        <v>6.5774743810564501E-2</v>
      </c>
      <c r="X125">
        <v>1.1574134023031299</v>
      </c>
      <c r="Y125">
        <v>27.550860912946199</v>
      </c>
      <c r="Z125">
        <v>0.91721779814120097</v>
      </c>
      <c r="AA125">
        <v>9.6060328066285394E-2</v>
      </c>
      <c r="AB125">
        <v>36.594592871670798</v>
      </c>
      <c r="AC125">
        <v>52.428818973782398</v>
      </c>
      <c r="AD125">
        <v>4.4697060178888801</v>
      </c>
      <c r="AE125">
        <v>0.19294787590398599</v>
      </c>
      <c r="AF125">
        <v>5.0846582543903802E-4</v>
      </c>
      <c r="AG125">
        <v>4.7847268553956202E-3</v>
      </c>
      <c r="AH125" s="109">
        <v>7.8314552411244504E-6</v>
      </c>
      <c r="AI125" s="109">
        <v>7.0681697404121398E-7</v>
      </c>
      <c r="AJ125">
        <v>3.3409235649216801E-2</v>
      </c>
      <c r="AK125">
        <v>0.154648743614546</v>
      </c>
      <c r="AL125">
        <v>0.17765391173515799</v>
      </c>
      <c r="AM125">
        <v>13.515679791604001</v>
      </c>
      <c r="AN125">
        <v>0</v>
      </c>
      <c r="AO125">
        <v>0</v>
      </c>
      <c r="AP125">
        <v>0</v>
      </c>
      <c r="AQ125">
        <v>-8.67271020450824</v>
      </c>
      <c r="AR125">
        <v>1847.0252826521601</v>
      </c>
      <c r="AS125">
        <v>6042.6797605719203</v>
      </c>
      <c r="AT125">
        <v>0.29816129193889501</v>
      </c>
    </row>
    <row r="126" spans="1:46" x14ac:dyDescent="0.35">
      <c r="A126">
        <v>124</v>
      </c>
      <c r="B126">
        <v>292.68340463272102</v>
      </c>
      <c r="C126">
        <v>-8.1950069757124009</v>
      </c>
      <c r="D126">
        <v>1697.8518316325899</v>
      </c>
      <c r="E126">
        <v>0.49999908488563299</v>
      </c>
      <c r="F126">
        <v>1284.0883933366599</v>
      </c>
      <c r="G126">
        <v>2.9095496231278501E-3</v>
      </c>
      <c r="H126">
        <v>1.0232722624247901</v>
      </c>
      <c r="I126">
        <v>1.0514154632144401E-2</v>
      </c>
      <c r="J126">
        <v>1.2216076296253001E-2</v>
      </c>
      <c r="K126">
        <v>0.98206081610741802</v>
      </c>
      <c r="L126">
        <v>9.6430552229686706E-3</v>
      </c>
      <c r="M126">
        <v>8.7109940917580095E-4</v>
      </c>
      <c r="N126">
        <v>1.7492256339460699</v>
      </c>
      <c r="O126">
        <v>1.85207880374867</v>
      </c>
      <c r="P126">
        <v>0.76470105167922797</v>
      </c>
      <c r="Q126">
        <v>0.999638907129066</v>
      </c>
      <c r="R126">
        <v>3.6109287093318498E-4</v>
      </c>
      <c r="S126">
        <v>0</v>
      </c>
      <c r="T126">
        <v>4.5038831569038598</v>
      </c>
      <c r="U126">
        <v>4.5038831569038598</v>
      </c>
      <c r="V126">
        <v>3.61364373300224</v>
      </c>
      <c r="W126">
        <v>6.5974866927210302E-2</v>
      </c>
      <c r="X126">
        <v>1.1598966647434601</v>
      </c>
      <c r="Y126">
        <v>27.588702485800599</v>
      </c>
      <c r="Z126">
        <v>0.91714983851268195</v>
      </c>
      <c r="AA126">
        <v>9.5943915615343003E-2</v>
      </c>
      <c r="AB126">
        <v>36.586514448050501</v>
      </c>
      <c r="AC126">
        <v>52.272372695732201</v>
      </c>
      <c r="AD126">
        <v>4.4597616695388096</v>
      </c>
      <c r="AE126">
        <v>0.192947964707819</v>
      </c>
      <c r="AF126">
        <v>5.0784260519379102E-4</v>
      </c>
      <c r="AG126">
        <v>4.7852768379382403E-3</v>
      </c>
      <c r="AH126" s="109">
        <v>7.8980458641206505E-6</v>
      </c>
      <c r="AI126" s="109">
        <v>7.1346507168096902E-7</v>
      </c>
      <c r="AJ126">
        <v>3.3413202947588698E-2</v>
      </c>
      <c r="AK126">
        <v>0.154644246192012</v>
      </c>
      <c r="AL126">
        <v>0.177675508736615</v>
      </c>
      <c r="AM126">
        <v>13.515679791604001</v>
      </c>
      <c r="AN126">
        <v>0</v>
      </c>
      <c r="AO126">
        <v>0</v>
      </c>
      <c r="AP126">
        <v>0</v>
      </c>
      <c r="AQ126">
        <v>-8.6731848399002196</v>
      </c>
      <c r="AR126">
        <v>1847.2324168524999</v>
      </c>
      <c r="AS126">
        <v>6042.6795988306303</v>
      </c>
      <c r="AT126">
        <v>0.29819305442170801</v>
      </c>
    </row>
    <row r="127" spans="1:46" x14ac:dyDescent="0.35">
      <c r="A127">
        <v>125</v>
      </c>
      <c r="B127">
        <v>292.069334307178</v>
      </c>
      <c r="C127">
        <v>-8.1952915129873691</v>
      </c>
      <c r="D127">
        <v>1697.83308354014</v>
      </c>
      <c r="E127">
        <v>0.49999868053121799</v>
      </c>
      <c r="F127">
        <v>1281.3146940928</v>
      </c>
      <c r="G127">
        <v>2.90952772511383E-3</v>
      </c>
      <c r="H127">
        <v>1.0229919288009</v>
      </c>
      <c r="I127">
        <v>1.05215578636323E-2</v>
      </c>
      <c r="J127">
        <v>1.22424115824133E-2</v>
      </c>
      <c r="K127">
        <v>0.98203322605468002</v>
      </c>
      <c r="L127">
        <v>9.6491287759114894E-3</v>
      </c>
      <c r="M127">
        <v>8.72429087720827E-4</v>
      </c>
      <c r="N127">
        <v>1.74633875367605</v>
      </c>
      <c r="O127">
        <v>1.84926936824817</v>
      </c>
      <c r="P127">
        <v>0.76524480284672503</v>
      </c>
      <c r="Q127">
        <v>0.99963608944819904</v>
      </c>
      <c r="R127">
        <v>3.6391055180066701E-4</v>
      </c>
      <c r="S127">
        <v>0</v>
      </c>
      <c r="T127">
        <v>4.5071353612222698</v>
      </c>
      <c r="U127">
        <v>4.5071353612222698</v>
      </c>
      <c r="V127">
        <v>3.6162153001265298</v>
      </c>
      <c r="W127">
        <v>6.6175888758242402E-2</v>
      </c>
      <c r="X127">
        <v>1.1623892643409099</v>
      </c>
      <c r="Y127">
        <v>27.626722828913699</v>
      </c>
      <c r="Z127">
        <v>0.91708175737583697</v>
      </c>
      <c r="AA127">
        <v>9.5827532122787898E-2</v>
      </c>
      <c r="AB127">
        <v>36.578437005715003</v>
      </c>
      <c r="AC127">
        <v>52.116379666321897</v>
      </c>
      <c r="AD127">
        <v>4.44984198660595</v>
      </c>
      <c r="AE127">
        <v>0.19294805377918101</v>
      </c>
      <c r="AF127">
        <v>5.0721954284433898E-4</v>
      </c>
      <c r="AG127">
        <v>4.7858265328327102E-3</v>
      </c>
      <c r="AH127" s="109">
        <v>7.9647444772081597E-6</v>
      </c>
      <c r="AI127" s="109">
        <v>7.2013493855809899E-7</v>
      </c>
      <c r="AJ127">
        <v>3.3417168114260501E-2</v>
      </c>
      <c r="AK127">
        <v>0.15463975094805599</v>
      </c>
      <c r="AL127">
        <v>0.17769709448013901</v>
      </c>
      <c r="AM127">
        <v>13.515679791604001</v>
      </c>
      <c r="AN127">
        <v>0</v>
      </c>
      <c r="AO127">
        <v>0</v>
      </c>
      <c r="AP127">
        <v>0</v>
      </c>
      <c r="AQ127">
        <v>-8.6736594752921992</v>
      </c>
      <c r="AR127">
        <v>1847.4395816722499</v>
      </c>
      <c r="AS127">
        <v>6042.6794339641201</v>
      </c>
      <c r="AT127">
        <v>0.29822489860061002</v>
      </c>
    </row>
    <row r="128" spans="1:46" x14ac:dyDescent="0.35">
      <c r="A128">
        <v>126</v>
      </c>
      <c r="B128">
        <v>291.45526398163599</v>
      </c>
      <c r="C128">
        <v>-8.1955762979477793</v>
      </c>
      <c r="D128">
        <v>1697.8142929180999</v>
      </c>
      <c r="E128">
        <v>0.49999826846745299</v>
      </c>
      <c r="F128">
        <v>1278.541321033</v>
      </c>
      <c r="G128">
        <v>2.9095057542439201E-3</v>
      </c>
      <c r="H128">
        <v>1.02271242270883</v>
      </c>
      <c r="I128">
        <v>1.05290105048366E-2</v>
      </c>
      <c r="J128">
        <v>1.22688485884594E-2</v>
      </c>
      <c r="K128">
        <v>0.98200551269742997</v>
      </c>
      <c r="L128">
        <v>9.6552453484090497E-3</v>
      </c>
      <c r="M128">
        <v>8.7376515642760002E-4</v>
      </c>
      <c r="N128">
        <v>1.74345663808537</v>
      </c>
      <c r="O128">
        <v>1.84646437657802</v>
      </c>
      <c r="P128">
        <v>0.76579216604179501</v>
      </c>
      <c r="Q128">
        <v>0.99963327201532404</v>
      </c>
      <c r="R128">
        <v>3.6672798467522999E-4</v>
      </c>
      <c r="S128">
        <v>0</v>
      </c>
      <c r="T128">
        <v>4.5104090235127599</v>
      </c>
      <c r="U128">
        <v>4.5104090235127599</v>
      </c>
      <c r="V128">
        <v>3.61880397768841</v>
      </c>
      <c r="W128">
        <v>6.6377814927282897E-2</v>
      </c>
      <c r="X128">
        <v>1.1648912574126999</v>
      </c>
      <c r="Y128">
        <v>27.664923060747999</v>
      </c>
      <c r="Z128">
        <v>0.91701355450009003</v>
      </c>
      <c r="AA128">
        <v>9.5711177589709595E-2</v>
      </c>
      <c r="AB128">
        <v>36.570360509201898</v>
      </c>
      <c r="AC128">
        <v>51.960838522181902</v>
      </c>
      <c r="AD128">
        <v>4.4399468991990796</v>
      </c>
      <c r="AE128">
        <v>0.19294814311974501</v>
      </c>
      <c r="AF128">
        <v>5.0659663832129502E-4</v>
      </c>
      <c r="AG128">
        <v>4.7863759389564602E-3</v>
      </c>
      <c r="AH128" s="109">
        <v>8.0315521182468903E-6</v>
      </c>
      <c r="AI128" s="109">
        <v>7.2682672886326702E-7</v>
      </c>
      <c r="AJ128">
        <v>3.3421131141660898E-2</v>
      </c>
      <c r="AK128">
        <v>0.154635257890026</v>
      </c>
      <c r="AL128">
        <v>0.17771866892557101</v>
      </c>
      <c r="AM128">
        <v>13.515679791604001</v>
      </c>
      <c r="AN128">
        <v>0</v>
      </c>
      <c r="AO128">
        <v>0</v>
      </c>
      <c r="AP128">
        <v>0</v>
      </c>
      <c r="AQ128">
        <v>-8.6741341106841805</v>
      </c>
      <c r="AR128">
        <v>1847.6467771407999</v>
      </c>
      <c r="AS128">
        <v>6042.6792659542898</v>
      </c>
      <c r="AT128">
        <v>0.29825682440030299</v>
      </c>
    </row>
    <row r="129" spans="1:46" x14ac:dyDescent="0.35">
      <c r="A129">
        <v>127</v>
      </c>
      <c r="B129">
        <v>290.84119365609303</v>
      </c>
      <c r="C129">
        <v>-8.19586133115215</v>
      </c>
      <c r="D129">
        <v>1697.79545938302</v>
      </c>
      <c r="E129">
        <v>0.49999784864955799</v>
      </c>
      <c r="F129">
        <v>1275.7682737318601</v>
      </c>
      <c r="G129">
        <v>2.90948370987037E-3</v>
      </c>
      <c r="H129">
        <v>1.0224337453569801</v>
      </c>
      <c r="I129">
        <v>1.05365128307473E-2</v>
      </c>
      <c r="J129">
        <v>1.2295387934861301E-2</v>
      </c>
      <c r="K129">
        <v>0.981977675301418</v>
      </c>
      <c r="L129">
        <v>9.6614051765610501E-3</v>
      </c>
      <c r="M129">
        <v>8.7510765418625104E-4</v>
      </c>
      <c r="N129">
        <v>1.7405792804506599</v>
      </c>
      <c r="O129">
        <v>1.8436638219530199</v>
      </c>
      <c r="P129">
        <v>0.76634316144537395</v>
      </c>
      <c r="Q129">
        <v>0.99963045482923496</v>
      </c>
      <c r="R129">
        <v>3.6954517076428898E-4</v>
      </c>
      <c r="S129">
        <v>0</v>
      </c>
      <c r="T129">
        <v>4.5137042646061403</v>
      </c>
      <c r="U129">
        <v>4.5137042646061403</v>
      </c>
      <c r="V129">
        <v>3.62140986158157</v>
      </c>
      <c r="W129">
        <v>6.6580651168623897E-2</v>
      </c>
      <c r="X129">
        <v>1.1674027007266301</v>
      </c>
      <c r="Y129">
        <v>27.703304309366501</v>
      </c>
      <c r="Z129">
        <v>0.91694522957989</v>
      </c>
      <c r="AA129">
        <v>9.5594852015150195E-2</v>
      </c>
      <c r="AB129">
        <v>36.562284958124202</v>
      </c>
      <c r="AC129">
        <v>51.805747897861103</v>
      </c>
      <c r="AD129">
        <v>4.4300763414268198</v>
      </c>
      <c r="AE129">
        <v>0.19294823273131501</v>
      </c>
      <c r="AF129">
        <v>5.0597389154412396E-4</v>
      </c>
      <c r="AG129">
        <v>4.7869250551892699E-3</v>
      </c>
      <c r="AH129" s="109">
        <v>8.09846983202966E-6</v>
      </c>
      <c r="AI129" s="109">
        <v>7.3354059866974804E-7</v>
      </c>
      <c r="AJ129">
        <v>3.3425092022136497E-2</v>
      </c>
      <c r="AK129">
        <v>0.154630767025347</v>
      </c>
      <c r="AL129">
        <v>0.17774023203231601</v>
      </c>
      <c r="AM129">
        <v>13.515679791604001</v>
      </c>
      <c r="AN129">
        <v>0</v>
      </c>
      <c r="AO129">
        <v>0</v>
      </c>
      <c r="AP129">
        <v>0</v>
      </c>
      <c r="AQ129">
        <v>-8.6746087460761601</v>
      </c>
      <c r="AR129">
        <v>1847.85400328793</v>
      </c>
      <c r="AS129">
        <v>6042.6790947828804</v>
      </c>
      <c r="AT129">
        <v>0.29828883203360501</v>
      </c>
    </row>
    <row r="130" spans="1:46" x14ac:dyDescent="0.35">
      <c r="A130">
        <v>128</v>
      </c>
      <c r="B130">
        <v>290.22712333055</v>
      </c>
      <c r="C130">
        <v>-8.1961466131620604</v>
      </c>
      <c r="D130">
        <v>1697.7765825484501</v>
      </c>
      <c r="E130">
        <v>0.49999742103237699</v>
      </c>
      <c r="F130">
        <v>1272.99555176238</v>
      </c>
      <c r="G130">
        <v>2.9094615913404101E-3</v>
      </c>
      <c r="H130">
        <v>1.0221558971036799</v>
      </c>
      <c r="I130">
        <v>1.05440651188198E-2</v>
      </c>
      <c r="J130">
        <v>1.23220302472953E-2</v>
      </c>
      <c r="K130">
        <v>0.98194971312643498</v>
      </c>
      <c r="L130">
        <v>9.6676084992657306E-3</v>
      </c>
      <c r="M130">
        <v>8.7645661955415696E-4</v>
      </c>
      <c r="N130">
        <v>1.7377066740612599</v>
      </c>
      <c r="O130">
        <v>1.8408676976005101</v>
      </c>
      <c r="P130">
        <v>0.76689780941885599</v>
      </c>
      <c r="Q130">
        <v>0.999627637888717</v>
      </c>
      <c r="R130">
        <v>3.7236211128294098E-4</v>
      </c>
      <c r="S130">
        <v>0</v>
      </c>
      <c r="T130">
        <v>4.5170212064152002</v>
      </c>
      <c r="U130">
        <v>4.5170212064152002</v>
      </c>
      <c r="V130">
        <v>3.62403304856092</v>
      </c>
      <c r="W130">
        <v>6.6784403208803703E-2</v>
      </c>
      <c r="X130">
        <v>1.16992365151913</v>
      </c>
      <c r="Y130">
        <v>27.741867712428</v>
      </c>
      <c r="Z130">
        <v>0.916876782372124</v>
      </c>
      <c r="AA130">
        <v>9.5478555397682199E-2</v>
      </c>
      <c r="AB130">
        <v>36.554210321510602</v>
      </c>
      <c r="AC130">
        <v>51.651106436194198</v>
      </c>
      <c r="AD130">
        <v>4.4202302442496997</v>
      </c>
      <c r="AE130">
        <v>0.19294832261570299</v>
      </c>
      <c r="AF130">
        <v>5.05351302429454E-4</v>
      </c>
      <c r="AG130">
        <v>4.7874738804044399E-3</v>
      </c>
      <c r="AH130" s="109">
        <v>8.1654986719056408E-6</v>
      </c>
      <c r="AI130" s="109">
        <v>7.4027670478132597E-7</v>
      </c>
      <c r="AJ130">
        <v>3.3429050747993502E-2</v>
      </c>
      <c r="AK130">
        <v>0.15462627836148499</v>
      </c>
      <c r="AL130">
        <v>0.177761783759567</v>
      </c>
      <c r="AM130">
        <v>13.515679791604001</v>
      </c>
      <c r="AN130">
        <v>0</v>
      </c>
      <c r="AO130">
        <v>0</v>
      </c>
      <c r="AP130">
        <v>0</v>
      </c>
      <c r="AQ130">
        <v>-8.6750833814681396</v>
      </c>
      <c r="AR130">
        <v>1848.06126014349</v>
      </c>
      <c r="AS130">
        <v>6042.6789204315</v>
      </c>
      <c r="AT130">
        <v>0.298320921464935</v>
      </c>
    </row>
    <row r="131" spans="1:46" x14ac:dyDescent="0.35">
      <c r="A131">
        <v>129</v>
      </c>
      <c r="B131">
        <v>289.613053005008</v>
      </c>
      <c r="C131">
        <v>-8.1964321445421202</v>
      </c>
      <c r="D131">
        <v>1697.75766202504</v>
      </c>
      <c r="E131">
        <v>0.49999698557037497</v>
      </c>
      <c r="F131">
        <v>1270.2231546954599</v>
      </c>
      <c r="G131">
        <v>2.9094393979963102E-3</v>
      </c>
      <c r="H131">
        <v>1.02187887929217</v>
      </c>
      <c r="I131">
        <v>1.05516676486298E-2</v>
      </c>
      <c r="J131">
        <v>1.2348776156698301E-2</v>
      </c>
      <c r="K131">
        <v>0.98192162542586703</v>
      </c>
      <c r="L131">
        <v>9.67385555646217E-3</v>
      </c>
      <c r="M131">
        <v>8.7781209216771904E-4</v>
      </c>
      <c r="N131">
        <v>1.73483881221916</v>
      </c>
      <c r="O131">
        <v>1.83807599676031</v>
      </c>
      <c r="P131">
        <v>0.76745613048039896</v>
      </c>
      <c r="Q131">
        <v>0.99962482119254503</v>
      </c>
      <c r="R131">
        <v>3.7517880745453801E-4</v>
      </c>
      <c r="S131">
        <v>0</v>
      </c>
      <c r="T131">
        <v>4.52035997179562</v>
      </c>
      <c r="U131">
        <v>4.52035997179562</v>
      </c>
      <c r="V131">
        <v>3.6266736361240799</v>
      </c>
      <c r="W131">
        <v>6.6989076886477497E-2</v>
      </c>
      <c r="X131">
        <v>1.17245416750054</v>
      </c>
      <c r="Y131">
        <v>27.780614417285999</v>
      </c>
      <c r="Z131">
        <v>0.91680821255948997</v>
      </c>
      <c r="AA131">
        <v>9.5362287735405699E-2</v>
      </c>
      <c r="AB131">
        <v>36.546136603425701</v>
      </c>
      <c r="AC131">
        <v>51.496912778744999</v>
      </c>
      <c r="AD131">
        <v>4.4104085426182502</v>
      </c>
      <c r="AE131">
        <v>0.19294841277473901</v>
      </c>
      <c r="AF131">
        <v>5.0472887089108404E-4</v>
      </c>
      <c r="AG131">
        <v>4.7880224134689998E-3</v>
      </c>
      <c r="AH131" s="109">
        <v>8.2326396984032304E-6</v>
      </c>
      <c r="AI131" s="109">
        <v>7.4703520592581995E-7</v>
      </c>
      <c r="AJ131">
        <v>3.3433007311498598E-2</v>
      </c>
      <c r="AK131">
        <v>0.154621791905943</v>
      </c>
      <c r="AL131">
        <v>0.17778332406630601</v>
      </c>
      <c r="AM131">
        <v>13.515679791604001</v>
      </c>
      <c r="AN131">
        <v>0</v>
      </c>
      <c r="AO131">
        <v>0</v>
      </c>
      <c r="AP131">
        <v>0</v>
      </c>
      <c r="AQ131">
        <v>-8.6755580168601192</v>
      </c>
      <c r="AR131">
        <v>1848.2685477375501</v>
      </c>
      <c r="AS131">
        <v>6042.6787428815496</v>
      </c>
      <c r="AT131">
        <v>0.29835309294558898</v>
      </c>
    </row>
    <row r="132" spans="1:46" x14ac:dyDescent="0.35">
      <c r="A132">
        <v>130</v>
      </c>
      <c r="B132">
        <v>288.99898267946497</v>
      </c>
      <c r="C132">
        <v>-8.1967179258600797</v>
      </c>
      <c r="D132">
        <v>1697.7386974204101</v>
      </c>
      <c r="E132">
        <v>0.49999654221763401</v>
      </c>
      <c r="F132">
        <v>1267.45108210035</v>
      </c>
      <c r="G132">
        <v>2.90941712917526E-3</v>
      </c>
      <c r="H132">
        <v>1.02160269227986</v>
      </c>
      <c r="I132">
        <v>1.05593207022924E-2</v>
      </c>
      <c r="J132">
        <v>1.23756262993242E-2</v>
      </c>
      <c r="K132">
        <v>0.98189341144697795</v>
      </c>
      <c r="L132">
        <v>9.6801465910616898E-3</v>
      </c>
      <c r="M132">
        <v>8.7917411123075695E-4</v>
      </c>
      <c r="N132">
        <v>1.73197568823908</v>
      </c>
      <c r="O132">
        <v>1.8352887126847699</v>
      </c>
      <c r="P132">
        <v>0.76801814533398405</v>
      </c>
      <c r="Q132">
        <v>0.99962200473948903</v>
      </c>
      <c r="R132">
        <v>3.7799526051034501E-4</v>
      </c>
      <c r="S132">
        <v>0</v>
      </c>
      <c r="T132">
        <v>4.52372068471721</v>
      </c>
      <c r="U132">
        <v>4.52372068471721</v>
      </c>
      <c r="V132">
        <v>3.6293317226557398</v>
      </c>
      <c r="W132">
        <v>6.7194678024365295E-2</v>
      </c>
      <c r="X132">
        <v>1.1749943068597</v>
      </c>
      <c r="Y132">
        <v>27.819545581094701</v>
      </c>
      <c r="Z132">
        <v>0.91673951989734603</v>
      </c>
      <c r="AA132">
        <v>9.5246049025914006E-2</v>
      </c>
      <c r="AB132">
        <v>36.538063772491199</v>
      </c>
      <c r="AC132">
        <v>51.343165576020098</v>
      </c>
      <c r="AD132">
        <v>4.4006111678176802</v>
      </c>
      <c r="AE132">
        <v>0.19294850321026599</v>
      </c>
      <c r="AF132">
        <v>5.0410659683977296E-4</v>
      </c>
      <c r="AG132">
        <v>4.7885706532435198E-3</v>
      </c>
      <c r="AH132" s="109">
        <v>8.2998939808970593E-6</v>
      </c>
      <c r="AI132" s="109">
        <v>7.5381626149158902E-7</v>
      </c>
      <c r="AJ132">
        <v>3.3436961704876797E-2</v>
      </c>
      <c r="AK132">
        <v>0.154617307666264</v>
      </c>
      <c r="AL132">
        <v>0.177804852911295</v>
      </c>
      <c r="AM132">
        <v>13.515679791604001</v>
      </c>
      <c r="AN132">
        <v>0</v>
      </c>
      <c r="AO132">
        <v>0</v>
      </c>
      <c r="AP132">
        <v>0</v>
      </c>
      <c r="AQ132">
        <v>-8.6760326522521005</v>
      </c>
      <c r="AR132">
        <v>1848.47586610038</v>
      </c>
      <c r="AS132">
        <v>6042.6785621143299</v>
      </c>
      <c r="AT132">
        <v>0.29838534643868603</v>
      </c>
    </row>
    <row r="133" spans="1:46" x14ac:dyDescent="0.35">
      <c r="A133">
        <v>131</v>
      </c>
      <c r="B133">
        <v>288.38491235392303</v>
      </c>
      <c r="C133">
        <v>-8.1970039576867695</v>
      </c>
      <c r="D133">
        <v>1697.71968833918</v>
      </c>
      <c r="E133">
        <v>0.49999609092784802</v>
      </c>
      <c r="F133">
        <v>1264.6793335443001</v>
      </c>
      <c r="G133">
        <v>2.9093947842093299E-3</v>
      </c>
      <c r="H133">
        <v>1.0213273368198199</v>
      </c>
      <c r="I133">
        <v>1.0567024564207699E-2</v>
      </c>
      <c r="J133">
        <v>1.2402581316800399E-2</v>
      </c>
      <c r="K133">
        <v>0.98186507043059801</v>
      </c>
      <c r="L133">
        <v>9.6864818476280201E-3</v>
      </c>
      <c r="M133">
        <v>8.80542716579771E-4</v>
      </c>
      <c r="N133">
        <v>1.72911729544842</v>
      </c>
      <c r="O133">
        <v>1.8325058386386801</v>
      </c>
      <c r="P133">
        <v>0.768583874851966</v>
      </c>
      <c r="Q133">
        <v>0.99961918852831</v>
      </c>
      <c r="R133">
        <v>3.8081147168991602E-4</v>
      </c>
      <c r="S133">
        <v>0</v>
      </c>
      <c r="T133">
        <v>4.52710347016163</v>
      </c>
      <c r="U133">
        <v>4.52710347016163</v>
      </c>
      <c r="V133">
        <v>3.6320074073404598</v>
      </c>
      <c r="W133">
        <v>6.7401212519853898E-2</v>
      </c>
      <c r="X133">
        <v>1.17754412826896</v>
      </c>
      <c r="Y133">
        <v>27.858662370913098</v>
      </c>
      <c r="Z133">
        <v>0.91667070411075602</v>
      </c>
      <c r="AA133">
        <v>9.51298392662943E-2</v>
      </c>
      <c r="AB133">
        <v>36.529991811289896</v>
      </c>
      <c r="AC133">
        <v>51.189863480278703</v>
      </c>
      <c r="AD133">
        <v>4.3908380528341997</v>
      </c>
      <c r="AE133">
        <v>0.19294859392414099</v>
      </c>
      <c r="AF133">
        <v>5.0348448018325298E-4</v>
      </c>
      <c r="AG133">
        <v>4.78911859858221E-3</v>
      </c>
      <c r="AH133" s="109">
        <v>8.3672625965838104E-6</v>
      </c>
      <c r="AI133" s="109">
        <v>7.6062003243586304E-7</v>
      </c>
      <c r="AJ133">
        <v>3.34409139203121E-2</v>
      </c>
      <c r="AK133">
        <v>0.15461282565003001</v>
      </c>
      <c r="AL133">
        <v>0.17782637025308001</v>
      </c>
      <c r="AM133">
        <v>13.515679791604001</v>
      </c>
      <c r="AN133">
        <v>0</v>
      </c>
      <c r="AO133">
        <v>0</v>
      </c>
      <c r="AP133">
        <v>0</v>
      </c>
      <c r="AQ133">
        <v>-8.6765072876440801</v>
      </c>
      <c r="AR133">
        <v>1848.6832152623999</v>
      </c>
      <c r="AS133">
        <v>6042.6783781109498</v>
      </c>
      <c r="AT133">
        <v>0.29841768202228403</v>
      </c>
    </row>
    <row r="134" spans="1:46" x14ac:dyDescent="0.35">
      <c r="A134">
        <v>132</v>
      </c>
      <c r="B134">
        <v>287.77084202838</v>
      </c>
      <c r="C134">
        <v>-8.1972902405961303</v>
      </c>
      <c r="D134">
        <v>1697.70063438291</v>
      </c>
      <c r="E134">
        <v>0.49999563165432098</v>
      </c>
      <c r="F134">
        <v>1261.90790859255</v>
      </c>
      <c r="G134">
        <v>2.9093723624254901E-3</v>
      </c>
      <c r="H134">
        <v>1.02105281417549</v>
      </c>
      <c r="I134">
        <v>1.0574779521064901E-2</v>
      </c>
      <c r="J134">
        <v>1.24296418561851E-2</v>
      </c>
      <c r="K134">
        <v>0.98183660161103603</v>
      </c>
      <c r="L134">
        <v>9.6928615722860195E-3</v>
      </c>
      <c r="M134">
        <v>8.8191794877891196E-4</v>
      </c>
      <c r="N134">
        <v>1.7262636271873</v>
      </c>
      <c r="O134">
        <v>1.82972736789936</v>
      </c>
      <c r="P134">
        <v>0.76915334007546998</v>
      </c>
      <c r="Q134">
        <v>0.99961637255775804</v>
      </c>
      <c r="R134">
        <v>3.8362744224119201E-4</v>
      </c>
      <c r="S134">
        <v>0</v>
      </c>
      <c r="T134">
        <v>4.5305084541247496</v>
      </c>
      <c r="U134">
        <v>4.5305084541247496</v>
      </c>
      <c r="V134">
        <v>3.63470079016408</v>
      </c>
      <c r="W134">
        <v>6.7608686353536507E-2</v>
      </c>
      <c r="X134">
        <v>1.1801036908897</v>
      </c>
      <c r="Y134">
        <v>27.897965963808598</v>
      </c>
      <c r="Z134">
        <v>0.91660176488577005</v>
      </c>
      <c r="AA134">
        <v>9.50136584531623E-2</v>
      </c>
      <c r="AB134">
        <v>36.521920720471101</v>
      </c>
      <c r="AC134">
        <v>51.037005144964702</v>
      </c>
      <c r="AD134">
        <v>4.3810891327804198</v>
      </c>
      <c r="AE134">
        <v>0.19294868491823799</v>
      </c>
      <c r="AF134">
        <v>5.0286252082641398E-4</v>
      </c>
      <c r="AG134">
        <v>4.7896662483326398E-3</v>
      </c>
      <c r="AH134" s="109">
        <v>8.4347466304603699E-6</v>
      </c>
      <c r="AI134" s="109">
        <v>7.6744668138813197E-7</v>
      </c>
      <c r="AJ134">
        <v>3.3444863949947903E-2</v>
      </c>
      <c r="AK134">
        <v>0.15460834586486499</v>
      </c>
      <c r="AL134">
        <v>0.177847876049991</v>
      </c>
      <c r="AM134">
        <v>13.515679791604001</v>
      </c>
      <c r="AN134">
        <v>0</v>
      </c>
      <c r="AO134">
        <v>0</v>
      </c>
      <c r="AP134">
        <v>0</v>
      </c>
      <c r="AQ134">
        <v>-8.6769819230360596</v>
      </c>
      <c r="AR134">
        <v>1848.89059525425</v>
      </c>
      <c r="AS134">
        <v>6042.6781908523799</v>
      </c>
      <c r="AT134">
        <v>0.29845009992309401</v>
      </c>
    </row>
    <row r="135" spans="1:46" x14ac:dyDescent="0.35">
      <c r="A135">
        <v>133</v>
      </c>
      <c r="B135">
        <v>287.156771702838</v>
      </c>
      <c r="C135">
        <v>-8.1975767751653095</v>
      </c>
      <c r="D135">
        <v>1697.68153515007</v>
      </c>
      <c r="E135">
        <v>0.499995164349957</v>
      </c>
      <c r="F135">
        <v>1259.1368068085901</v>
      </c>
      <c r="G135">
        <v>2.90934986314543E-3</v>
      </c>
      <c r="H135">
        <v>1.0207791248726801</v>
      </c>
      <c r="I135">
        <v>1.0582585862116099E-2</v>
      </c>
      <c r="J135">
        <v>1.24568085700252E-2</v>
      </c>
      <c r="K135">
        <v>0.98180800421623005</v>
      </c>
      <c r="L135">
        <v>9.6992860139577808E-3</v>
      </c>
      <c r="M135">
        <v>8.8329984815837897E-4</v>
      </c>
      <c r="N135">
        <v>1.7234146768085701</v>
      </c>
      <c r="O135">
        <v>1.82695329375658</v>
      </c>
      <c r="P135">
        <v>0.76972656223341096</v>
      </c>
      <c r="Q135">
        <v>0.99961355682657904</v>
      </c>
      <c r="R135">
        <v>3.8644317342031298E-4</v>
      </c>
      <c r="S135">
        <v>0</v>
      </c>
      <c r="T135">
        <v>4.5339357637289996</v>
      </c>
      <c r="U135">
        <v>4.5339357637289996</v>
      </c>
      <c r="V135">
        <v>3.6374119720081501</v>
      </c>
      <c r="W135">
        <v>6.7817105507389397E-2</v>
      </c>
      <c r="X135">
        <v>1.18267305437679</v>
      </c>
      <c r="Y135">
        <v>27.937457546968002</v>
      </c>
      <c r="Z135">
        <v>0.91653270196271697</v>
      </c>
      <c r="AA135">
        <v>9.4897506582596394E-2</v>
      </c>
      <c r="AB135">
        <v>36.5138504741128</v>
      </c>
      <c r="AC135">
        <v>50.884589231114802</v>
      </c>
      <c r="AD135">
        <v>4.3713643400815698</v>
      </c>
      <c r="AE135">
        <v>0.192948776194444</v>
      </c>
      <c r="AF135">
        <v>5.02240718670934E-4</v>
      </c>
      <c r="AG135">
        <v>4.7902136013358403E-3</v>
      </c>
      <c r="AH135" s="109">
        <v>8.5023471764440798E-6</v>
      </c>
      <c r="AI135" s="109">
        <v>7.74296371829372E-7</v>
      </c>
      <c r="AJ135">
        <v>3.3448811785884998E-2</v>
      </c>
      <c r="AK135">
        <v>0.15460386831843001</v>
      </c>
      <c r="AL135">
        <v>0.177869370260133</v>
      </c>
      <c r="AM135">
        <v>13.515679791604001</v>
      </c>
      <c r="AN135">
        <v>0</v>
      </c>
      <c r="AO135">
        <v>0</v>
      </c>
      <c r="AP135">
        <v>0</v>
      </c>
      <c r="AQ135">
        <v>-8.6774565584280392</v>
      </c>
      <c r="AR135">
        <v>1849.0980061067401</v>
      </c>
      <c r="AS135">
        <v>6042.6780003194199</v>
      </c>
      <c r="AT135">
        <v>0.29848260015188699</v>
      </c>
    </row>
    <row r="136" spans="1:46" x14ac:dyDescent="0.35">
      <c r="A136">
        <v>134</v>
      </c>
      <c r="B136">
        <v>286.54270137729497</v>
      </c>
      <c r="C136">
        <v>-8.1978635619746907</v>
      </c>
      <c r="D136">
        <v>1697.66239023601</v>
      </c>
      <c r="E136">
        <v>0.49999468896726501</v>
      </c>
      <c r="F136">
        <v>1256.36602775394</v>
      </c>
      <c r="G136">
        <v>2.90932728568557E-3</v>
      </c>
      <c r="H136">
        <v>1.0205062695942899</v>
      </c>
      <c r="I136">
        <v>1.05904438790219E-2</v>
      </c>
      <c r="J136">
        <v>1.2484082116415499E-2</v>
      </c>
      <c r="K136">
        <v>0.98177927746752103</v>
      </c>
      <c r="L136">
        <v>9.7057554235132903E-3</v>
      </c>
      <c r="M136">
        <v>8.8468845550863701E-4</v>
      </c>
      <c r="N136">
        <v>1.7205704376778499</v>
      </c>
      <c r="O136">
        <v>1.8241836095126001</v>
      </c>
      <c r="P136">
        <v>0.77030356273193201</v>
      </c>
      <c r="Q136">
        <v>0.99961074133350802</v>
      </c>
      <c r="R136">
        <v>3.8925866649189999E-4</v>
      </c>
      <c r="S136">
        <v>0</v>
      </c>
      <c r="T136">
        <v>4.53738552716153</v>
      </c>
      <c r="U136">
        <v>4.53738552716153</v>
      </c>
      <c r="V136">
        <v>3.6401410545970201</v>
      </c>
      <c r="W136">
        <v>6.8026476024122803E-2</v>
      </c>
      <c r="X136">
        <v>1.1852522788839801</v>
      </c>
      <c r="Y136">
        <v>27.9771383178051</v>
      </c>
      <c r="Z136">
        <v>0.91646351506936596</v>
      </c>
      <c r="AA136">
        <v>9.4781383650157397E-2</v>
      </c>
      <c r="AB136">
        <v>36.505781051721797</v>
      </c>
      <c r="AC136">
        <v>50.732614402723797</v>
      </c>
      <c r="AD136">
        <v>4.36166360793389</v>
      </c>
      <c r="AE136">
        <v>0.192948867754662</v>
      </c>
      <c r="AF136">
        <v>5.0161907361538801E-4</v>
      </c>
      <c r="AG136">
        <v>4.7907606564261997E-3</v>
      </c>
      <c r="AH136" s="109">
        <v>8.5700653367272201E-6</v>
      </c>
      <c r="AI136" s="109">
        <v>7.8116926869900901E-7</v>
      </c>
      <c r="AJ136">
        <v>3.3452757420181597E-2</v>
      </c>
      <c r="AK136">
        <v>0.15459939301843001</v>
      </c>
      <c r="AL136">
        <v>0.177890852841387</v>
      </c>
      <c r="AM136">
        <v>13.515679791604001</v>
      </c>
      <c r="AN136">
        <v>0</v>
      </c>
      <c r="AO136">
        <v>0</v>
      </c>
      <c r="AP136">
        <v>0</v>
      </c>
      <c r="AQ136">
        <v>-8.6779311938200205</v>
      </c>
      <c r="AR136">
        <v>1849.30544785089</v>
      </c>
      <c r="AS136">
        <v>6042.6778064926903</v>
      </c>
      <c r="AT136">
        <v>0.29851518276481298</v>
      </c>
    </row>
    <row r="137" spans="1:46" x14ac:dyDescent="0.35">
      <c r="A137">
        <v>135</v>
      </c>
      <c r="B137">
        <v>285.92863105175201</v>
      </c>
      <c r="C137">
        <v>-8.1981506016078196</v>
      </c>
      <c r="D137">
        <v>1697.6431992329401</v>
      </c>
      <c r="E137">
        <v>0.499994205458347</v>
      </c>
      <c r="F137">
        <v>1253.59557098807</v>
      </c>
      <c r="G137">
        <v>2.9093046293570501E-3</v>
      </c>
      <c r="H137">
        <v>1.0202342495993399</v>
      </c>
      <c r="I137">
        <v>1.05983538657914E-2</v>
      </c>
      <c r="J137">
        <v>1.2511463159057899E-2</v>
      </c>
      <c r="K137">
        <v>0.98175042057951001</v>
      </c>
      <c r="L137">
        <v>9.7122700533802207E-3</v>
      </c>
      <c r="M137">
        <v>8.8608381241118495E-4</v>
      </c>
      <c r="N137">
        <v>1.71773090317346</v>
      </c>
      <c r="O137">
        <v>1.8214183084821201</v>
      </c>
      <c r="P137">
        <v>0.77088436315042597</v>
      </c>
      <c r="Q137">
        <v>0.99960792607727</v>
      </c>
      <c r="R137">
        <v>3.9207392272921302E-4</v>
      </c>
      <c r="S137">
        <v>0</v>
      </c>
      <c r="T137">
        <v>4.5408578736509302</v>
      </c>
      <c r="U137">
        <v>4.5408578736509302</v>
      </c>
      <c r="V137">
        <v>3.64288814047744</v>
      </c>
      <c r="W137">
        <v>6.8236804035913201E-2</v>
      </c>
      <c r="X137">
        <v>1.18784142506943</v>
      </c>
      <c r="Y137">
        <v>28.017009484069199</v>
      </c>
      <c r="Z137">
        <v>0.91639420388941495</v>
      </c>
      <c r="AA137">
        <v>9.4665289650902207E-2</v>
      </c>
      <c r="AB137">
        <v>36.497712453222803</v>
      </c>
      <c r="AC137">
        <v>50.581079324599997</v>
      </c>
      <c r="AD137">
        <v>4.3519868718995696</v>
      </c>
      <c r="AE137">
        <v>0.19294895960081199</v>
      </c>
      <c r="AF137">
        <v>5.0099758555532698E-4</v>
      </c>
      <c r="AG137">
        <v>4.7913074124313502E-3</v>
      </c>
      <c r="AH137" s="109">
        <v>8.6379022215010804E-6</v>
      </c>
      <c r="AI137" s="109">
        <v>7.8806553870471103E-7</v>
      </c>
      <c r="AJ137">
        <v>3.3456700844854102E-2</v>
      </c>
      <c r="AK137">
        <v>0.15459491997260799</v>
      </c>
      <c r="AL137">
        <v>0.177912323751411</v>
      </c>
      <c r="AM137">
        <v>13.515679791604001</v>
      </c>
      <c r="AN137">
        <v>0</v>
      </c>
      <c r="AO137">
        <v>0</v>
      </c>
      <c r="AP137">
        <v>0</v>
      </c>
      <c r="AQ137">
        <v>-8.6784058292120001</v>
      </c>
      <c r="AR137">
        <v>1849.5129205178901</v>
      </c>
      <c r="AS137">
        <v>6042.6776093526596</v>
      </c>
      <c r="AT137">
        <v>0.29854784798605799</v>
      </c>
    </row>
    <row r="138" spans="1:46" x14ac:dyDescent="0.35">
      <c r="A138">
        <v>136</v>
      </c>
      <c r="B138">
        <v>285.31456072621</v>
      </c>
      <c r="C138">
        <v>-8.1984378946516099</v>
      </c>
      <c r="D138">
        <v>1697.62396172985</v>
      </c>
      <c r="E138">
        <v>0.49999371377489599</v>
      </c>
      <c r="F138">
        <v>1250.8254360687099</v>
      </c>
      <c r="G138">
        <v>2.90928189346553E-3</v>
      </c>
      <c r="H138">
        <v>1.01996306506808</v>
      </c>
      <c r="I138">
        <v>1.06063161191455E-2</v>
      </c>
      <c r="J138">
        <v>1.2538952367321899E-2</v>
      </c>
      <c r="K138">
        <v>0.98172143276027801</v>
      </c>
      <c r="L138">
        <v>9.7188301591901397E-3</v>
      </c>
      <c r="M138">
        <v>8.8748595995541597E-4</v>
      </c>
      <c r="N138">
        <v>1.71489606668655</v>
      </c>
      <c r="O138">
        <v>1.8186573839923299</v>
      </c>
      <c r="P138">
        <v>0.77146898526669005</v>
      </c>
      <c r="Q138">
        <v>0.999605111056586</v>
      </c>
      <c r="R138">
        <v>3.94888943413886E-4</v>
      </c>
      <c r="S138">
        <v>0</v>
      </c>
      <c r="T138">
        <v>4.5443529336156496</v>
      </c>
      <c r="U138">
        <v>4.5443529336156496</v>
      </c>
      <c r="V138">
        <v>3.6456533331435699</v>
      </c>
      <c r="W138">
        <v>6.8448095654536106E-2</v>
      </c>
      <c r="X138">
        <v>1.1904405541004499</v>
      </c>
      <c r="Y138">
        <v>28.057072263960698</v>
      </c>
      <c r="Z138">
        <v>0.916324768186627</v>
      </c>
      <c r="AA138">
        <v>9.4549224579330696E-2</v>
      </c>
      <c r="AB138">
        <v>36.489644639759803</v>
      </c>
      <c r="AC138">
        <v>50.429982670833603</v>
      </c>
      <c r="AD138">
        <v>4.3423340635687104</v>
      </c>
      <c r="AE138">
        <v>0.19294905173482399</v>
      </c>
      <c r="AF138">
        <v>5.0037625438296204E-4</v>
      </c>
      <c r="AG138">
        <v>4.7918538681721501E-3</v>
      </c>
      <c r="AH138" s="109">
        <v>8.7058589504617205E-6</v>
      </c>
      <c r="AI138" s="109">
        <v>7.9498534919667598E-7</v>
      </c>
      <c r="AJ138">
        <v>3.3460642051874698E-2</v>
      </c>
      <c r="AK138">
        <v>0.154590449188752</v>
      </c>
      <c r="AL138">
        <v>0.17793378294762999</v>
      </c>
      <c r="AM138">
        <v>13.515679791604001</v>
      </c>
      <c r="AN138">
        <v>0</v>
      </c>
      <c r="AO138">
        <v>0</v>
      </c>
      <c r="AP138">
        <v>0</v>
      </c>
      <c r="AQ138">
        <v>-8.6788804646039797</v>
      </c>
      <c r="AR138">
        <v>1849.7204241391401</v>
      </c>
      <c r="AS138">
        <v>6042.6774088796601</v>
      </c>
      <c r="AT138">
        <v>0.29858059572378598</v>
      </c>
    </row>
    <row r="139" spans="1:46" x14ac:dyDescent="0.35">
      <c r="A139">
        <v>137</v>
      </c>
      <c r="B139">
        <v>284.70049040066698</v>
      </c>
      <c r="C139">
        <v>-8.1987254416961708</v>
      </c>
      <c r="D139">
        <v>1697.6046773125699</v>
      </c>
      <c r="E139">
        <v>0.49999321386819201</v>
      </c>
      <c r="F139">
        <v>1248.0556225513701</v>
      </c>
      <c r="G139">
        <v>2.90925907731134E-3</v>
      </c>
      <c r="H139">
        <v>1.01969271750206</v>
      </c>
      <c r="I139">
        <v>1.06143309380519E-2</v>
      </c>
      <c r="J139">
        <v>1.25665504163059E-2</v>
      </c>
      <c r="K139">
        <v>0.98169231321088801</v>
      </c>
      <c r="L139">
        <v>9.7254359974417604E-3</v>
      </c>
      <c r="M139">
        <v>8.88894940610158E-4</v>
      </c>
      <c r="N139">
        <v>1.7120659216210099</v>
      </c>
      <c r="O139">
        <v>1.81590082938286</v>
      </c>
      <c r="P139">
        <v>0.77205745102497603</v>
      </c>
      <c r="Q139">
        <v>0.99960229627016295</v>
      </c>
      <c r="R139">
        <v>3.9770372983652797E-4</v>
      </c>
      <c r="S139">
        <v>0</v>
      </c>
      <c r="T139">
        <v>4.5478708384762596</v>
      </c>
      <c r="U139">
        <v>4.5478708384762596</v>
      </c>
      <c r="V139">
        <v>3.64843673687741</v>
      </c>
      <c r="W139">
        <v>6.86603571323052E-2</v>
      </c>
      <c r="X139">
        <v>1.19304972765952</v>
      </c>
      <c r="Y139">
        <v>28.097327886238901</v>
      </c>
      <c r="Z139">
        <v>0.91625520762467305</v>
      </c>
      <c r="AA139">
        <v>9.4433188429437903E-2</v>
      </c>
      <c r="AB139">
        <v>36.4815776195532</v>
      </c>
      <c r="AC139">
        <v>50.2793231124854</v>
      </c>
      <c r="AD139">
        <v>4.3327051197413597</v>
      </c>
      <c r="AE139">
        <v>0.19294914415865</v>
      </c>
      <c r="AF139">
        <v>4.9975507998748002E-4</v>
      </c>
      <c r="AG139">
        <v>4.7924000224626E-3</v>
      </c>
      <c r="AH139" s="109">
        <v>8.7739366508398092E-6</v>
      </c>
      <c r="AI139" s="109">
        <v>8.0192886984368199E-7</v>
      </c>
      <c r="AJ139">
        <v>3.3464581033173103E-2</v>
      </c>
      <c r="AK139">
        <v>0.15458598067468901</v>
      </c>
      <c r="AL139">
        <v>0.17795523038724301</v>
      </c>
      <c r="AM139">
        <v>13.515679791604001</v>
      </c>
      <c r="AN139">
        <v>0</v>
      </c>
      <c r="AO139">
        <v>0</v>
      </c>
      <c r="AP139">
        <v>0</v>
      </c>
      <c r="AQ139">
        <v>-8.6793550999959592</v>
      </c>
      <c r="AR139">
        <v>1849.9279587462499</v>
      </c>
      <c r="AS139">
        <v>6042.6772050538002</v>
      </c>
      <c r="AT139">
        <v>0.298613426272338</v>
      </c>
    </row>
    <row r="140" spans="1:46" x14ac:dyDescent="0.35">
      <c r="A140">
        <v>138</v>
      </c>
      <c r="B140">
        <v>284.08642007512498</v>
      </c>
      <c r="C140">
        <v>-8.1990132433350293</v>
      </c>
      <c r="D140">
        <v>1697.58534556359</v>
      </c>
      <c r="E140">
        <v>0.49999270568909698</v>
      </c>
      <c r="F140">
        <v>1245.28612998987</v>
      </c>
      <c r="G140">
        <v>2.9092361801891999E-3</v>
      </c>
      <c r="H140">
        <v>1.0194232071042999</v>
      </c>
      <c r="I140">
        <v>1.0622398624289301E-2</v>
      </c>
      <c r="J140">
        <v>1.25942579868985E-2</v>
      </c>
      <c r="K140">
        <v>0.98166306112577995</v>
      </c>
      <c r="L140">
        <v>9.7320878281034195E-3</v>
      </c>
      <c r="M140">
        <v>8.9031079618595501E-4</v>
      </c>
      <c r="N140">
        <v>1.7092404613935499</v>
      </c>
      <c r="O140">
        <v>1.81314863800579</v>
      </c>
      <c r="P140">
        <v>0.77264978257505801</v>
      </c>
      <c r="Q140">
        <v>0.99959948171670299</v>
      </c>
      <c r="R140">
        <v>4.0051828329623699E-4</v>
      </c>
      <c r="S140">
        <v>0</v>
      </c>
      <c r="T140">
        <v>4.5514117208855396</v>
      </c>
      <c r="U140">
        <v>4.5514117208855396</v>
      </c>
      <c r="V140">
        <v>3.65123845694289</v>
      </c>
      <c r="W140">
        <v>6.8873594687122605E-2</v>
      </c>
      <c r="X140">
        <v>1.19566900794904</v>
      </c>
      <c r="Y140">
        <v>28.137777590342498</v>
      </c>
      <c r="Z140">
        <v>0.916185521963923</v>
      </c>
      <c r="AA140">
        <v>9.4317181194647895E-2</v>
      </c>
      <c r="AB140">
        <v>36.473511354175997</v>
      </c>
      <c r="AC140">
        <v>50.129099330986499</v>
      </c>
      <c r="AD140">
        <v>4.3230999724187997</v>
      </c>
      <c r="AE140">
        <v>0.192949236874253</v>
      </c>
      <c r="AF140">
        <v>4.9913406225463996E-4</v>
      </c>
      <c r="AG140">
        <v>4.7929458741097402E-3</v>
      </c>
      <c r="AH140" s="109">
        <v>8.8421364597609403E-6</v>
      </c>
      <c r="AI140" s="109">
        <v>8.0889627082298496E-7</v>
      </c>
      <c r="AJ140">
        <v>3.3468517780633998E-2</v>
      </c>
      <c r="AK140">
        <v>0.15458151443828899</v>
      </c>
      <c r="AL140">
        <v>0.17797666602721299</v>
      </c>
      <c r="AM140">
        <v>13.515679791604001</v>
      </c>
      <c r="AN140">
        <v>0</v>
      </c>
      <c r="AO140">
        <v>0</v>
      </c>
      <c r="AP140">
        <v>0</v>
      </c>
      <c r="AQ140">
        <v>-8.6798297353879494</v>
      </c>
      <c r="AR140">
        <v>1850.135524371</v>
      </c>
      <c r="AS140">
        <v>6042.6769978550701</v>
      </c>
      <c r="AT140">
        <v>0.298646339545522</v>
      </c>
    </row>
    <row r="141" spans="1:46" x14ac:dyDescent="0.35">
      <c r="A141">
        <v>139</v>
      </c>
      <c r="B141">
        <v>283.47234974958201</v>
      </c>
      <c r="C141">
        <v>-8.1993013001650201</v>
      </c>
      <c r="D141">
        <v>1697.5659660622</v>
      </c>
      <c r="E141">
        <v>0.49999218918805</v>
      </c>
      <c r="F141">
        <v>1242.51695793574</v>
      </c>
      <c r="G141">
        <v>2.9092132013883699E-3</v>
      </c>
      <c r="H141">
        <v>1.01915453539781</v>
      </c>
      <c r="I141">
        <v>1.06305194819347E-2</v>
      </c>
      <c r="J141">
        <v>1.2622075765841999E-2</v>
      </c>
      <c r="K141">
        <v>0.98163367569222504</v>
      </c>
      <c r="L141">
        <v>9.7387859120518297E-3</v>
      </c>
      <c r="M141">
        <v>8.9173356988294305E-4</v>
      </c>
      <c r="N141">
        <v>1.7064196794336599</v>
      </c>
      <c r="O141">
        <v>1.81040080322564</v>
      </c>
      <c r="P141">
        <v>0.77324600223696005</v>
      </c>
      <c r="Q141">
        <v>0.99959666739489805</v>
      </c>
      <c r="R141">
        <v>4.0333260510125898E-4</v>
      </c>
      <c r="S141">
        <v>0</v>
      </c>
      <c r="T141">
        <v>4.5549757145214</v>
      </c>
      <c r="U141">
        <v>4.5549757145214</v>
      </c>
      <c r="V141">
        <v>3.6540585994099</v>
      </c>
      <c r="W141">
        <v>6.9087814679076806E-2</v>
      </c>
      <c r="X141">
        <v>1.19829845769753</v>
      </c>
      <c r="Y141">
        <v>28.178422626500002</v>
      </c>
      <c r="Z141">
        <v>0.91611571086452204</v>
      </c>
      <c r="AA141">
        <v>9.42012028678645E-2</v>
      </c>
      <c r="AB141">
        <v>36.465445852234197</v>
      </c>
      <c r="AC141">
        <v>49.979310004740697</v>
      </c>
      <c r="AD141">
        <v>4.3135185587847698</v>
      </c>
      <c r="AE141">
        <v>0.19294932988361599</v>
      </c>
      <c r="AF141">
        <v>4.9851320106708704E-4</v>
      </c>
      <c r="AG141">
        <v>4.7934914219136598E-3</v>
      </c>
      <c r="AH141" s="109">
        <v>8.9104595220523907E-6</v>
      </c>
      <c r="AI141" s="109">
        <v>8.1588772467667698E-7</v>
      </c>
      <c r="AJ141">
        <v>3.3472452286098797E-2</v>
      </c>
      <c r="AK141">
        <v>0.15457705048746501</v>
      </c>
      <c r="AL141">
        <v>0.17799808982427201</v>
      </c>
      <c r="AM141">
        <v>13.515679791604001</v>
      </c>
      <c r="AN141">
        <v>0</v>
      </c>
      <c r="AO141">
        <v>0</v>
      </c>
      <c r="AP141">
        <v>0</v>
      </c>
      <c r="AQ141">
        <v>-8.6803043707799201</v>
      </c>
      <c r="AR141">
        <v>1850.34312104539</v>
      </c>
      <c r="AS141">
        <v>6042.6767872632299</v>
      </c>
      <c r="AT141">
        <v>0.29867933584325401</v>
      </c>
    </row>
    <row r="142" spans="1:46" x14ac:dyDescent="0.35">
      <c r="A142">
        <v>140</v>
      </c>
      <c r="B142">
        <v>282.85827942404001</v>
      </c>
      <c r="C142">
        <v>-8.1995896127864594</v>
      </c>
      <c r="D142">
        <v>1697.54653838426</v>
      </c>
      <c r="E142">
        <v>0.49999166431506598</v>
      </c>
      <c r="F142">
        <v>1239.7481059388699</v>
      </c>
      <c r="G142">
        <v>2.9091901401923502E-3</v>
      </c>
      <c r="H142">
        <v>1.0188867023610699</v>
      </c>
      <c r="I142">
        <v>1.06386938179829E-2</v>
      </c>
      <c r="J142">
        <v>1.26500044457954E-2</v>
      </c>
      <c r="K142">
        <v>0.98160415609077101</v>
      </c>
      <c r="L142">
        <v>9.7455305139289607E-3</v>
      </c>
      <c r="M142">
        <v>8.9316330405401004E-4</v>
      </c>
      <c r="N142">
        <v>1.7036035691837099</v>
      </c>
      <c r="O142">
        <v>1.8076573184194</v>
      </c>
      <c r="P142">
        <v>0.77384613254384205</v>
      </c>
      <c r="Q142">
        <v>0.99959385330343098</v>
      </c>
      <c r="R142">
        <v>4.0614669656844601E-4</v>
      </c>
      <c r="S142">
        <v>0</v>
      </c>
      <c r="T142">
        <v>4.5585629543393296</v>
      </c>
      <c r="U142">
        <v>4.5585629543393296</v>
      </c>
      <c r="V142">
        <v>3.6568972713673298</v>
      </c>
      <c r="W142">
        <v>6.9303023417675802E-2</v>
      </c>
      <c r="X142">
        <v>1.2009381401644601</v>
      </c>
      <c r="Y142">
        <v>28.2192642558533</v>
      </c>
      <c r="Z142">
        <v>0.91604577410205501</v>
      </c>
      <c r="AA142">
        <v>9.4085253441399994E-2</v>
      </c>
      <c r="AB142">
        <v>36.457381066879201</v>
      </c>
      <c r="AC142">
        <v>49.829953823724502</v>
      </c>
      <c r="AD142">
        <v>4.3039608103124101</v>
      </c>
      <c r="AE142">
        <v>0.19294942318873401</v>
      </c>
      <c r="AF142">
        <v>4.9789249630391604E-4</v>
      </c>
      <c r="AG142">
        <v>4.79403666466734E-3</v>
      </c>
      <c r="AH142" s="109">
        <v>8.97890699286841E-6</v>
      </c>
      <c r="AI142" s="109">
        <v>8.2290340429203097E-7</v>
      </c>
      <c r="AJ142">
        <v>3.34763845413628E-2</v>
      </c>
      <c r="AK142">
        <v>0.154572588830175</v>
      </c>
      <c r="AL142">
        <v>0.17801950173490999</v>
      </c>
      <c r="AM142">
        <v>13.515679791604001</v>
      </c>
      <c r="AN142">
        <v>0</v>
      </c>
      <c r="AO142">
        <v>0</v>
      </c>
      <c r="AP142">
        <v>0</v>
      </c>
      <c r="AQ142">
        <v>-8.6807790061719103</v>
      </c>
      <c r="AR142">
        <v>1850.5507488016301</v>
      </c>
      <c r="AS142">
        <v>6042.6765732579197</v>
      </c>
      <c r="AT142">
        <v>0.29871241501253898</v>
      </c>
    </row>
    <row r="143" spans="1:46" x14ac:dyDescent="0.35">
      <c r="A143">
        <v>141</v>
      </c>
      <c r="B143">
        <v>282.24420909849698</v>
      </c>
      <c r="C143">
        <v>-8.19987818180301</v>
      </c>
      <c r="D143">
        <v>1697.5270621023999</v>
      </c>
      <c r="E143">
        <v>0.49999113101972398</v>
      </c>
      <c r="F143">
        <v>1236.9795735467601</v>
      </c>
      <c r="G143">
        <v>2.90916699587913E-3</v>
      </c>
      <c r="H143">
        <v>1.01861970970677</v>
      </c>
      <c r="I143">
        <v>1.0646921941693499E-2</v>
      </c>
      <c r="J143">
        <v>1.26780447253991E-2</v>
      </c>
      <c r="K143">
        <v>0.98157450149457204</v>
      </c>
      <c r="L143">
        <v>9.7523218989159499E-3</v>
      </c>
      <c r="M143">
        <v>8.9460004277755001E-4</v>
      </c>
      <c r="N143">
        <v>1.70079212409884</v>
      </c>
      <c r="O143">
        <v>1.80491817697646</v>
      </c>
      <c r="P143">
        <v>0.77445019619708</v>
      </c>
      <c r="Q143">
        <v>0.99959103944097505</v>
      </c>
      <c r="R143">
        <v>4.0896055902405999E-4</v>
      </c>
      <c r="S143">
        <v>0</v>
      </c>
      <c r="T143">
        <v>4.5621735763085702</v>
      </c>
      <c r="U143">
        <v>4.5621735763085702</v>
      </c>
      <c r="V143">
        <v>3.6597545806990501</v>
      </c>
      <c r="W143">
        <v>6.9519227384424107E-2</v>
      </c>
      <c r="X143">
        <v>1.20358811914657</v>
      </c>
      <c r="Y143">
        <v>28.2603037505705</v>
      </c>
      <c r="Z143">
        <v>0.91597571132044397</v>
      </c>
      <c r="AA143">
        <v>9.3969332907042999E-2</v>
      </c>
      <c r="AB143">
        <v>36.449317013118801</v>
      </c>
      <c r="AC143">
        <v>49.681029472773503</v>
      </c>
      <c r="AD143">
        <v>4.2944266652068999</v>
      </c>
      <c r="AE143">
        <v>0.192949516791623</v>
      </c>
      <c r="AF143">
        <v>4.97271947841085E-4</v>
      </c>
      <c r="AG143">
        <v>4.7945816011566497E-3</v>
      </c>
      <c r="AH143" s="109">
        <v>9.0474800348667404E-6</v>
      </c>
      <c r="AI143" s="109">
        <v>8.2994348526585396E-7</v>
      </c>
      <c r="AJ143">
        <v>3.3480314538177097E-2</v>
      </c>
      <c r="AK143">
        <v>0.154568129474418</v>
      </c>
      <c r="AL143">
        <v>0.17804090171538201</v>
      </c>
      <c r="AM143">
        <v>13.515679791604001</v>
      </c>
      <c r="AN143">
        <v>0</v>
      </c>
      <c r="AO143">
        <v>0</v>
      </c>
      <c r="AP143">
        <v>0</v>
      </c>
      <c r="AQ143">
        <v>-8.6812536415638899</v>
      </c>
      <c r="AR143">
        <v>1850.75840767212</v>
      </c>
      <c r="AS143">
        <v>6042.6763558185703</v>
      </c>
      <c r="AT143">
        <v>0.29874557740816199</v>
      </c>
    </row>
    <row r="144" spans="1:46" x14ac:dyDescent="0.35">
      <c r="A144">
        <v>142</v>
      </c>
      <c r="B144">
        <v>281.63013877295401</v>
      </c>
      <c r="C144">
        <v>-8.2001670078218698</v>
      </c>
      <c r="D144">
        <v>1697.5075367857</v>
      </c>
      <c r="E144">
        <v>0.49999058925116802</v>
      </c>
      <c r="F144">
        <v>1234.2113603052601</v>
      </c>
      <c r="G144">
        <v>2.9091437677207701E-3</v>
      </c>
      <c r="H144">
        <v>1.01835355749163</v>
      </c>
      <c r="I144">
        <v>1.0655204165325E-2</v>
      </c>
      <c r="J144">
        <v>1.27061973093396E-2</v>
      </c>
      <c r="K144">
        <v>0.98154471106992203</v>
      </c>
      <c r="L144">
        <v>9.7591603361234895E-3</v>
      </c>
      <c r="M144">
        <v>8.96043829201514E-4</v>
      </c>
      <c r="N144">
        <v>1.6979853376470999</v>
      </c>
      <c r="O144">
        <v>1.80218337229866</v>
      </c>
      <c r="P144">
        <v>0.77505821611704595</v>
      </c>
      <c r="Q144">
        <v>0.999588225806196</v>
      </c>
      <c r="R144">
        <v>4.1177419380312698E-4</v>
      </c>
      <c r="S144">
        <v>0</v>
      </c>
      <c r="T144">
        <v>4.5658077177110297</v>
      </c>
      <c r="U144">
        <v>4.5658077177110297</v>
      </c>
      <c r="V144">
        <v>3.6626306363361798</v>
      </c>
      <c r="W144">
        <v>6.9736433003243795E-2</v>
      </c>
      <c r="X144">
        <v>1.2062484589831499</v>
      </c>
      <c r="Y144">
        <v>28.3015423939726</v>
      </c>
      <c r="Z144">
        <v>0.91590552228764499</v>
      </c>
      <c r="AA144">
        <v>9.3853441255980205E-2</v>
      </c>
      <c r="AB144">
        <v>36.441253646512003</v>
      </c>
      <c r="AC144">
        <v>49.532535648819703</v>
      </c>
      <c r="AD144">
        <v>4.2849160555603598</v>
      </c>
      <c r="AE144">
        <v>0.19294961069430899</v>
      </c>
      <c r="AF144">
        <v>4.9665155555093997E-4</v>
      </c>
      <c r="AG144">
        <v>4.7951262301601802E-3</v>
      </c>
      <c r="AH144" s="109">
        <v>9.1161798213493804E-6</v>
      </c>
      <c r="AI144" s="109">
        <v>8.3700814347478398E-7</v>
      </c>
      <c r="AJ144">
        <v>3.34842422682462E-2</v>
      </c>
      <c r="AK144">
        <v>0.15456367242823699</v>
      </c>
      <c r="AL144">
        <v>0.17806228972169699</v>
      </c>
      <c r="AM144">
        <v>13.515679791604001</v>
      </c>
      <c r="AN144">
        <v>0</v>
      </c>
      <c r="AO144">
        <v>0</v>
      </c>
      <c r="AP144">
        <v>0</v>
      </c>
      <c r="AQ144">
        <v>-8.6817282769558695</v>
      </c>
      <c r="AR144">
        <v>1850.96609768949</v>
      </c>
      <c r="AS144">
        <v>6042.6761349244598</v>
      </c>
      <c r="AT144">
        <v>0.29877882289904101</v>
      </c>
    </row>
    <row r="145" spans="1:46" x14ac:dyDescent="0.35">
      <c r="A145">
        <v>143</v>
      </c>
      <c r="B145">
        <v>281.01606844741201</v>
      </c>
      <c r="C145">
        <v>-8.2004560914537006</v>
      </c>
      <c r="D145">
        <v>1697.4879619999499</v>
      </c>
      <c r="E145">
        <v>0.49999003895810301</v>
      </c>
      <c r="F145">
        <v>1231.4434657578399</v>
      </c>
      <c r="G145">
        <v>2.9091204549837098E-3</v>
      </c>
      <c r="H145">
        <v>1.01808824734105</v>
      </c>
      <c r="I145">
        <v>1.0663540803488299E-2</v>
      </c>
      <c r="J145">
        <v>1.27344629084162E-2</v>
      </c>
      <c r="K145">
        <v>0.98151478397559699</v>
      </c>
      <c r="L145">
        <v>9.7660460954065494E-3</v>
      </c>
      <c r="M145">
        <v>8.9749470808178904E-4</v>
      </c>
      <c r="N145">
        <v>1.6951832033093801</v>
      </c>
      <c r="O145">
        <v>1.79945289780026</v>
      </c>
      <c r="P145">
        <v>0.77567021539862802</v>
      </c>
      <c r="Q145">
        <v>0.99958541239774901</v>
      </c>
      <c r="R145">
        <v>4.1458760225022398E-4</v>
      </c>
      <c r="S145">
        <v>0</v>
      </c>
      <c r="T145">
        <v>4.56946551688005</v>
      </c>
      <c r="U145">
        <v>4.56946551688005</v>
      </c>
      <c r="V145">
        <v>3.6655255480353501</v>
      </c>
      <c r="W145">
        <v>6.9954646860727998E-2</v>
      </c>
      <c r="X145">
        <v>1.2089192245620599</v>
      </c>
      <c r="Y145">
        <v>28.342981480650799</v>
      </c>
      <c r="Z145">
        <v>0.915835206652166</v>
      </c>
      <c r="AA145">
        <v>9.3737578478850794E-2</v>
      </c>
      <c r="AB145">
        <v>36.433190978556802</v>
      </c>
      <c r="AC145">
        <v>49.384471044493701</v>
      </c>
      <c r="AD145">
        <v>4.2754289195439501</v>
      </c>
      <c r="AE145">
        <v>0.192949704898842</v>
      </c>
      <c r="AF145">
        <v>4.9603131930254802E-4</v>
      </c>
      <c r="AG145">
        <v>4.7956705504493304E-3</v>
      </c>
      <c r="AH145" s="109">
        <v>9.1850075334413807E-6</v>
      </c>
      <c r="AI145" s="109">
        <v>8.4409755743753098E-7</v>
      </c>
      <c r="AJ145">
        <v>3.3488167723229302E-2</v>
      </c>
      <c r="AK145">
        <v>0.154559217699721</v>
      </c>
      <c r="AL145">
        <v>0.178083665709623</v>
      </c>
      <c r="AM145">
        <v>13.515679791604001</v>
      </c>
      <c r="AN145">
        <v>0</v>
      </c>
      <c r="AO145">
        <v>0</v>
      </c>
      <c r="AP145">
        <v>0</v>
      </c>
      <c r="AQ145">
        <v>-8.6822029123478508</v>
      </c>
      <c r="AR145">
        <v>1851.17381888655</v>
      </c>
      <c r="AS145">
        <v>6042.6759105546698</v>
      </c>
      <c r="AT145">
        <v>0.29881215181373999</v>
      </c>
    </row>
    <row r="146" spans="1:46" x14ac:dyDescent="0.35">
      <c r="A146">
        <v>144</v>
      </c>
      <c r="B146">
        <v>280.40199812186898</v>
      </c>
      <c r="C146">
        <v>-8.2007454333127594</v>
      </c>
      <c r="D146">
        <v>1697.4683373073401</v>
      </c>
      <c r="E146">
        <v>0.49998948008878502</v>
      </c>
      <c r="F146">
        <v>1228.6758894463201</v>
      </c>
      <c r="G146">
        <v>2.90909705692831E-3</v>
      </c>
      <c r="H146">
        <v>1.01782377924863</v>
      </c>
      <c r="I146">
        <v>1.0671932173847201E-2</v>
      </c>
      <c r="J146">
        <v>1.27628422396074E-2</v>
      </c>
      <c r="K146">
        <v>0.98148471936335702</v>
      </c>
      <c r="L146">
        <v>9.7729794505813199E-3</v>
      </c>
      <c r="M146">
        <v>8.9895272326588301E-4</v>
      </c>
      <c r="N146">
        <v>1.6923857145794601</v>
      </c>
      <c r="O146">
        <v>1.79672674690794</v>
      </c>
      <c r="P146">
        <v>0.77628621735968695</v>
      </c>
      <c r="Q146">
        <v>0.99958259921428105</v>
      </c>
      <c r="R146">
        <v>4.17400785718871E-4</v>
      </c>
      <c r="S146">
        <v>0</v>
      </c>
      <c r="T146">
        <v>4.5731471134857298</v>
      </c>
      <c r="U146">
        <v>4.5731471134857298</v>
      </c>
      <c r="V146">
        <v>3.6684394266194</v>
      </c>
      <c r="W146">
        <v>7.0173875487901397E-2</v>
      </c>
      <c r="X146">
        <v>1.2116004813253001</v>
      </c>
      <c r="Y146">
        <v>28.384622316595401</v>
      </c>
      <c r="Z146">
        <v>0.91576476418498298</v>
      </c>
      <c r="AA146">
        <v>9.3621744565676304E-2</v>
      </c>
      <c r="AB146">
        <v>36.425128962160301</v>
      </c>
      <c r="AC146">
        <v>49.2368343643424</v>
      </c>
      <c r="AD146">
        <v>4.2659651893342598</v>
      </c>
      <c r="AE146">
        <v>0.19294979940728199</v>
      </c>
      <c r="AF146">
        <v>4.9541123896127304E-4</v>
      </c>
      <c r="AG146">
        <v>4.7962145607880402E-3</v>
      </c>
      <c r="AH146" s="109">
        <v>9.2539643631192803E-6</v>
      </c>
      <c r="AI146" s="109">
        <v>8.5121190597987798E-7</v>
      </c>
      <c r="AJ146">
        <v>3.3492090894737897E-2</v>
      </c>
      <c r="AK146">
        <v>0.15455476529700399</v>
      </c>
      <c r="AL146">
        <v>0.178105029634676</v>
      </c>
      <c r="AM146">
        <v>13.515679791604001</v>
      </c>
      <c r="AN146">
        <v>0</v>
      </c>
      <c r="AO146">
        <v>0</v>
      </c>
      <c r="AP146">
        <v>0</v>
      </c>
      <c r="AQ146">
        <v>-8.6826775477398304</v>
      </c>
      <c r="AR146">
        <v>1851.3815712963701</v>
      </c>
      <c r="AS146">
        <v>6042.6756826880901</v>
      </c>
      <c r="AT146">
        <v>0.29884556400165901</v>
      </c>
    </row>
    <row r="147" spans="1:46" x14ac:dyDescent="0.35">
      <c r="A147">
        <v>145</v>
      </c>
      <c r="B147">
        <v>279.78792779632698</v>
      </c>
      <c r="C147">
        <v>-8.2010350340168294</v>
      </c>
      <c r="D147">
        <v>1697.44866226664</v>
      </c>
      <c r="E147">
        <v>0.49998891259102002</v>
      </c>
      <c r="F147">
        <v>1225.9086309100801</v>
      </c>
      <c r="G147">
        <v>2.9090735728091901E-3</v>
      </c>
      <c r="H147">
        <v>1.0175601547752899</v>
      </c>
      <c r="I147">
        <v>1.0680378596473901E-2</v>
      </c>
      <c r="J147">
        <v>1.2791336026139299E-2</v>
      </c>
      <c r="K147">
        <v>0.98145451637727998</v>
      </c>
      <c r="L147">
        <v>9.7799606762536701E-3</v>
      </c>
      <c r="M147">
        <v>9.00417920220271E-4</v>
      </c>
      <c r="N147">
        <v>1.6895928649640399</v>
      </c>
      <c r="O147">
        <v>1.79400491306082</v>
      </c>
      <c r="P147">
        <v>0.77690624549677001</v>
      </c>
      <c r="Q147">
        <v>0.99957978625442701</v>
      </c>
      <c r="R147">
        <v>4.2021374557233299E-4</v>
      </c>
      <c r="S147">
        <v>0</v>
      </c>
      <c r="T147">
        <v>4.5768526482747802</v>
      </c>
      <c r="U147">
        <v>4.5768526482747802</v>
      </c>
      <c r="V147">
        <v>3.6713723837565002</v>
      </c>
      <c r="W147">
        <v>7.03941255802389E-2</v>
      </c>
      <c r="X147">
        <v>1.21429229527541</v>
      </c>
      <c r="Y147">
        <v>28.426466219316598</v>
      </c>
      <c r="Z147">
        <v>0.91569419453749101</v>
      </c>
      <c r="AA147">
        <v>9.3505939505921398E-2</v>
      </c>
      <c r="AB147">
        <v>36.4170676061213</v>
      </c>
      <c r="AC147">
        <v>49.089624308619001</v>
      </c>
      <c r="AD147">
        <v>4.2565248031584799</v>
      </c>
      <c r="AE147">
        <v>0.19294989422171199</v>
      </c>
      <c r="AF147">
        <v>4.9479131438914001E-4</v>
      </c>
      <c r="AG147">
        <v>4.7967582599328902E-3</v>
      </c>
      <c r="AH147" s="109">
        <v>9.3230515103639E-6</v>
      </c>
      <c r="AI147" s="109">
        <v>8.58351370619619E-7</v>
      </c>
      <c r="AJ147">
        <v>3.3496011774337101E-2</v>
      </c>
      <c r="AK147">
        <v>0.15455031522826301</v>
      </c>
      <c r="AL147">
        <v>0.178126381452129</v>
      </c>
      <c r="AM147">
        <v>13.515679791604001</v>
      </c>
      <c r="AN147">
        <v>0</v>
      </c>
      <c r="AO147">
        <v>0</v>
      </c>
      <c r="AP147">
        <v>0</v>
      </c>
      <c r="AQ147">
        <v>-8.6831521831318099</v>
      </c>
      <c r="AR147">
        <v>1851.58935495217</v>
      </c>
      <c r="AS147">
        <v>6042.6754513034602</v>
      </c>
      <c r="AT147">
        <v>0.298879059771754</v>
      </c>
    </row>
    <row r="148" spans="1:46" x14ac:dyDescent="0.35">
      <c r="A148">
        <v>146</v>
      </c>
      <c r="B148">
        <v>279.17385747078401</v>
      </c>
      <c r="C148">
        <v>-8.20132489418733</v>
      </c>
      <c r="D148">
        <v>1697.42893643303</v>
      </c>
      <c r="E148">
        <v>0.49998833641215601</v>
      </c>
      <c r="F148">
        <v>1223.1416896866999</v>
      </c>
      <c r="G148">
        <v>2.90905000187484E-3</v>
      </c>
      <c r="H148">
        <v>1.0172973743782501</v>
      </c>
      <c r="I148">
        <v>1.06888803944424E-2</v>
      </c>
      <c r="J148">
        <v>1.28199449975535E-2</v>
      </c>
      <c r="K148">
        <v>0.98142417415417205</v>
      </c>
      <c r="L148">
        <v>9.7869900505169194E-3</v>
      </c>
      <c r="M148">
        <v>9.0189034392552502E-4</v>
      </c>
      <c r="N148">
        <v>1.6868046479827099</v>
      </c>
      <c r="O148">
        <v>1.7912873897104</v>
      </c>
      <c r="P148">
        <v>0.77753032352613805</v>
      </c>
      <c r="Q148">
        <v>0.99957697351681596</v>
      </c>
      <c r="R148">
        <v>4.2302648318311397E-4</v>
      </c>
      <c r="S148">
        <v>0</v>
      </c>
      <c r="T148">
        <v>4.5805822633120501</v>
      </c>
      <c r="U148">
        <v>4.5805822633120501</v>
      </c>
      <c r="V148">
        <v>3.6743245321638698</v>
      </c>
      <c r="W148">
        <v>7.0615403814710695E-2</v>
      </c>
      <c r="X148">
        <v>1.21699473298106</v>
      </c>
      <c r="Y148">
        <v>28.4685145179747</v>
      </c>
      <c r="Z148">
        <v>0.91562349744371196</v>
      </c>
      <c r="AA148">
        <v>9.33901632884373E-2</v>
      </c>
      <c r="AB148">
        <v>36.4090068795444</v>
      </c>
      <c r="AC148">
        <v>48.9428395867834</v>
      </c>
      <c r="AD148">
        <v>4.2471076952497198</v>
      </c>
      <c r="AE148">
        <v>0.192949989344228</v>
      </c>
      <c r="AF148">
        <v>4.9417154544449204E-4</v>
      </c>
      <c r="AG148">
        <v>4.79730164663285E-3</v>
      </c>
      <c r="AH148" s="109">
        <v>9.3922701857401997E-6</v>
      </c>
      <c r="AI148" s="109">
        <v>8.6551613359526001E-7</v>
      </c>
      <c r="AJ148">
        <v>3.3499930353544302E-2</v>
      </c>
      <c r="AK148">
        <v>0.154545867501725</v>
      </c>
      <c r="AL148">
        <v>0.178147721117</v>
      </c>
      <c r="AM148">
        <v>13.515679791604001</v>
      </c>
      <c r="AN148">
        <v>0</v>
      </c>
      <c r="AO148">
        <v>0</v>
      </c>
      <c r="AP148">
        <v>0</v>
      </c>
      <c r="AQ148">
        <v>-8.6836268185237895</v>
      </c>
      <c r="AR148">
        <v>1851.7971698874601</v>
      </c>
      <c r="AS148">
        <v>6042.6752163792999</v>
      </c>
      <c r="AT148">
        <v>0.29891263910861599</v>
      </c>
    </row>
    <row r="149" spans="1:46" x14ac:dyDescent="0.35">
      <c r="A149">
        <v>147</v>
      </c>
      <c r="B149">
        <v>278.55978714524201</v>
      </c>
      <c r="C149">
        <v>-8.2016150144493505</v>
      </c>
      <c r="D149">
        <v>1697.4091593580999</v>
      </c>
      <c r="E149">
        <v>0.49998775149908398</v>
      </c>
      <c r="F149">
        <v>1220.3750653116001</v>
      </c>
      <c r="G149">
        <v>2.9090263433677399E-3</v>
      </c>
      <c r="H149">
        <v>1.01703543901589</v>
      </c>
      <c r="I149">
        <v>1.0697437893517099E-2</v>
      </c>
      <c r="J149">
        <v>1.2848669889777399E-2</v>
      </c>
      <c r="K149">
        <v>0.98139369182319103</v>
      </c>
      <c r="L149">
        <v>9.7940678533683396E-3</v>
      </c>
      <c r="M149">
        <v>9.0337004014875695E-4</v>
      </c>
      <c r="N149">
        <v>1.6840210571680101</v>
      </c>
      <c r="O149">
        <v>1.7885741703206399</v>
      </c>
      <c r="P149">
        <v>0.77815847536245497</v>
      </c>
      <c r="Q149">
        <v>0.99957416100006602</v>
      </c>
      <c r="R149">
        <v>4.2583899993341401E-4</v>
      </c>
      <c r="S149">
        <v>0</v>
      </c>
      <c r="T149">
        <v>4.5843361018557403</v>
      </c>
      <c r="U149">
        <v>4.5843361018557403</v>
      </c>
      <c r="V149">
        <v>3.6772959855013601</v>
      </c>
      <c r="W149">
        <v>7.0837716960886504E-2</v>
      </c>
      <c r="X149">
        <v>1.2197078615833199</v>
      </c>
      <c r="Y149">
        <v>28.510768553508498</v>
      </c>
      <c r="Z149">
        <v>0.91555267259871398</v>
      </c>
      <c r="AA149">
        <v>9.3274415901466901E-2</v>
      </c>
      <c r="AB149">
        <v>36.400946769270398</v>
      </c>
      <c r="AC149">
        <v>48.796478909368901</v>
      </c>
      <c r="AD149">
        <v>4.2377138018752403</v>
      </c>
      <c r="AE149">
        <v>0.192950084776944</v>
      </c>
      <c r="AF149">
        <v>4.9355193198203501E-4</v>
      </c>
      <c r="AG149">
        <v>4.7978447196294098E-3</v>
      </c>
      <c r="AH149" s="109">
        <v>9.4616216090061504E-6</v>
      </c>
      <c r="AI149" s="109">
        <v>8.7270637908238103E-7</v>
      </c>
      <c r="AJ149">
        <v>3.3503846623828402E-2</v>
      </c>
      <c r="AK149">
        <v>0.154541422125658</v>
      </c>
      <c r="AL149">
        <v>0.178169048584051</v>
      </c>
      <c r="AM149">
        <v>13.515679791604001</v>
      </c>
      <c r="AN149">
        <v>0</v>
      </c>
      <c r="AO149">
        <v>0</v>
      </c>
      <c r="AP149">
        <v>0</v>
      </c>
      <c r="AQ149">
        <v>-8.6841014539157708</v>
      </c>
      <c r="AR149">
        <v>1852.00501613591</v>
      </c>
      <c r="AS149">
        <v>6042.6749778939502</v>
      </c>
      <c r="AT149">
        <v>0.29894630214357798</v>
      </c>
    </row>
    <row r="150" spans="1:46" x14ac:dyDescent="0.35">
      <c r="A150">
        <v>148</v>
      </c>
      <c r="B150">
        <v>277.94571681969899</v>
      </c>
      <c r="C150">
        <v>-8.2019053954316306</v>
      </c>
      <c r="D150">
        <v>1697.38933058984</v>
      </c>
      <c r="E150">
        <v>0.499987157798224</v>
      </c>
      <c r="F150">
        <v>1217.60875731807</v>
      </c>
      <c r="G150">
        <v>2.9090025965242301E-3</v>
      </c>
      <c r="H150">
        <v>1.01677434962352</v>
      </c>
      <c r="I150">
        <v>1.0706051422295601E-2</v>
      </c>
      <c r="J150">
        <v>1.2877511445194501E-2</v>
      </c>
      <c r="K150">
        <v>0.98136306850585697</v>
      </c>
      <c r="L150">
        <v>9.8011943672617601E-3</v>
      </c>
      <c r="M150">
        <v>9.04857055033881E-4</v>
      </c>
      <c r="N150">
        <v>1.68124208606544</v>
      </c>
      <c r="O150">
        <v>1.7858652483678501</v>
      </c>
      <c r="P150">
        <v>0.778790725128789</v>
      </c>
      <c r="Q150">
        <v>0.99957134870278397</v>
      </c>
      <c r="R150">
        <v>4.2865129721510398E-4</v>
      </c>
      <c r="S150">
        <v>0</v>
      </c>
      <c r="T150">
        <v>4.5881143084163396</v>
      </c>
      <c r="U150">
        <v>4.5881143084163396</v>
      </c>
      <c r="V150">
        <v>3.6802868584205899</v>
      </c>
      <c r="W150">
        <v>7.1061071845523599E-2</v>
      </c>
      <c r="X150">
        <v>1.2224317488018801</v>
      </c>
      <c r="Y150">
        <v>28.553229678765501</v>
      </c>
      <c r="Z150">
        <v>0.91548171969831005</v>
      </c>
      <c r="AA150">
        <v>9.3158697332651294E-2</v>
      </c>
      <c r="AB150">
        <v>36.392887261117103</v>
      </c>
      <c r="AC150">
        <v>48.6505409906312</v>
      </c>
      <c r="AD150">
        <v>4.2283430593655797</v>
      </c>
      <c r="AE150">
        <v>0.192950180521994</v>
      </c>
      <c r="AF150">
        <v>4.9293247385285904E-4</v>
      </c>
      <c r="AG150">
        <v>4.7983874776562803E-3</v>
      </c>
      <c r="AH150" s="109">
        <v>9.5311070097074805E-6</v>
      </c>
      <c r="AI150" s="109">
        <v>8.7992229282012801E-7</v>
      </c>
      <c r="AJ150">
        <v>3.3507760576610403E-2</v>
      </c>
      <c r="AK150">
        <v>0.15453697910838199</v>
      </c>
      <c r="AL150">
        <v>0.17819036380779099</v>
      </c>
      <c r="AM150">
        <v>13.515679791604001</v>
      </c>
      <c r="AN150">
        <v>0</v>
      </c>
      <c r="AO150">
        <v>0</v>
      </c>
      <c r="AP150">
        <v>0</v>
      </c>
      <c r="AQ150">
        <v>-8.6845760893077504</v>
      </c>
      <c r="AR150">
        <v>1852.2128937314501</v>
      </c>
      <c r="AS150">
        <v>6042.6747358255698</v>
      </c>
      <c r="AT150">
        <v>0.29898004900085401</v>
      </c>
    </row>
    <row r="151" spans="1:46" x14ac:dyDescent="0.35">
      <c r="A151">
        <v>149</v>
      </c>
      <c r="B151">
        <v>277.33164649415602</v>
      </c>
      <c r="C151">
        <v>-8.2021960377666598</v>
      </c>
      <c r="D151">
        <v>1697.36944967253</v>
      </c>
      <c r="E151">
        <v>0.49998655525552599</v>
      </c>
      <c r="F151">
        <v>1214.84276523738</v>
      </c>
      <c r="G151">
        <v>2.9089787605744298E-3</v>
      </c>
      <c r="H151">
        <v>1.0165141069880399</v>
      </c>
      <c r="I151">
        <v>1.0714721312265099E-2</v>
      </c>
      <c r="J151">
        <v>1.2906470412715801E-2</v>
      </c>
      <c r="K151">
        <v>0.98133230331599597</v>
      </c>
      <c r="L151">
        <v>9.8083698772594707E-3</v>
      </c>
      <c r="M151">
        <v>9.0635143500570096E-4</v>
      </c>
      <c r="N151">
        <v>1.6784677282334499</v>
      </c>
      <c r="O151">
        <v>1.7831606173407999</v>
      </c>
      <c r="P151">
        <v>0.77942709716061398</v>
      </c>
      <c r="Q151">
        <v>0.99956853662357004</v>
      </c>
      <c r="R151">
        <v>4.3146337642979899E-4</v>
      </c>
      <c r="S151">
        <v>0</v>
      </c>
      <c r="T151">
        <v>4.5919170287806796</v>
      </c>
      <c r="U151">
        <v>4.5919170287806796</v>
      </c>
      <c r="V151">
        <v>3.6832972665845798</v>
      </c>
      <c r="W151">
        <v>7.1285475344388505E-2</v>
      </c>
      <c r="X151">
        <v>1.2251664629411601</v>
      </c>
      <c r="Y151">
        <v>28.595899258634599</v>
      </c>
      <c r="Z151">
        <v>0.91541063844859805</v>
      </c>
      <c r="AA151">
        <v>9.3043007569006395E-2</v>
      </c>
      <c r="AB151">
        <v>36.384828335391198</v>
      </c>
      <c r="AC151">
        <v>48.505024549156502</v>
      </c>
      <c r="AD151">
        <v>4.2189954036492896</v>
      </c>
      <c r="AE151">
        <v>0.192950276581527</v>
      </c>
      <c r="AF151">
        <v>4.9231317090430804E-4</v>
      </c>
      <c r="AG151">
        <v>4.7989299194394599E-3</v>
      </c>
      <c r="AH151" s="109">
        <v>9.6007276274072397E-6</v>
      </c>
      <c r="AI151" s="109">
        <v>8.8716406202971702E-7</v>
      </c>
      <c r="AJ151">
        <v>3.3511672203261698E-2</v>
      </c>
      <c r="AK151">
        <v>0.15453253845826001</v>
      </c>
      <c r="AL151">
        <v>0.17821166674246799</v>
      </c>
      <c r="AM151">
        <v>13.515679791604001</v>
      </c>
      <c r="AN151">
        <v>0</v>
      </c>
      <c r="AO151">
        <v>0</v>
      </c>
      <c r="AP151">
        <v>0</v>
      </c>
      <c r="AQ151">
        <v>-8.6850507246997299</v>
      </c>
      <c r="AR151">
        <v>1852.42080270821</v>
      </c>
      <c r="AS151">
        <v>6042.6744901521297</v>
      </c>
      <c r="AT151">
        <v>0.29901387976066002</v>
      </c>
    </row>
    <row r="152" spans="1:46" x14ac:dyDescent="0.35">
      <c r="A152">
        <v>150</v>
      </c>
      <c r="B152">
        <v>276.71757616861402</v>
      </c>
      <c r="C152">
        <v>-8.2024869420906992</v>
      </c>
      <c r="D152">
        <v>1697.3495161467799</v>
      </c>
      <c r="E152">
        <v>0.49998594381646499</v>
      </c>
      <c r="F152">
        <v>1212.0770885986201</v>
      </c>
      <c r="G152">
        <v>2.9089548347422298E-3</v>
      </c>
      <c r="H152">
        <v>1.01625471209539</v>
      </c>
      <c r="I152">
        <v>1.0723447897758901E-2</v>
      </c>
      <c r="J152">
        <v>1.29355475478523E-2</v>
      </c>
      <c r="K152">
        <v>0.98130139535958505</v>
      </c>
      <c r="L152">
        <v>9.8155946707079098E-3</v>
      </c>
      <c r="M152">
        <v>9.0785322705099305E-4</v>
      </c>
      <c r="N152">
        <v>1.6756979772434799</v>
      </c>
      <c r="O152">
        <v>1.7804602707406201</v>
      </c>
      <c r="P152">
        <v>0.78006761600298202</v>
      </c>
      <c r="Q152">
        <v>0.99956572476101102</v>
      </c>
      <c r="R152">
        <v>4.3427523898902998E-4</v>
      </c>
      <c r="S152">
        <v>0</v>
      </c>
      <c r="T152">
        <v>4.5957444099955698</v>
      </c>
      <c r="U152">
        <v>4.5957444099955698</v>
      </c>
      <c r="V152">
        <v>3.6863273266530601</v>
      </c>
      <c r="W152">
        <v>7.1510934407182397E-2</v>
      </c>
      <c r="X152">
        <v>1.2279120728967601</v>
      </c>
      <c r="Y152">
        <v>28.638778670180201</v>
      </c>
      <c r="Z152">
        <v>0.915339428539516</v>
      </c>
      <c r="AA152">
        <v>9.29273465969222E-2</v>
      </c>
      <c r="AB152">
        <v>36.376769979324102</v>
      </c>
      <c r="AC152">
        <v>48.359928306105303</v>
      </c>
      <c r="AD152">
        <v>4.2096707715462598</v>
      </c>
      <c r="AE152">
        <v>0.192950372957711</v>
      </c>
      <c r="AF152">
        <v>4.9169402297997804E-4</v>
      </c>
      <c r="AG152">
        <v>4.7994720436971301E-3</v>
      </c>
      <c r="AH152" s="109">
        <v>9.6704847114590403E-6</v>
      </c>
      <c r="AI152" s="109">
        <v>8.9443187570134304E-7</v>
      </c>
      <c r="AJ152">
        <v>3.35155814951043E-2</v>
      </c>
      <c r="AK152">
        <v>0.154528100183706</v>
      </c>
      <c r="AL152">
        <v>0.17823295734206501</v>
      </c>
      <c r="AM152">
        <v>13.515679791604001</v>
      </c>
      <c r="AN152">
        <v>0</v>
      </c>
      <c r="AO152">
        <v>0</v>
      </c>
      <c r="AP152">
        <v>0</v>
      </c>
      <c r="AQ152">
        <v>-8.6855253600917095</v>
      </c>
      <c r="AR152">
        <v>1852.6287431005701</v>
      </c>
      <c r="AS152">
        <v>6042.6742408513801</v>
      </c>
      <c r="AT152">
        <v>0.29904779456138603</v>
      </c>
    </row>
    <row r="153" spans="1:46" x14ac:dyDescent="0.35">
      <c r="A153">
        <v>151</v>
      </c>
      <c r="B153">
        <v>276.10350584307099</v>
      </c>
      <c r="C153">
        <v>-8.2027781090438303</v>
      </c>
      <c r="D153">
        <v>1697.3295295494299</v>
      </c>
      <c r="E153">
        <v>0.49998532342603003</v>
      </c>
      <c r="F153">
        <v>1209.31172692886</v>
      </c>
      <c r="G153">
        <v>2.9089308182451098E-3</v>
      </c>
      <c r="H153">
        <v>1.0159961655369401</v>
      </c>
      <c r="I153">
        <v>1.0732231516114899E-2</v>
      </c>
      <c r="J153">
        <v>1.29647436127885E-2</v>
      </c>
      <c r="K153">
        <v>0.98127034373478095</v>
      </c>
      <c r="L153">
        <v>9.8228690378659705E-3</v>
      </c>
      <c r="M153">
        <v>9.0936247824893398E-4</v>
      </c>
      <c r="N153">
        <v>1.6729328266799901</v>
      </c>
      <c r="O153">
        <v>1.7777642020808699</v>
      </c>
      <c r="P153">
        <v>0.78071230642161304</v>
      </c>
      <c r="Q153">
        <v>0.99956291311368495</v>
      </c>
      <c r="R153">
        <v>4.3708688631421001E-4</v>
      </c>
      <c r="S153">
        <v>0</v>
      </c>
      <c r="T153">
        <v>4.5995966004334496</v>
      </c>
      <c r="U153">
        <v>4.5995966004334496</v>
      </c>
      <c r="V153">
        <v>3.6893771563372799</v>
      </c>
      <c r="W153">
        <v>7.1737456016519194E-2</v>
      </c>
      <c r="X153">
        <v>1.2306686481617599</v>
      </c>
      <c r="Y153">
        <v>28.681869302779099</v>
      </c>
      <c r="Z153">
        <v>0.91526808969006201</v>
      </c>
      <c r="AA153">
        <v>9.2811714402144904E-2</v>
      </c>
      <c r="AB153">
        <v>36.368712165822899</v>
      </c>
      <c r="AC153">
        <v>48.215250988171697</v>
      </c>
      <c r="AD153">
        <v>4.2003690985637903</v>
      </c>
      <c r="AE153">
        <v>0.19295046965273199</v>
      </c>
      <c r="AF153">
        <v>4.9107502991960195E-4</v>
      </c>
      <c r="AG153">
        <v>4.8000138491395301E-3</v>
      </c>
      <c r="AH153" s="109">
        <v>9.7403795216984393E-6</v>
      </c>
      <c r="AI153" s="109">
        <v>9.0172592414620805E-7</v>
      </c>
      <c r="AJ153">
        <v>3.35194884434101E-2</v>
      </c>
      <c r="AK153">
        <v>0.15452366429317901</v>
      </c>
      <c r="AL153">
        <v>0.17825423556030301</v>
      </c>
      <c r="AM153">
        <v>13.515679791604001</v>
      </c>
      <c r="AN153">
        <v>0</v>
      </c>
      <c r="AO153">
        <v>0</v>
      </c>
      <c r="AP153">
        <v>0</v>
      </c>
      <c r="AQ153">
        <v>-8.6859999954836908</v>
      </c>
      <c r="AR153">
        <v>1852.8367149431199</v>
      </c>
      <c r="AS153">
        <v>6042.6739879009101</v>
      </c>
      <c r="AT153">
        <v>0.29908179342496699</v>
      </c>
    </row>
    <row r="154" spans="1:46" x14ac:dyDescent="0.35">
      <c r="A154">
        <v>152</v>
      </c>
      <c r="B154">
        <v>275.48943551752899</v>
      </c>
      <c r="C154">
        <v>-8.2030695392699293</v>
      </c>
      <c r="D154">
        <v>1697.3094894135299</v>
      </c>
      <c r="E154">
        <v>0.49998469402872597</v>
      </c>
      <c r="F154">
        <v>1206.54667975289</v>
      </c>
      <c r="G154">
        <v>2.9089067102942298E-3</v>
      </c>
      <c r="H154">
        <v>1.0157384684587201</v>
      </c>
      <c r="I154">
        <v>1.07410725075032E-2</v>
      </c>
      <c r="J154">
        <v>1.29940593764565E-2</v>
      </c>
      <c r="K154">
        <v>0.98123914753164998</v>
      </c>
      <c r="L154">
        <v>9.8301932709689392E-3</v>
      </c>
      <c r="M154">
        <v>9.1087923653428496E-4</v>
      </c>
      <c r="N154">
        <v>1.67017227014045</v>
      </c>
      <c r="O154">
        <v>1.77507240488749</v>
      </c>
      <c r="P154">
        <v>0.78136119339113297</v>
      </c>
      <c r="Q154">
        <v>0.99956010168016296</v>
      </c>
      <c r="R154">
        <v>4.39898319836954E-4</v>
      </c>
      <c r="S154">
        <v>0</v>
      </c>
      <c r="T154">
        <v>4.6034737497234897</v>
      </c>
      <c r="U154">
        <v>4.6034737497234897</v>
      </c>
      <c r="V154">
        <v>3.69244687434094</v>
      </c>
      <c r="W154">
        <v>7.1965047255371395E-2</v>
      </c>
      <c r="X154">
        <v>1.2334362588333101</v>
      </c>
      <c r="Y154">
        <v>28.7251725582564</v>
      </c>
      <c r="Z154">
        <v>0.91519662157591897</v>
      </c>
      <c r="AA154">
        <v>9.2696110969789094E-2</v>
      </c>
      <c r="AB154">
        <v>36.360654887447502</v>
      </c>
      <c r="AC154">
        <v>48.070991322823303</v>
      </c>
      <c r="AD154">
        <v>4.1910903224152296</v>
      </c>
      <c r="AE154">
        <v>0.19295056666879401</v>
      </c>
      <c r="AF154">
        <v>4.9045619155913098E-4</v>
      </c>
      <c r="AG154">
        <v>4.8005553344689297E-3</v>
      </c>
      <c r="AH154" s="109">
        <v>9.8104133276206506E-6</v>
      </c>
      <c r="AI154" s="109">
        <v>9.0904639976300904E-7</v>
      </c>
      <c r="AJ154">
        <v>3.3523393039400398E-2</v>
      </c>
      <c r="AK154">
        <v>0.15451923079518901</v>
      </c>
      <c r="AL154">
        <v>0.178275501350635</v>
      </c>
      <c r="AM154">
        <v>13.515679791604001</v>
      </c>
      <c r="AN154">
        <v>0</v>
      </c>
      <c r="AO154">
        <v>0</v>
      </c>
      <c r="AP154">
        <v>0</v>
      </c>
      <c r="AQ154">
        <v>-8.6864746308756704</v>
      </c>
      <c r="AR154">
        <v>1853.0447182707001</v>
      </c>
      <c r="AS154">
        <v>6042.6737312780897</v>
      </c>
      <c r="AT154">
        <v>0.29911587653619598</v>
      </c>
    </row>
    <row r="155" spans="1:46" x14ac:dyDescent="0.35">
      <c r="A155">
        <v>153</v>
      </c>
      <c r="B155">
        <v>274.87536519198602</v>
      </c>
      <c r="C155">
        <v>-8.2033612334168193</v>
      </c>
      <c r="D155">
        <v>1697.2893952683</v>
      </c>
      <c r="E155">
        <v>0.49998405556856301</v>
      </c>
      <c r="F155">
        <v>1203.7819465934999</v>
      </c>
      <c r="G155">
        <v>2.9088825100941902E-3</v>
      </c>
      <c r="H155">
        <v>1.01548162147135</v>
      </c>
      <c r="I155">
        <v>1.07499712151937E-2</v>
      </c>
      <c r="J155">
        <v>1.3023495614611601E-2</v>
      </c>
      <c r="K155">
        <v>0.98120780583229195</v>
      </c>
      <c r="L155">
        <v>9.8375676653638701E-3</v>
      </c>
      <c r="M155">
        <v>9.1240354982985395E-4</v>
      </c>
      <c r="N155">
        <v>1.66741630123538</v>
      </c>
      <c r="O155">
        <v>1.7723848726988201</v>
      </c>
      <c r="P155">
        <v>0.78201430211369205</v>
      </c>
      <c r="Q155">
        <v>0.99955729045900099</v>
      </c>
      <c r="R155">
        <v>4.4270954099892503E-4</v>
      </c>
      <c r="S155">
        <v>0</v>
      </c>
      <c r="T155">
        <v>4.6073760088615199</v>
      </c>
      <c r="U155">
        <v>4.6073760088615199</v>
      </c>
      <c r="V155">
        <v>3.6955366004523298</v>
      </c>
      <c r="W155">
        <v>7.2193715230919803E-2</v>
      </c>
      <c r="X155">
        <v>1.23621497561918</v>
      </c>
      <c r="Y155">
        <v>28.7686898510273</v>
      </c>
      <c r="Z155">
        <v>0.91512502391259498</v>
      </c>
      <c r="AA155">
        <v>9.2580536284308804E-2</v>
      </c>
      <c r="AB155">
        <v>36.352598117390301</v>
      </c>
      <c r="AC155">
        <v>47.927148043737297</v>
      </c>
      <c r="AD155">
        <v>4.1818343789829999</v>
      </c>
      <c r="AE155">
        <v>0.192950664008119</v>
      </c>
      <c r="AF155">
        <v>4.8983750773055402E-4</v>
      </c>
      <c r="AG155">
        <v>4.8010964983794804E-3</v>
      </c>
      <c r="AH155" s="109">
        <v>9.8805874095718407E-6</v>
      </c>
      <c r="AI155" s="109">
        <v>9.1639349619294896E-7</v>
      </c>
      <c r="AJ155">
        <v>3.3527295274245403E-2</v>
      </c>
      <c r="AK155">
        <v>0.15451479969829501</v>
      </c>
      <c r="AL155">
        <v>0.17829675466624301</v>
      </c>
      <c r="AM155">
        <v>13.515679791604001</v>
      </c>
      <c r="AN155">
        <v>0</v>
      </c>
      <c r="AO155">
        <v>0</v>
      </c>
      <c r="AP155">
        <v>0</v>
      </c>
      <c r="AQ155">
        <v>-8.68694926626765</v>
      </c>
      <c r="AR155">
        <v>1853.25275311835</v>
      </c>
      <c r="AS155">
        <v>6042.6734709600796</v>
      </c>
      <c r="AT155">
        <v>0.29915004392191502</v>
      </c>
    </row>
    <row r="156" spans="1:46" x14ac:dyDescent="0.35">
      <c r="A156">
        <v>154</v>
      </c>
      <c r="B156">
        <v>274.26129486644402</v>
      </c>
      <c r="C156">
        <v>-8.2036531921361995</v>
      </c>
      <c r="D156">
        <v>1697.2692466390999</v>
      </c>
      <c r="E156">
        <v>0.499983407989051</v>
      </c>
      <c r="F156">
        <v>1201.0175269711999</v>
      </c>
      <c r="G156">
        <v>2.9088582168431002E-3</v>
      </c>
      <c r="H156">
        <v>1.0152256257019201</v>
      </c>
      <c r="I156">
        <v>1.0758927985360199E-2</v>
      </c>
      <c r="J156">
        <v>1.30530531099087E-2</v>
      </c>
      <c r="K156">
        <v>0.98117631771054103</v>
      </c>
      <c r="L156">
        <v>9.8449925184662009E-3</v>
      </c>
      <c r="M156">
        <v>9.1393546689407001E-4</v>
      </c>
      <c r="N156">
        <v>1.66466491358836</v>
      </c>
      <c r="O156">
        <v>1.7697015990656</v>
      </c>
      <c r="P156">
        <v>0.78267165800562299</v>
      </c>
      <c r="Q156">
        <v>0.99955447944874698</v>
      </c>
      <c r="R156">
        <v>4.4552055125218499E-4</v>
      </c>
      <c r="S156">
        <v>0</v>
      </c>
      <c r="T156">
        <v>4.6113035301319298</v>
      </c>
      <c r="U156">
        <v>4.6113035301319298</v>
      </c>
      <c r="V156">
        <v>3.6986464554774598</v>
      </c>
      <c r="W156">
        <v>7.2423467149625206E-2</v>
      </c>
      <c r="X156">
        <v>1.23900486984451</v>
      </c>
      <c r="Y156">
        <v>28.812422608236201</v>
      </c>
      <c r="Z156">
        <v>0.91505329637509703</v>
      </c>
      <c r="AA156">
        <v>9.2464990329511901E-2</v>
      </c>
      <c r="AB156">
        <v>36.344541847129399</v>
      </c>
      <c r="AC156">
        <v>47.783719885538801</v>
      </c>
      <c r="AD156">
        <v>4.1726012062050897</v>
      </c>
      <c r="AE156">
        <v>0.192950761672951</v>
      </c>
      <c r="AF156">
        <v>4.8921897826198696E-4</v>
      </c>
      <c r="AG156">
        <v>4.8016373395571802E-3</v>
      </c>
      <c r="AH156" s="109">
        <v>9.9509030578147604E-6</v>
      </c>
      <c r="AI156" s="109">
        <v>9.2376740917812604E-7</v>
      </c>
      <c r="AJ156">
        <v>3.3531195139064003E-2</v>
      </c>
      <c r="AK156">
        <v>0.15451037101110399</v>
      </c>
      <c r="AL156">
        <v>0.17831799546003599</v>
      </c>
      <c r="AM156">
        <v>13.515679791604001</v>
      </c>
      <c r="AN156">
        <v>0</v>
      </c>
      <c r="AO156">
        <v>0</v>
      </c>
      <c r="AP156">
        <v>0</v>
      </c>
      <c r="AQ156">
        <v>-8.6874239016596295</v>
      </c>
      <c r="AR156">
        <v>1853.46081952141</v>
      </c>
      <c r="AS156">
        <v>6042.6732069238496</v>
      </c>
      <c r="AT156">
        <v>0.29918429576071398</v>
      </c>
    </row>
    <row r="157" spans="1:46" x14ac:dyDescent="0.35">
      <c r="A157">
        <v>155</v>
      </c>
      <c r="B157">
        <v>273.64722454090099</v>
      </c>
      <c r="C157">
        <v>-8.2039454160837497</v>
      </c>
      <c r="D157">
        <v>1697.2490430473499</v>
      </c>
      <c r="E157">
        <v>0.49998275123319702</v>
      </c>
      <c r="F157">
        <v>1198.25342040438</v>
      </c>
      <c r="G157">
        <v>2.9088338297324199E-3</v>
      </c>
      <c r="H157">
        <v>1.01497048194061</v>
      </c>
      <c r="I157">
        <v>1.0767943167299E-2</v>
      </c>
      <c r="J157">
        <v>1.3082732651979401E-2</v>
      </c>
      <c r="K157">
        <v>0.98114468223204399</v>
      </c>
      <c r="L157">
        <v>9.85246813065788E-3</v>
      </c>
      <c r="M157">
        <v>9.1547503664115096E-4</v>
      </c>
      <c r="N157">
        <v>1.66191810083604</v>
      </c>
      <c r="O157">
        <v>1.7670225775509301</v>
      </c>
      <c r="P157">
        <v>0.78333328671264901</v>
      </c>
      <c r="Q157">
        <v>0.99955166864793998</v>
      </c>
      <c r="R157">
        <v>4.48331352059099E-4</v>
      </c>
      <c r="S157">
        <v>0</v>
      </c>
      <c r="T157">
        <v>4.6152564671974599</v>
      </c>
      <c r="U157">
        <v>4.6152564671974599</v>
      </c>
      <c r="V157">
        <v>3.7017765613152198</v>
      </c>
      <c r="W157">
        <v>7.2654310257466395E-2</v>
      </c>
      <c r="X157">
        <v>1.2418060134584401</v>
      </c>
      <c r="Y157">
        <v>28.8563722699026</v>
      </c>
      <c r="Z157">
        <v>0.91498143866310999</v>
      </c>
      <c r="AA157">
        <v>9.2349473088533404E-2</v>
      </c>
      <c r="AB157">
        <v>36.336486055879803</v>
      </c>
      <c r="AC157">
        <v>47.640705588042202</v>
      </c>
      <c r="AD157">
        <v>4.1633907409248003</v>
      </c>
      <c r="AE157">
        <v>0.19295085966554801</v>
      </c>
      <c r="AF157">
        <v>4.8860060297751E-4</v>
      </c>
      <c r="AG157">
        <v>4.8021778566797397E-3</v>
      </c>
      <c r="AH157" s="109">
        <v>1.00213615734998E-5</v>
      </c>
      <c r="AI157" s="109">
        <v>9.3116833589609298E-7</v>
      </c>
      <c r="AJ157">
        <v>3.3535092624922602E-2</v>
      </c>
      <c r="AK157">
        <v>0.154505944742276</v>
      </c>
      <c r="AL157">
        <v>0.17833922368464999</v>
      </c>
      <c r="AM157">
        <v>13.515679791604001</v>
      </c>
      <c r="AN157">
        <v>0</v>
      </c>
      <c r="AO157">
        <v>0</v>
      </c>
      <c r="AP157">
        <v>0</v>
      </c>
      <c r="AQ157">
        <v>-8.6878985370516109</v>
      </c>
      <c r="AR157">
        <v>1853.6689175153999</v>
      </c>
      <c r="AS157">
        <v>6042.6729391461604</v>
      </c>
      <c r="AT157">
        <v>0.29921863213164102</v>
      </c>
    </row>
    <row r="158" spans="1:46" x14ac:dyDescent="0.35">
      <c r="A158">
        <v>156</v>
      </c>
      <c r="B158">
        <v>273.03315421535802</v>
      </c>
      <c r="C158">
        <v>-8.2042379059191592</v>
      </c>
      <c r="D158">
        <v>1697.22878401051</v>
      </c>
      <c r="E158">
        <v>0.49998208524349802</v>
      </c>
      <c r="F158">
        <v>1195.4896264092599</v>
      </c>
      <c r="G158">
        <v>2.90880934794691E-3</v>
      </c>
      <c r="H158">
        <v>1.0147161910568101</v>
      </c>
      <c r="I158">
        <v>1.07770171133705E-2</v>
      </c>
      <c r="J158">
        <v>1.31125350375111E-2</v>
      </c>
      <c r="K158">
        <v>0.981112898454087</v>
      </c>
      <c r="L158">
        <v>9.85999480489105E-3</v>
      </c>
      <c r="M158">
        <v>9.1702230847949995E-4</v>
      </c>
      <c r="N158">
        <v>1.65917585662818</v>
      </c>
      <c r="O158">
        <v>1.76434780173035</v>
      </c>
      <c r="P158">
        <v>0.783999214106054</v>
      </c>
      <c r="Q158">
        <v>0.99954885805510696</v>
      </c>
      <c r="R158">
        <v>4.51141944892539E-4</v>
      </c>
      <c r="S158">
        <v>0</v>
      </c>
      <c r="T158">
        <v>4.6192349750771502</v>
      </c>
      <c r="U158">
        <v>4.6192349750771502</v>
      </c>
      <c r="V158">
        <v>3.7049270409378701</v>
      </c>
      <c r="W158">
        <v>7.2886251870118005E-2</v>
      </c>
      <c r="X158">
        <v>1.24461847904097</v>
      </c>
      <c r="Y158">
        <v>28.900540289065201</v>
      </c>
      <c r="Z158">
        <v>0.91490945046920302</v>
      </c>
      <c r="AA158">
        <v>9.2233984543828307E-2</v>
      </c>
      <c r="AB158">
        <v>36.328430725487003</v>
      </c>
      <c r="AC158">
        <v>47.498103894160401</v>
      </c>
      <c r="AD158">
        <v>4.154202920426</v>
      </c>
      <c r="AE158">
        <v>0.19295095798819201</v>
      </c>
      <c r="AF158">
        <v>4.8798238169713601E-4</v>
      </c>
      <c r="AG158">
        <v>4.8027180484165903E-3</v>
      </c>
      <c r="AH158" s="109">
        <v>1.00919642683654E-5</v>
      </c>
      <c r="AI158" s="109">
        <v>9.3859647531237498E-7</v>
      </c>
      <c r="AJ158">
        <v>3.3538987722834902E-2</v>
      </c>
      <c r="AK158">
        <v>0.15450152090052</v>
      </c>
      <c r="AL158">
        <v>0.178360439292437</v>
      </c>
      <c r="AM158">
        <v>13.515679791604001</v>
      </c>
      <c r="AN158">
        <v>0</v>
      </c>
      <c r="AO158">
        <v>0</v>
      </c>
      <c r="AP158">
        <v>0</v>
      </c>
      <c r="AQ158">
        <v>-8.6883731724435904</v>
      </c>
      <c r="AR158">
        <v>1853.8770471361099</v>
      </c>
      <c r="AS158">
        <v>6042.6726676035796</v>
      </c>
      <c r="AT158">
        <v>0.299253053136743</v>
      </c>
    </row>
    <row r="159" spans="1:46" x14ac:dyDescent="0.35">
      <c r="A159">
        <v>157</v>
      </c>
      <c r="B159">
        <v>272.41908388981602</v>
      </c>
      <c r="C159">
        <v>-8.2045306623061691</v>
      </c>
      <c r="D159">
        <v>1697.20846904206</v>
      </c>
      <c r="E159">
        <v>0.49998140996193502</v>
      </c>
      <c r="F159">
        <v>1192.7261444997901</v>
      </c>
      <c r="G159">
        <v>2.9087847706645801E-3</v>
      </c>
      <c r="H159">
        <v>1.01446275413855</v>
      </c>
      <c r="I159">
        <v>1.07861501790039E-2</v>
      </c>
      <c r="J159">
        <v>1.31424610703257E-2</v>
      </c>
      <c r="K159">
        <v>0.98108096542547396</v>
      </c>
      <c r="L159">
        <v>9.8675728465739201E-3</v>
      </c>
      <c r="M159">
        <v>9.1857733243005295E-4</v>
      </c>
      <c r="N159">
        <v>1.6564381746276899</v>
      </c>
      <c r="O159">
        <v>1.7616772651917401</v>
      </c>
      <c r="P159">
        <v>0.78466946628313305</v>
      </c>
      <c r="Q159">
        <v>0.99954604766876398</v>
      </c>
      <c r="R159">
        <v>4.5395233123602502E-4</v>
      </c>
      <c r="S159">
        <v>0</v>
      </c>
      <c r="T159">
        <v>4.6232392101492401</v>
      </c>
      <c r="U159">
        <v>4.6232392101492401</v>
      </c>
      <c r="V159">
        <v>3.70809801839264</v>
      </c>
      <c r="W159">
        <v>7.3119299383811107E-2</v>
      </c>
      <c r="X159">
        <v>1.2474423398100201</v>
      </c>
      <c r="Y159">
        <v>28.944928131929199</v>
      </c>
      <c r="Z159">
        <v>0.914837331468077</v>
      </c>
      <c r="AA159">
        <v>9.2118524677180499E-2</v>
      </c>
      <c r="AB159">
        <v>36.320375845420301</v>
      </c>
      <c r="AC159">
        <v>47.3559135492129</v>
      </c>
      <c r="AD159">
        <v>4.1450376829395701</v>
      </c>
      <c r="AE159">
        <v>0.19295105664317999</v>
      </c>
      <c r="AF159">
        <v>4.8736431423684602E-4</v>
      </c>
      <c r="AG159">
        <v>4.8032579134286704E-3</v>
      </c>
      <c r="AH159" s="109">
        <v>1.01627124647094E-5</v>
      </c>
      <c r="AI159" s="109">
        <v>9.4605202831896897E-7</v>
      </c>
      <c r="AJ159">
        <v>3.3542880423761599E-2</v>
      </c>
      <c r="AK159">
        <v>0.154497099494594</v>
      </c>
      <c r="AL159">
        <v>0.17838164223547201</v>
      </c>
      <c r="AM159">
        <v>13.515679791604001</v>
      </c>
      <c r="AN159">
        <v>0</v>
      </c>
      <c r="AO159">
        <v>0</v>
      </c>
      <c r="AP159">
        <v>0</v>
      </c>
      <c r="AQ159">
        <v>-8.68884780783557</v>
      </c>
      <c r="AR159">
        <v>1854.0852084195701</v>
      </c>
      <c r="AS159">
        <v>6042.6723922724404</v>
      </c>
      <c r="AT159">
        <v>0.29928755894224601</v>
      </c>
    </row>
    <row r="160" spans="1:46" x14ac:dyDescent="0.35">
      <c r="A160">
        <v>158</v>
      </c>
      <c r="B160">
        <v>271.805013564273</v>
      </c>
      <c r="C160">
        <v>-8.2048236859126593</v>
      </c>
      <c r="D160">
        <v>1697.1880976513601</v>
      </c>
      <c r="E160">
        <v>0.49998072532996501</v>
      </c>
      <c r="F160">
        <v>1189.9629741879201</v>
      </c>
      <c r="G160">
        <v>2.9087600970564898E-3</v>
      </c>
      <c r="H160">
        <v>1.0142101714476099</v>
      </c>
      <c r="I160">
        <v>1.07953427229594E-2</v>
      </c>
      <c r="J160">
        <v>1.31725115614607E-2</v>
      </c>
      <c r="K160">
        <v>0.981048882186634</v>
      </c>
      <c r="L160">
        <v>9.8752025646741595E-3</v>
      </c>
      <c r="M160">
        <v>9.2014015828527102E-4</v>
      </c>
      <c r="N160">
        <v>1.65370504851056</v>
      </c>
      <c r="O160">
        <v>1.7590109615353999</v>
      </c>
      <c r="P160">
        <v>0.785344069585448</v>
      </c>
      <c r="Q160">
        <v>0.99954323748741603</v>
      </c>
      <c r="R160">
        <v>4.5676251258358299E-4</v>
      </c>
      <c r="S160">
        <v>0</v>
      </c>
      <c r="T160">
        <v>4.6272693302591801</v>
      </c>
      <c r="U160">
        <v>4.6272693302591801</v>
      </c>
      <c r="V160">
        <v>3.7112896188922799</v>
      </c>
      <c r="W160">
        <v>7.3353460200755005E-2</v>
      </c>
      <c r="X160">
        <v>1.25027766962807</v>
      </c>
      <c r="Y160">
        <v>28.989537278017998</v>
      </c>
      <c r="Z160">
        <v>0.91476508139678303</v>
      </c>
      <c r="AA160">
        <v>9.2003093469651701E-2</v>
      </c>
      <c r="AB160">
        <v>36.312321375361698</v>
      </c>
      <c r="AC160">
        <v>47.214133306067701</v>
      </c>
      <c r="AD160">
        <v>4.1358949638253</v>
      </c>
      <c r="AE160">
        <v>0.192951155632829</v>
      </c>
      <c r="AF160">
        <v>4.8674640040830198E-4</v>
      </c>
      <c r="AG160">
        <v>4.8037974503684199E-3</v>
      </c>
      <c r="AH160" s="109">
        <v>1.02336074965995E-5</v>
      </c>
      <c r="AI160" s="109">
        <v>9.5353519688141395E-7</v>
      </c>
      <c r="AJ160">
        <v>3.3546770718609002E-2</v>
      </c>
      <c r="AK160">
        <v>0.154492680533314</v>
      </c>
      <c r="AL160">
        <v>0.17840283246554001</v>
      </c>
      <c r="AM160">
        <v>13.515679791604001</v>
      </c>
      <c r="AN160">
        <v>0</v>
      </c>
      <c r="AO160">
        <v>0</v>
      </c>
      <c r="AP160">
        <v>0</v>
      </c>
      <c r="AQ160">
        <v>-8.6893224432275495</v>
      </c>
      <c r="AR160">
        <v>1854.29340140206</v>
      </c>
      <c r="AS160">
        <v>6042.6721131288796</v>
      </c>
      <c r="AT160">
        <v>0.29932214947032598</v>
      </c>
    </row>
    <row r="161" spans="1:46" x14ac:dyDescent="0.35">
      <c r="A161">
        <v>159</v>
      </c>
      <c r="B161">
        <v>271.19094323873099</v>
      </c>
      <c r="C161">
        <v>-8.2051169774105794</v>
      </c>
      <c r="D161">
        <v>1697.1676693437701</v>
      </c>
      <c r="E161">
        <v>0.49998003128851998</v>
      </c>
      <c r="F161">
        <v>1187.2001149830701</v>
      </c>
      <c r="G161">
        <v>2.9087353262869302E-3</v>
      </c>
      <c r="H161">
        <v>1.0139584445481</v>
      </c>
      <c r="I161">
        <v>1.0804595106895401E-2</v>
      </c>
      <c r="J161">
        <v>1.3202687329250999E-2</v>
      </c>
      <c r="K161">
        <v>0.98101664776911501</v>
      </c>
      <c r="L161">
        <v>9.8828842695581707E-3</v>
      </c>
      <c r="M161">
        <v>9.2171083733731901E-4</v>
      </c>
      <c r="N161">
        <v>1.6509764719660001</v>
      </c>
      <c r="O161">
        <v>1.7563488843739901</v>
      </c>
      <c r="P161">
        <v>0.78602305056917698</v>
      </c>
      <c r="Q161">
        <v>0.99954042750955896</v>
      </c>
      <c r="R161">
        <v>4.59572490440357E-4</v>
      </c>
      <c r="S161">
        <v>0</v>
      </c>
      <c r="T161">
        <v>4.6313254945453899</v>
      </c>
      <c r="U161">
        <v>4.6313254945453899</v>
      </c>
      <c r="V161">
        <v>3.7145019686667</v>
      </c>
      <c r="W161">
        <v>7.3588741883318903E-2</v>
      </c>
      <c r="X161">
        <v>1.25312454300994</v>
      </c>
      <c r="Y161">
        <v>29.034369220320599</v>
      </c>
      <c r="Z161">
        <v>0.91469269989126301</v>
      </c>
      <c r="AA161">
        <v>9.1887690901639396E-2</v>
      </c>
      <c r="AB161">
        <v>36.304267321413697</v>
      </c>
      <c r="AC161">
        <v>47.072761914619498</v>
      </c>
      <c r="AD161">
        <v>4.1267747033459798</v>
      </c>
      <c r="AE161">
        <v>0.19295125495948101</v>
      </c>
      <c r="AF161">
        <v>4.8612864001918398E-4</v>
      </c>
      <c r="AG161">
        <v>4.8043366578797101E-3</v>
      </c>
      <c r="AH161" s="109">
        <v>1.0304650707772701E-5</v>
      </c>
      <c r="AI161" s="109">
        <v>9.6104618583724604E-7</v>
      </c>
      <c r="AJ161">
        <v>3.3550658598229803E-2</v>
      </c>
      <c r="AK161">
        <v>0.154488264025541</v>
      </c>
      <c r="AL161">
        <v>0.17842400993414501</v>
      </c>
      <c r="AM161">
        <v>13.515679791604001</v>
      </c>
      <c r="AN161">
        <v>0</v>
      </c>
      <c r="AO161">
        <v>0</v>
      </c>
      <c r="AP161">
        <v>0</v>
      </c>
      <c r="AQ161">
        <v>-8.6897970786195309</v>
      </c>
      <c r="AR161">
        <v>1854.5016261201099</v>
      </c>
      <c r="AS161">
        <v>6042.6718301487999</v>
      </c>
      <c r="AT161">
        <v>0.29935682502706201</v>
      </c>
    </row>
    <row r="162" spans="1:46" x14ac:dyDescent="0.35">
      <c r="A162">
        <v>160</v>
      </c>
      <c r="B162">
        <v>270.57687291318803</v>
      </c>
      <c r="C162">
        <v>-8.2054105374760695</v>
      </c>
      <c r="D162">
        <v>1697.14718362044</v>
      </c>
      <c r="E162">
        <v>0.49997932777799597</v>
      </c>
      <c r="F162">
        <v>1184.4375663926301</v>
      </c>
      <c r="G162">
        <v>2.90871045751309E-3</v>
      </c>
      <c r="H162">
        <v>1.0137075740630099</v>
      </c>
      <c r="I162">
        <v>1.08139076958992E-2</v>
      </c>
      <c r="J162">
        <v>1.32329891994112E-2</v>
      </c>
      <c r="K162">
        <v>0.98098426119591497</v>
      </c>
      <c r="L162">
        <v>9.8906182753325401E-3</v>
      </c>
      <c r="M162">
        <v>9.2328942056672E-4</v>
      </c>
      <c r="N162">
        <v>1.6482524386963799</v>
      </c>
      <c r="O162">
        <v>1.7536910273325601</v>
      </c>
      <c r="P162">
        <v>0.78670643604183499</v>
      </c>
      <c r="Q162">
        <v>0.999537617733677</v>
      </c>
      <c r="R162">
        <v>4.6238226632219998E-4</v>
      </c>
      <c r="S162">
        <v>0</v>
      </c>
      <c r="T162">
        <v>4.6354078636556899</v>
      </c>
      <c r="U162">
        <v>4.6354078636556899</v>
      </c>
      <c r="V162">
        <v>3.71773519514525</v>
      </c>
      <c r="W162">
        <v>7.3825151993020796E-2</v>
      </c>
      <c r="X162">
        <v>1.25598303512956</v>
      </c>
      <c r="Y162">
        <v>29.079425465447301</v>
      </c>
      <c r="Z162">
        <v>0.91462018665862599</v>
      </c>
      <c r="AA162">
        <v>9.1772316952822106E-2</v>
      </c>
      <c r="AB162">
        <v>36.2962136557774</v>
      </c>
      <c r="AC162">
        <v>46.9317981328646</v>
      </c>
      <c r="AD162">
        <v>4.1176768384739999</v>
      </c>
      <c r="AE162">
        <v>0.19295135462549201</v>
      </c>
      <c r="AF162">
        <v>4.8551103287285097E-4</v>
      </c>
      <c r="AG162">
        <v>4.8048755345975998E-3</v>
      </c>
      <c r="AH162" s="109">
        <v>1.03758434541059E-5</v>
      </c>
      <c r="AI162" s="109">
        <v>9.68585201040969E-7</v>
      </c>
      <c r="AJ162">
        <v>3.3554544053421502E-2</v>
      </c>
      <c r="AK162">
        <v>0.15448384998019399</v>
      </c>
      <c r="AL162">
        <v>0.17844517459249701</v>
      </c>
      <c r="AM162">
        <v>13.515679791604001</v>
      </c>
      <c r="AN162">
        <v>0</v>
      </c>
      <c r="AO162">
        <v>0</v>
      </c>
      <c r="AP162">
        <v>0</v>
      </c>
      <c r="AQ162">
        <v>-8.6902717140115104</v>
      </c>
      <c r="AR162">
        <v>1854.70988261049</v>
      </c>
      <c r="AS162">
        <v>6042.6715433079098</v>
      </c>
      <c r="AT162">
        <v>0.29939158564057999</v>
      </c>
    </row>
    <row r="163" spans="1:46" x14ac:dyDescent="0.35">
      <c r="A163">
        <v>161</v>
      </c>
      <c r="B163">
        <v>269.96280258764602</v>
      </c>
      <c r="C163">
        <v>-8.2057043667895204</v>
      </c>
      <c r="D163">
        <v>1697.1266399783501</v>
      </c>
      <c r="E163">
        <v>0.49997861473824901</v>
      </c>
      <c r="F163">
        <v>1181.67532792169</v>
      </c>
      <c r="G163">
        <v>2.9086854898850798E-3</v>
      </c>
      <c r="H163">
        <v>1.01345756095059</v>
      </c>
      <c r="I163">
        <v>1.0823280858237199E-2</v>
      </c>
      <c r="J163">
        <v>1.3263418005120001E-2</v>
      </c>
      <c r="K163">
        <v>0.98095172148114296</v>
      </c>
      <c r="L163">
        <v>9.8984048985561492E-3</v>
      </c>
      <c r="M163">
        <v>9.2487595968113396E-4</v>
      </c>
      <c r="N163">
        <v>1.64553294241728</v>
      </c>
      <c r="O163">
        <v>1.75103738404855</v>
      </c>
      <c r="P163">
        <v>0.787394253045264</v>
      </c>
      <c r="Q163">
        <v>0.99953480815824303</v>
      </c>
      <c r="R163">
        <v>4.6519184175607597E-4</v>
      </c>
      <c r="S163">
        <v>0</v>
      </c>
      <c r="T163">
        <v>4.6395165996478402</v>
      </c>
      <c r="U163">
        <v>4.6395165996478402</v>
      </c>
      <c r="V163">
        <v>3.7209894268716699</v>
      </c>
      <c r="W163">
        <v>7.40626981833757E-2</v>
      </c>
      <c r="X163">
        <v>1.2588532218272499</v>
      </c>
      <c r="Y163">
        <v>29.124707533786101</v>
      </c>
      <c r="Z163">
        <v>0.91454754137907801</v>
      </c>
      <c r="AA163">
        <v>9.16569716021505E-2</v>
      </c>
      <c r="AB163">
        <v>36.2881603624501</v>
      </c>
      <c r="AC163">
        <v>46.791240720568901</v>
      </c>
      <c r="AD163">
        <v>4.1086013075498702</v>
      </c>
      <c r="AE163">
        <v>0.19295145463324001</v>
      </c>
      <c r="AF163">
        <v>4.8489357876831498E-4</v>
      </c>
      <c r="AG163">
        <v>4.80541407914843E-3</v>
      </c>
      <c r="AH163" s="109">
        <v>1.0447187102401299E-5</v>
      </c>
      <c r="AI163" s="109">
        <v>9.7615245045302706E-7</v>
      </c>
      <c r="AJ163">
        <v>3.3558427074925998E-2</v>
      </c>
      <c r="AK163">
        <v>0.15447943840624401</v>
      </c>
      <c r="AL163">
        <v>0.178466326391513</v>
      </c>
      <c r="AM163">
        <v>13.515679791604001</v>
      </c>
      <c r="AN163">
        <v>0</v>
      </c>
      <c r="AO163">
        <v>0</v>
      </c>
      <c r="AP163">
        <v>0</v>
      </c>
      <c r="AQ163">
        <v>-8.69074634940349</v>
      </c>
      <c r="AR163">
        <v>1854.91817091026</v>
      </c>
      <c r="AS163">
        <v>6042.6712525816902</v>
      </c>
      <c r="AT163">
        <v>0.299426431437675</v>
      </c>
    </row>
    <row r="164" spans="1:46" x14ac:dyDescent="0.35">
      <c r="A164">
        <v>162</v>
      </c>
      <c r="B164">
        <v>269.348732262103</v>
      </c>
      <c r="C164">
        <v>-8.2059984660355898</v>
      </c>
      <c r="D164">
        <v>1697.10603791023</v>
      </c>
      <c r="E164">
        <v>0.49997789210859001</v>
      </c>
      <c r="F164">
        <v>1178.91339907308</v>
      </c>
      <c r="G164">
        <v>2.9086604225458698E-3</v>
      </c>
      <c r="H164">
        <v>1.01320840603685</v>
      </c>
      <c r="I164">
        <v>1.0832714965497699E-2</v>
      </c>
      <c r="J164">
        <v>1.3293974587105101E-2</v>
      </c>
      <c r="K164">
        <v>0.98091902763000605</v>
      </c>
      <c r="L164">
        <v>9.9062444587565794E-3</v>
      </c>
      <c r="M164">
        <v>9.2647050674111802E-4</v>
      </c>
      <c r="N164">
        <v>1.64281797685752</v>
      </c>
      <c r="O164">
        <v>1.7483879481717901</v>
      </c>
      <c r="P164">
        <v>0.78808652886561303</v>
      </c>
      <c r="Q164">
        <v>0.99953199878171906</v>
      </c>
      <c r="R164">
        <v>4.6800121828007301E-4</v>
      </c>
      <c r="S164">
        <v>0</v>
      </c>
      <c r="T164">
        <v>4.6436518660485202</v>
      </c>
      <c r="U164">
        <v>4.6436518660485202</v>
      </c>
      <c r="V164">
        <v>3.7242647935530702</v>
      </c>
      <c r="W164">
        <v>7.4301388166796697E-2</v>
      </c>
      <c r="X164">
        <v>1.26173517961724</v>
      </c>
      <c r="Y164">
        <v>29.170216959659601</v>
      </c>
      <c r="Z164">
        <v>0.91447476374187397</v>
      </c>
      <c r="AA164">
        <v>9.15416548278533E-2</v>
      </c>
      <c r="AB164">
        <v>36.280107420485898</v>
      </c>
      <c r="AC164">
        <v>46.651088441572497</v>
      </c>
      <c r="AD164">
        <v>4.0995480485794804</v>
      </c>
      <c r="AE164">
        <v>0.19295155498512401</v>
      </c>
      <c r="AF164">
        <v>4.8427627750025499E-4</v>
      </c>
      <c r="AG164">
        <v>4.8059522901496296E-3</v>
      </c>
      <c r="AH164" s="109">
        <v>1.0518683031011199E-5</v>
      </c>
      <c r="AI164" s="109">
        <v>9.8374814376561809E-7</v>
      </c>
      <c r="AJ164">
        <v>3.3562307653428998E-2</v>
      </c>
      <c r="AK164">
        <v>0.15447502931271501</v>
      </c>
      <c r="AL164">
        <v>0.178487465281811</v>
      </c>
      <c r="AM164">
        <v>13.515679791604001</v>
      </c>
      <c r="AN164">
        <v>0</v>
      </c>
      <c r="AO164">
        <v>0</v>
      </c>
      <c r="AP164">
        <v>0</v>
      </c>
      <c r="AQ164">
        <v>-8.6912209847954696</v>
      </c>
      <c r="AR164">
        <v>1855.1264910566999</v>
      </c>
      <c r="AS164">
        <v>6042.67095794538</v>
      </c>
      <c r="AT164">
        <v>0.29946136250580802</v>
      </c>
    </row>
    <row r="165" spans="1:46" x14ac:dyDescent="0.35">
      <c r="A165">
        <v>163</v>
      </c>
      <c r="B165">
        <v>268.73466193655997</v>
      </c>
      <c r="C165">
        <v>-8.2062928359032501</v>
      </c>
      <c r="D165">
        <v>1697.08537690454</v>
      </c>
      <c r="E165">
        <v>0.49997715982777602</v>
      </c>
      <c r="F165">
        <v>1176.1517793473299</v>
      </c>
      <c r="G165">
        <v>2.90863525463117E-3</v>
      </c>
      <c r="H165">
        <v>1.0129601103275201</v>
      </c>
      <c r="I165">
        <v>1.0842210392556499E-2</v>
      </c>
      <c r="J165">
        <v>1.3324659793729401E-2</v>
      </c>
      <c r="K165">
        <v>0.98088617863864602</v>
      </c>
      <c r="L165">
        <v>9.9141372781369995E-3</v>
      </c>
      <c r="M165">
        <v>9.2807311441959702E-4</v>
      </c>
      <c r="N165">
        <v>1.6401075357591599</v>
      </c>
      <c r="O165">
        <v>1.7457427133644701</v>
      </c>
      <c r="P165">
        <v>0.78878329103119904</v>
      </c>
      <c r="Q165">
        <v>0.99952918960255599</v>
      </c>
      <c r="R165">
        <v>4.7081039744358499E-4</v>
      </c>
      <c r="S165">
        <v>0</v>
      </c>
      <c r="T165">
        <v>4.6478138278412198</v>
      </c>
      <c r="U165">
        <v>4.6478138278412198</v>
      </c>
      <c r="V165">
        <v>3.7275614260487302</v>
      </c>
      <c r="W165">
        <v>7.4541229738153303E-2</v>
      </c>
      <c r="X165">
        <v>1.26462898569525</v>
      </c>
      <c r="Y165">
        <v>29.215955291484601</v>
      </c>
      <c r="Z165">
        <v>0.91440185342126001</v>
      </c>
      <c r="AA165">
        <v>9.14263666074287E-2</v>
      </c>
      <c r="AB165">
        <v>36.2720548151648</v>
      </c>
      <c r="AC165">
        <v>46.511340062242098</v>
      </c>
      <c r="AD165">
        <v>4.0905170003638203</v>
      </c>
      <c r="AE165">
        <v>0.19295165568356501</v>
      </c>
      <c r="AF165">
        <v>4.8365912885897199E-4</v>
      </c>
      <c r="AG165">
        <v>4.8064901662096303E-3</v>
      </c>
      <c r="AH165" s="109">
        <v>1.05903326296298E-5</v>
      </c>
      <c r="AI165" s="109">
        <v>9.9137249269227103E-7</v>
      </c>
      <c r="AJ165">
        <v>3.3566185779559901E-2</v>
      </c>
      <c r="AK165">
        <v>0.154470622708687</v>
      </c>
      <c r="AL165">
        <v>0.17850859121371401</v>
      </c>
      <c r="AM165">
        <v>13.515679791604001</v>
      </c>
      <c r="AN165">
        <v>0</v>
      </c>
      <c r="AO165">
        <v>0</v>
      </c>
      <c r="AP165">
        <v>0</v>
      </c>
      <c r="AQ165">
        <v>-8.6916956201874491</v>
      </c>
      <c r="AR165">
        <v>1855.33484308737</v>
      </c>
      <c r="AS165">
        <v>6042.67065937402</v>
      </c>
      <c r="AT165">
        <v>0.29949637898527398</v>
      </c>
    </row>
    <row r="166" spans="1:46" x14ac:dyDescent="0.35">
      <c r="A166">
        <v>164</v>
      </c>
      <c r="B166">
        <v>268.12059161101803</v>
      </c>
      <c r="C166">
        <v>-8.2065874770858205</v>
      </c>
      <c r="D166">
        <v>1697.0646564454</v>
      </c>
      <c r="E166">
        <v>0.49997641783400498</v>
      </c>
      <c r="F166">
        <v>1173.3904682427401</v>
      </c>
      <c r="G166">
        <v>2.9086099852693699E-3</v>
      </c>
      <c r="H166">
        <v>1.01271267462662</v>
      </c>
      <c r="I166">
        <v>1.08517675176996E-2</v>
      </c>
      <c r="J166">
        <v>1.33554744810784E-2</v>
      </c>
      <c r="K166">
        <v>0.98085317349411405</v>
      </c>
      <c r="L166">
        <v>9.9220836820039706E-3</v>
      </c>
      <c r="M166">
        <v>9.29683835695708E-4</v>
      </c>
      <c r="N166">
        <v>1.6374016128775399</v>
      </c>
      <c r="O166">
        <v>1.7431016733011799</v>
      </c>
      <c r="P166">
        <v>0.78948456732106997</v>
      </c>
      <c r="Q166">
        <v>0.99952638061919197</v>
      </c>
      <c r="R166">
        <v>4.7361938080734599E-4</v>
      </c>
      <c r="S166">
        <v>0</v>
      </c>
      <c r="T166">
        <v>4.6520026515170203</v>
      </c>
      <c r="U166">
        <v>4.6520026515170203</v>
      </c>
      <c r="V166">
        <v>3.7308794564121799</v>
      </c>
      <c r="W166">
        <v>7.4782230747619804E-2</v>
      </c>
      <c r="X166">
        <v>1.26753471794596</v>
      </c>
      <c r="Y166">
        <v>29.261924091934599</v>
      </c>
      <c r="Z166">
        <v>0.91432881010587796</v>
      </c>
      <c r="AA166">
        <v>9.1311106917621995E-2</v>
      </c>
      <c r="AB166">
        <v>36.264002524334302</v>
      </c>
      <c r="AC166">
        <v>46.3719943533265</v>
      </c>
      <c r="AD166">
        <v>4.0815081011187404</v>
      </c>
      <c r="AE166">
        <v>0.19295175673100101</v>
      </c>
      <c r="AF166">
        <v>4.8304213263025898E-4</v>
      </c>
      <c r="AG166">
        <v>4.80702770592776E-3</v>
      </c>
      <c r="AH166" s="109">
        <v>1.06621372998376E-5</v>
      </c>
      <c r="AI166" s="109">
        <v>9.9902571065852595E-7</v>
      </c>
      <c r="AJ166">
        <v>3.3570061443890499E-2</v>
      </c>
      <c r="AK166">
        <v>0.15446621860329399</v>
      </c>
      <c r="AL166">
        <v>0.17852970413723601</v>
      </c>
      <c r="AM166">
        <v>13.515679791604001</v>
      </c>
      <c r="AN166">
        <v>0</v>
      </c>
      <c r="AO166">
        <v>0</v>
      </c>
      <c r="AP166">
        <v>0</v>
      </c>
      <c r="AQ166">
        <v>-8.6921702555794305</v>
      </c>
      <c r="AR166">
        <v>1855.54322704013</v>
      </c>
      <c r="AS166">
        <v>6042.67035684242</v>
      </c>
      <c r="AT166">
        <v>0.29953148095650001</v>
      </c>
    </row>
    <row r="167" spans="1:46" x14ac:dyDescent="0.35">
      <c r="A167">
        <v>165</v>
      </c>
      <c r="B167">
        <v>267.506521285475</v>
      </c>
      <c r="C167">
        <v>-8.2068823902810593</v>
      </c>
      <c r="D167">
        <v>1697.0438760125501</v>
      </c>
      <c r="E167">
        <v>0.49997566606491001</v>
      </c>
      <c r="F167">
        <v>1170.6294652552599</v>
      </c>
      <c r="G167">
        <v>2.9085846135814501E-3</v>
      </c>
      <c r="H167">
        <v>1.012466099923</v>
      </c>
      <c r="I167">
        <v>1.08613867225735E-2</v>
      </c>
      <c r="J167">
        <v>1.33864195130491E-2</v>
      </c>
      <c r="K167">
        <v>0.98082001117418804</v>
      </c>
      <c r="L167">
        <v>9.93008399839743E-3</v>
      </c>
      <c r="M167">
        <v>9.3130272417615997E-4</v>
      </c>
      <c r="N167">
        <v>1.6347002019813099</v>
      </c>
      <c r="O167">
        <v>1.7404648216689</v>
      </c>
      <c r="P167">
        <v>0.79019038576183198</v>
      </c>
      <c r="Q167">
        <v>0.99952357183005602</v>
      </c>
      <c r="R167">
        <v>4.7642816994363299E-4</v>
      </c>
      <c r="S167">
        <v>0</v>
      </c>
      <c r="T167">
        <v>4.6562185050564198</v>
      </c>
      <c r="U167">
        <v>4.6562185050564198</v>
      </c>
      <c r="V167">
        <v>3.73421901787485</v>
      </c>
      <c r="W167">
        <v>7.5024399129851801E-2</v>
      </c>
      <c r="X167">
        <v>1.2704524549507801</v>
      </c>
      <c r="Y167">
        <v>29.308124938104498</v>
      </c>
      <c r="Z167">
        <v>0.91425563346891903</v>
      </c>
      <c r="AA167">
        <v>9.1195875734429596E-2</v>
      </c>
      <c r="AB167">
        <v>36.255950532249997</v>
      </c>
      <c r="AC167">
        <v>46.233050088052501</v>
      </c>
      <c r="AD167">
        <v>4.0725212898707603</v>
      </c>
      <c r="AE167">
        <v>0.19295185812989499</v>
      </c>
      <c r="AF167">
        <v>4.8242528859541702E-4</v>
      </c>
      <c r="AG167">
        <v>4.8075649078941898E-3</v>
      </c>
      <c r="AH167" s="109">
        <v>1.07340984548129E-5</v>
      </c>
      <c r="AI167" s="109">
        <v>1.00670801316038E-6</v>
      </c>
      <c r="AJ167">
        <v>3.3573934636934803E-2</v>
      </c>
      <c r="AK167">
        <v>0.154461817005726</v>
      </c>
      <c r="AL167">
        <v>0.178550804002091</v>
      </c>
      <c r="AM167">
        <v>13.515679791604001</v>
      </c>
      <c r="AN167">
        <v>0</v>
      </c>
      <c r="AO167">
        <v>0</v>
      </c>
      <c r="AP167">
        <v>0</v>
      </c>
      <c r="AQ167">
        <v>-8.69264489097141</v>
      </c>
      <c r="AR167">
        <v>1855.7516429530299</v>
      </c>
      <c r="AS167">
        <v>6042.6700503251304</v>
      </c>
      <c r="AT167">
        <v>0.29956666855431602</v>
      </c>
    </row>
    <row r="168" spans="1:46" x14ac:dyDescent="0.35">
      <c r="A168">
        <v>166</v>
      </c>
      <c r="B168">
        <v>266.892450959933</v>
      </c>
      <c r="C168">
        <v>-8.2071775761911603</v>
      </c>
      <c r="D168">
        <v>1697.0230350812999</v>
      </c>
      <c r="E168">
        <v>0.49997490445755099</v>
      </c>
      <c r="F168">
        <v>1167.86876987853</v>
      </c>
      <c r="G168">
        <v>2.9085591386808799E-3</v>
      </c>
      <c r="H168">
        <v>1.0122203870906901</v>
      </c>
      <c r="I168">
        <v>1.0871068392291299E-2</v>
      </c>
      <c r="J168">
        <v>1.34174957614395E-2</v>
      </c>
      <c r="K168">
        <v>0.98078669064732704</v>
      </c>
      <c r="L168">
        <v>9.9381385584359407E-3</v>
      </c>
      <c r="M168">
        <v>9.3292983385543098E-4</v>
      </c>
      <c r="N168">
        <v>1.6320032968524301</v>
      </c>
      <c r="O168">
        <v>1.73783215216697</v>
      </c>
      <c r="P168">
        <v>0.79090077463510899</v>
      </c>
      <c r="Q168">
        <v>0.99952076323356298</v>
      </c>
      <c r="R168">
        <v>4.7923676643632398E-4</v>
      </c>
      <c r="S168">
        <v>0</v>
      </c>
      <c r="T168">
        <v>4.6604615579736297</v>
      </c>
      <c r="U168">
        <v>4.6604615579736297</v>
      </c>
      <c r="V168">
        <v>3.7375802448825501</v>
      </c>
      <c r="W168">
        <v>7.5267742882749594E-2</v>
      </c>
      <c r="X168">
        <v>1.2733822759957101</v>
      </c>
      <c r="Y168">
        <v>29.354559421676498</v>
      </c>
      <c r="Z168">
        <v>0.91418232319125403</v>
      </c>
      <c r="AA168">
        <v>9.1080673033083301E-2</v>
      </c>
      <c r="AB168">
        <v>36.247898818845499</v>
      </c>
      <c r="AC168">
        <v>46.094506043579003</v>
      </c>
      <c r="AD168">
        <v>4.0635565053756402</v>
      </c>
      <c r="AE168">
        <v>0.19295195988272901</v>
      </c>
      <c r="AF168">
        <v>4.8180859653116899E-4</v>
      </c>
      <c r="AG168">
        <v>4.8081017706897797E-3</v>
      </c>
      <c r="AH168" s="109">
        <v>1.08062175197945E-5</v>
      </c>
      <c r="AI168" s="109">
        <v>1.01441961752384E-6</v>
      </c>
      <c r="AJ168">
        <v>3.3577805349148199E-2</v>
      </c>
      <c r="AK168">
        <v>0.15445741792523099</v>
      </c>
      <c r="AL168">
        <v>0.17857189075767799</v>
      </c>
      <c r="AM168">
        <v>13.515679791604001</v>
      </c>
      <c r="AN168">
        <v>0</v>
      </c>
      <c r="AO168">
        <v>0</v>
      </c>
      <c r="AP168">
        <v>0</v>
      </c>
      <c r="AQ168">
        <v>-8.6931195263633896</v>
      </c>
      <c r="AR168">
        <v>1855.96009086446</v>
      </c>
      <c r="AS168">
        <v>6042.6697397964999</v>
      </c>
      <c r="AT168">
        <v>0.29960194187936801</v>
      </c>
    </row>
    <row r="169" spans="1:46" x14ac:dyDescent="0.35">
      <c r="A169">
        <v>167</v>
      </c>
      <c r="B169">
        <v>266.27838063438998</v>
      </c>
      <c r="C169">
        <v>-8.2074730355228294</v>
      </c>
      <c r="D169">
        <v>1697.00213312245</v>
      </c>
      <c r="E169">
        <v>0.49997413294841098</v>
      </c>
      <c r="F169">
        <v>1165.1083816038899</v>
      </c>
      <c r="G169">
        <v>2.9085335596735701E-3</v>
      </c>
      <c r="H169">
        <v>1.0119755370640999</v>
      </c>
      <c r="I169">
        <v>1.0880812915431E-2</v>
      </c>
      <c r="J169">
        <v>1.344870410604E-2</v>
      </c>
      <c r="K169">
        <v>0.98075321087252898</v>
      </c>
      <c r="L169">
        <v>9.9462476961663503E-3</v>
      </c>
      <c r="M169">
        <v>9.3456521926472903E-4</v>
      </c>
      <c r="N169">
        <v>1.62931089128622</v>
      </c>
      <c r="O169">
        <v>1.73520365850712</v>
      </c>
      <c r="P169">
        <v>0.79161576247763099</v>
      </c>
      <c r="Q169">
        <v>0.999517954828118</v>
      </c>
      <c r="R169">
        <v>4.8204517188105199E-4</v>
      </c>
      <c r="S169">
        <v>0</v>
      </c>
      <c r="T169">
        <v>4.6647319813175399</v>
      </c>
      <c r="U169">
        <v>4.6647319813175399</v>
      </c>
      <c r="V169">
        <v>3.7409632730953599</v>
      </c>
      <c r="W169">
        <v>7.5512270081191907E-2</v>
      </c>
      <c r="X169">
        <v>1.2763242610791701</v>
      </c>
      <c r="Y169">
        <v>29.401229149089499</v>
      </c>
      <c r="Z169">
        <v>0.91410887894788295</v>
      </c>
      <c r="AA169">
        <v>9.0965498788042498E-2</v>
      </c>
      <c r="AB169">
        <v>36.239847366003097</v>
      </c>
      <c r="AC169">
        <v>45.956361000126599</v>
      </c>
      <c r="AD169">
        <v>4.0546136867485201</v>
      </c>
      <c r="AE169">
        <v>0.19295206199200801</v>
      </c>
      <c r="AF169">
        <v>4.8119205620960801E-4</v>
      </c>
      <c r="AG169">
        <v>4.8086382928860102E-3</v>
      </c>
      <c r="AH169" s="109">
        <v>1.08784959320249E-5</v>
      </c>
      <c r="AI169" s="109">
        <v>1.02216074308123E-6</v>
      </c>
      <c r="AJ169">
        <v>3.3581673570927201E-2</v>
      </c>
      <c r="AK169">
        <v>0.154453021371111</v>
      </c>
      <c r="AL169">
        <v>0.178592964353087</v>
      </c>
      <c r="AM169">
        <v>13.515679791604001</v>
      </c>
      <c r="AN169">
        <v>0</v>
      </c>
      <c r="AO169">
        <v>0</v>
      </c>
      <c r="AP169">
        <v>0</v>
      </c>
      <c r="AQ169">
        <v>-8.6935941617553798</v>
      </c>
      <c r="AR169">
        <v>1856.1685708130401</v>
      </c>
      <c r="AS169">
        <v>6042.6694252306297</v>
      </c>
      <c r="AT169">
        <v>0.29963730104991998</v>
      </c>
    </row>
    <row r="170" spans="1:46" x14ac:dyDescent="0.35">
      <c r="A170">
        <v>168</v>
      </c>
      <c r="B170">
        <v>265.66431030884797</v>
      </c>
      <c r="C170">
        <v>-8.2077687689873393</v>
      </c>
      <c r="D170">
        <v>1696.98116960231</v>
      </c>
      <c r="E170">
        <v>0.49997335147338401</v>
      </c>
      <c r="F170">
        <v>1162.3482999203</v>
      </c>
      <c r="G170">
        <v>2.9085078756577601E-3</v>
      </c>
      <c r="H170">
        <v>1.0117315507562901</v>
      </c>
      <c r="I170">
        <v>1.08906206840933E-2</v>
      </c>
      <c r="J170">
        <v>1.3480045434725601E-2</v>
      </c>
      <c r="K170">
        <v>0.980719570799236</v>
      </c>
      <c r="L170">
        <v>9.9544117486827198E-3</v>
      </c>
      <c r="M170">
        <v>9.3620893541063405E-4</v>
      </c>
      <c r="N170">
        <v>1.62662297909136</v>
      </c>
      <c r="O170">
        <v>1.7325793344134801</v>
      </c>
      <c r="P170">
        <v>0.792335378085396</v>
      </c>
      <c r="Q170">
        <v>0.99951514661211405</v>
      </c>
      <c r="R170">
        <v>4.84853387885315E-4</v>
      </c>
      <c r="S170">
        <v>0</v>
      </c>
      <c r="T170">
        <v>4.6690299476967096</v>
      </c>
      <c r="U170">
        <v>4.6690299476967096</v>
      </c>
      <c r="V170">
        <v>3.74436823940776</v>
      </c>
      <c r="W170">
        <v>7.5757988871829704E-2</v>
      </c>
      <c r="X170">
        <v>1.2792784909200099</v>
      </c>
      <c r="Y170">
        <v>29.448135741711098</v>
      </c>
      <c r="Z170">
        <v>0.91403530041423198</v>
      </c>
      <c r="AA170">
        <v>9.0850352972983495E-2</v>
      </c>
      <c r="AB170">
        <v>36.231796154629201</v>
      </c>
      <c r="AC170">
        <v>45.818613741363897</v>
      </c>
      <c r="AD170">
        <v>4.0456927731702201</v>
      </c>
      <c r="AE170">
        <v>0.19295216446025701</v>
      </c>
      <c r="AF170">
        <v>4.8057566739813601E-4</v>
      </c>
      <c r="AG170">
        <v>4.80917447304487E-3</v>
      </c>
      <c r="AH170" s="109">
        <v>1.09509351409789E-5</v>
      </c>
      <c r="AI170" s="109">
        <v>1.02993161112141E-6</v>
      </c>
      <c r="AJ170">
        <v>3.3585539292608303E-2</v>
      </c>
      <c r="AK170">
        <v>0.15444862735272699</v>
      </c>
      <c r="AL170">
        <v>0.17861402473709001</v>
      </c>
      <c r="AM170">
        <v>13.515679791604001</v>
      </c>
      <c r="AN170">
        <v>0</v>
      </c>
      <c r="AO170">
        <v>0</v>
      </c>
      <c r="AP170">
        <v>0</v>
      </c>
      <c r="AQ170">
        <v>-8.6940687971473594</v>
      </c>
      <c r="AR170">
        <v>1856.3770828377001</v>
      </c>
      <c r="AS170">
        <v>6042.66910660139</v>
      </c>
      <c r="AT170">
        <v>0.29967274617772799</v>
      </c>
    </row>
    <row r="171" spans="1:46" x14ac:dyDescent="0.35">
      <c r="A171">
        <v>169</v>
      </c>
      <c r="B171">
        <v>265.050239983305</v>
      </c>
      <c r="C171">
        <v>-8.2080647773005406</v>
      </c>
      <c r="D171">
        <v>1696.9601439825601</v>
      </c>
      <c r="E171">
        <v>0.49997255996777601</v>
      </c>
      <c r="F171">
        <v>1159.58852431436</v>
      </c>
      <c r="G171">
        <v>2.9084820857239301E-3</v>
      </c>
      <c r="H171">
        <v>1.01148842919162</v>
      </c>
      <c r="I171">
        <v>1.0900492093911E-2</v>
      </c>
      <c r="J171">
        <v>1.35115206435494E-2</v>
      </c>
      <c r="K171">
        <v>0.98068576936720198</v>
      </c>
      <c r="L171">
        <v>9.9626310560208594E-3</v>
      </c>
      <c r="M171">
        <v>9.3786103789020303E-4</v>
      </c>
      <c r="N171">
        <v>1.62393955408994</v>
      </c>
      <c r="O171">
        <v>1.7299591736225599</v>
      </c>
      <c r="P171">
        <v>0.79305965051452698</v>
      </c>
      <c r="Q171">
        <v>0.99951233858393096</v>
      </c>
      <c r="R171">
        <v>4.8766141606863199E-4</v>
      </c>
      <c r="S171">
        <v>0</v>
      </c>
      <c r="T171">
        <v>4.6733556312848297</v>
      </c>
      <c r="U171">
        <v>4.6733556312848297</v>
      </c>
      <c r="V171">
        <v>3.7477952819522198</v>
      </c>
      <c r="W171">
        <v>7.6004907483855605E-2</v>
      </c>
      <c r="X171">
        <v>1.28224504696585</v>
      </c>
      <c r="Y171">
        <v>29.4952808360094</v>
      </c>
      <c r="Z171">
        <v>0.91396158725585497</v>
      </c>
      <c r="AA171">
        <v>9.0735235560794505E-2</v>
      </c>
      <c r="AB171">
        <v>36.223745169401703</v>
      </c>
      <c r="AC171">
        <v>45.681263053753099</v>
      </c>
      <c r="AD171">
        <v>4.0367937043595301</v>
      </c>
      <c r="AE171">
        <v>0.19295226729002601</v>
      </c>
      <c r="AF171">
        <v>4.7995942985943198E-4</v>
      </c>
      <c r="AG171">
        <v>4.8097103097187299E-3</v>
      </c>
      <c r="AH171" s="109">
        <v>1.1023536608352201E-5</v>
      </c>
      <c r="AI171" s="109">
        <v>1.0377324450333601E-6</v>
      </c>
      <c r="AJ171">
        <v>3.3589402504467798E-2</v>
      </c>
      <c r="AK171">
        <v>0.15444423587949899</v>
      </c>
      <c r="AL171">
        <v>0.17863507185814101</v>
      </c>
      <c r="AM171">
        <v>13.515679791604001</v>
      </c>
      <c r="AN171">
        <v>0</v>
      </c>
      <c r="AO171">
        <v>0</v>
      </c>
      <c r="AP171">
        <v>0</v>
      </c>
      <c r="AQ171">
        <v>-8.6945434325393407</v>
      </c>
      <c r="AR171">
        <v>1856.58562697764</v>
      </c>
      <c r="AS171">
        <v>6042.6687838824</v>
      </c>
      <c r="AT171">
        <v>0.299708277407297</v>
      </c>
    </row>
    <row r="172" spans="1:46" x14ac:dyDescent="0.35">
      <c r="A172">
        <v>170</v>
      </c>
      <c r="B172">
        <v>264.43616965776198</v>
      </c>
      <c r="C172">
        <v>-8.2083610611829592</v>
      </c>
      <c r="D172">
        <v>1696.9390557202601</v>
      </c>
      <c r="E172">
        <v>0.49997175836628899</v>
      </c>
      <c r="F172">
        <v>1156.8290542703801</v>
      </c>
      <c r="G172">
        <v>2.9084561889546898E-3</v>
      </c>
      <c r="H172">
        <v>1.01124617314437</v>
      </c>
      <c r="I172">
        <v>1.09104275441713E-2</v>
      </c>
      <c r="J172">
        <v>1.3543130636837901E-2</v>
      </c>
      <c r="K172">
        <v>0.98065180550645303</v>
      </c>
      <c r="L172">
        <v>9.9709059615734098E-3</v>
      </c>
      <c r="M172">
        <v>9.39521582597961E-4</v>
      </c>
      <c r="N172">
        <v>1.62126061011749</v>
      </c>
      <c r="O172">
        <v>1.72734316988326</v>
      </c>
      <c r="P172">
        <v>0.79378860908988103</v>
      </c>
      <c r="Q172">
        <v>0.99950953074193705</v>
      </c>
      <c r="R172">
        <v>4.9046925806258302E-4</v>
      </c>
      <c r="S172">
        <v>0</v>
      </c>
      <c r="T172">
        <v>4.6777092078718603</v>
      </c>
      <c r="U172">
        <v>4.6777092078718603</v>
      </c>
      <c r="V172">
        <v>3.75124454014153</v>
      </c>
      <c r="W172">
        <v>7.6253034202755698E-2</v>
      </c>
      <c r="X172">
        <v>1.2852240114010001</v>
      </c>
      <c r="Y172">
        <v>29.542666083731898</v>
      </c>
      <c r="Z172">
        <v>0.91388773915648402</v>
      </c>
      <c r="AA172">
        <v>9.0620146523554199E-2</v>
      </c>
      <c r="AB172">
        <v>36.215694385828499</v>
      </c>
      <c r="AC172">
        <v>45.544307728286803</v>
      </c>
      <c r="AD172">
        <v>4.0279164192843702</v>
      </c>
      <c r="AE172">
        <v>0.192952370483884</v>
      </c>
      <c r="AF172">
        <v>4.7934334335132298E-4</v>
      </c>
      <c r="AG172">
        <v>4.8102458014502702E-3</v>
      </c>
      <c r="AH172" s="109">
        <v>1.1096301808617599E-5</v>
      </c>
      <c r="AI172" s="109">
        <v>1.04556346999906E-6</v>
      </c>
      <c r="AJ172">
        <v>3.35932631967207E-2</v>
      </c>
      <c r="AK172">
        <v>0.15443984696090399</v>
      </c>
      <c r="AL172">
        <v>0.17865610566436901</v>
      </c>
      <c r="AM172">
        <v>13.515679791604001</v>
      </c>
      <c r="AN172">
        <v>0</v>
      </c>
      <c r="AO172">
        <v>0</v>
      </c>
      <c r="AP172">
        <v>0</v>
      </c>
      <c r="AQ172">
        <v>-8.6950180679313203</v>
      </c>
      <c r="AR172">
        <v>1856.7942032723399</v>
      </c>
      <c r="AS172">
        <v>6042.6684570470197</v>
      </c>
      <c r="AT172">
        <v>0.29974389480886399</v>
      </c>
    </row>
    <row r="173" spans="1:46" x14ac:dyDescent="0.35">
      <c r="A173">
        <v>171</v>
      </c>
      <c r="B173">
        <v>263.82209933221998</v>
      </c>
      <c r="C173">
        <v>-8.2086576213598708</v>
      </c>
      <c r="D173">
        <v>1696.9179042677699</v>
      </c>
      <c r="E173">
        <v>0.49997094660302099</v>
      </c>
      <c r="F173">
        <v>1154.0698892702301</v>
      </c>
      <c r="G173">
        <v>2.9084301844247299E-3</v>
      </c>
      <c r="H173">
        <v>1.0110047834668201</v>
      </c>
      <c r="I173">
        <v>1.0920427437781301E-2</v>
      </c>
      <c r="J173">
        <v>1.35748763272871E-2</v>
      </c>
      <c r="K173">
        <v>0.98061767813710299</v>
      </c>
      <c r="L173">
        <v>9.9792368117790804E-3</v>
      </c>
      <c r="M173">
        <v>9.4119062600228804E-4</v>
      </c>
      <c r="N173">
        <v>1.6185861410229601</v>
      </c>
      <c r="O173">
        <v>1.7247313169568499</v>
      </c>
      <c r="P173">
        <v>0.794522283402883</v>
      </c>
      <c r="Q173">
        <v>0.99950672308448896</v>
      </c>
      <c r="R173">
        <v>4.9327691551101299E-4</v>
      </c>
      <c r="S173">
        <v>0</v>
      </c>
      <c r="T173">
        <v>4.6820908548518601</v>
      </c>
      <c r="U173">
        <v>4.6820908548518601</v>
      </c>
      <c r="V173">
        <v>3.75471615465736</v>
      </c>
      <c r="W173">
        <v>7.6502377395666898E-2</v>
      </c>
      <c r="X173">
        <v>1.2882154671549499</v>
      </c>
      <c r="Y173">
        <v>29.590293152082701</v>
      </c>
      <c r="Z173">
        <v>0.91381375579255597</v>
      </c>
      <c r="AA173">
        <v>9.0505085832524798E-2</v>
      </c>
      <c r="AB173">
        <v>36.207643781996403</v>
      </c>
      <c r="AC173">
        <v>45.407746558879602</v>
      </c>
      <c r="AD173">
        <v>4.0190608573344599</v>
      </c>
      <c r="AE173">
        <v>0.192952474044424</v>
      </c>
      <c r="AF173">
        <v>4.7872740762675101E-4</v>
      </c>
      <c r="AG173">
        <v>4.8107809467723903E-3</v>
      </c>
      <c r="AH173" s="109">
        <v>1.11692322287958E-5</v>
      </c>
      <c r="AI173" s="109">
        <v>1.0534249133136999E-6</v>
      </c>
      <c r="AJ173">
        <v>3.3597121359520102E-2</v>
      </c>
      <c r="AK173">
        <v>0.154435460606481</v>
      </c>
      <c r="AL173">
        <v>0.178677126103575</v>
      </c>
      <c r="AM173">
        <v>13.515679791604001</v>
      </c>
      <c r="AN173">
        <v>0</v>
      </c>
      <c r="AO173">
        <v>0</v>
      </c>
      <c r="AP173">
        <v>0</v>
      </c>
      <c r="AQ173">
        <v>-8.6954927033232998</v>
      </c>
      <c r="AR173">
        <v>1857.00281176155</v>
      </c>
      <c r="AS173">
        <v>6042.6681260683899</v>
      </c>
      <c r="AT173">
        <v>0.29977959847555902</v>
      </c>
    </row>
    <row r="174" spans="1:46" x14ac:dyDescent="0.35">
      <c r="A174">
        <v>172</v>
      </c>
      <c r="B174">
        <v>263.20802900667701</v>
      </c>
      <c r="C174">
        <v>-8.2089544585612</v>
      </c>
      <c r="D174">
        <v>1696.8966890727299</v>
      </c>
      <c r="E174">
        <v>0.49997012461145601</v>
      </c>
      <c r="F174">
        <v>1151.31102879333</v>
      </c>
      <c r="G174">
        <v>2.90840407120076E-3</v>
      </c>
      <c r="H174">
        <v>1.0107642613791401</v>
      </c>
      <c r="I174">
        <v>1.0930492181243701E-2</v>
      </c>
      <c r="J174">
        <v>1.36067586360601E-2</v>
      </c>
      <c r="K174">
        <v>0.98058338616918395</v>
      </c>
      <c r="L174">
        <v>9.9876239558506791E-3</v>
      </c>
      <c r="M174">
        <v>9.42868225393039E-4</v>
      </c>
      <c r="N174">
        <v>1.6159161406687901</v>
      </c>
      <c r="O174">
        <v>1.72212360861702</v>
      </c>
      <c r="P174">
        <v>0.79526070331004195</v>
      </c>
      <c r="Q174">
        <v>0.99950391560992902</v>
      </c>
      <c r="R174">
        <v>4.9608439007023397E-4</v>
      </c>
      <c r="S174">
        <v>0</v>
      </c>
      <c r="T174">
        <v>4.68650075121458</v>
      </c>
      <c r="U174">
        <v>4.68650075121458</v>
      </c>
      <c r="V174">
        <v>3.7582102674421498</v>
      </c>
      <c r="W174">
        <v>7.6752945534360295E-2</v>
      </c>
      <c r="X174">
        <v>1.29121949791117</v>
      </c>
      <c r="Y174">
        <v>29.638163723901702</v>
      </c>
      <c r="Z174">
        <v>0.913739636810594</v>
      </c>
      <c r="AA174">
        <v>9.0390053458166406E-2</v>
      </c>
      <c r="AB174">
        <v>36.199593348950501</v>
      </c>
      <c r="AC174">
        <v>45.271578340968702</v>
      </c>
      <c r="AD174">
        <v>4.0102269593437896</v>
      </c>
      <c r="AE174">
        <v>0.19295257797426399</v>
      </c>
      <c r="AF174">
        <v>4.7811162243384798E-4</v>
      </c>
      <c r="AG174">
        <v>4.8113157442080303E-3</v>
      </c>
      <c r="AH174" s="109">
        <v>1.1242329368257999E-5</v>
      </c>
      <c r="AI174" s="109">
        <v>1.0613170046839901E-6</v>
      </c>
      <c r="AJ174">
        <v>3.3600976982957498E-2</v>
      </c>
      <c r="AK174">
        <v>0.15443107682582599</v>
      </c>
      <c r="AL174">
        <v>0.17869813312323601</v>
      </c>
      <c r="AM174">
        <v>13.515679791604001</v>
      </c>
      <c r="AN174">
        <v>0</v>
      </c>
      <c r="AO174">
        <v>0</v>
      </c>
      <c r="AP174">
        <v>0</v>
      </c>
      <c r="AQ174">
        <v>-8.6959673387152794</v>
      </c>
      <c r="AR174">
        <v>1857.21145248535</v>
      </c>
      <c r="AS174">
        <v>6042.6677909194104</v>
      </c>
      <c r="AT174">
        <v>0.29981538860939499</v>
      </c>
    </row>
    <row r="175" spans="1:46" x14ac:dyDescent="0.35">
      <c r="A175">
        <v>173</v>
      </c>
      <c r="B175">
        <v>262.59395868113501</v>
      </c>
      <c r="C175">
        <v>-8.2092515735217706</v>
      </c>
      <c r="D175">
        <v>1696.87540957792</v>
      </c>
      <c r="E175">
        <v>0.49996929232445703</v>
      </c>
      <c r="F175">
        <v>1148.55247231679</v>
      </c>
      <c r="G175">
        <v>2.9083778483412902E-3</v>
      </c>
      <c r="H175">
        <v>1.0105246076007599</v>
      </c>
      <c r="I175">
        <v>1.09406221848969E-2</v>
      </c>
      <c r="J175">
        <v>1.3638778492886E-2</v>
      </c>
      <c r="K175">
        <v>0.98054892850270603</v>
      </c>
      <c r="L175">
        <v>9.9960677467307094E-3</v>
      </c>
      <c r="M175">
        <v>9.4455443816624895E-4</v>
      </c>
      <c r="N175">
        <v>1.6132506029309599</v>
      </c>
      <c r="O175">
        <v>1.7195200386498199</v>
      </c>
      <c r="P175">
        <v>0.796003898949732</v>
      </c>
      <c r="Q175">
        <v>0.999501108316591</v>
      </c>
      <c r="R175">
        <v>4.9889168340895096E-4</v>
      </c>
      <c r="S175">
        <v>0</v>
      </c>
      <c r="T175">
        <v>4.6909390776447797</v>
      </c>
      <c r="U175">
        <v>4.6909390776447797</v>
      </c>
      <c r="V175">
        <v>3.76172702178209</v>
      </c>
      <c r="W175">
        <v>7.7004747130431705E-2</v>
      </c>
      <c r="X175">
        <v>1.2942361881151401</v>
      </c>
      <c r="Y175">
        <v>29.686279497851999</v>
      </c>
      <c r="Z175">
        <v>0.91366538189480995</v>
      </c>
      <c r="AA175">
        <v>9.0275049370091204E-2</v>
      </c>
      <c r="AB175">
        <v>36.191543059587097</v>
      </c>
      <c r="AC175">
        <v>45.135801875689801</v>
      </c>
      <c r="AD175">
        <v>4.0014146645088999</v>
      </c>
      <c r="AE175">
        <v>0.19295268227604101</v>
      </c>
      <c r="AF175">
        <v>4.77495987515662E-4</v>
      </c>
      <c r="AG175">
        <v>4.8118501922700899E-3</v>
      </c>
      <c r="AH175" s="109">
        <v>1.13155947398879E-5</v>
      </c>
      <c r="AI175" s="109">
        <v>1.06923997544408E-6</v>
      </c>
      <c r="AJ175">
        <v>3.3604830057060602E-2</v>
      </c>
      <c r="AK175">
        <v>0.15442669562859701</v>
      </c>
      <c r="AL175">
        <v>0.17871912667049</v>
      </c>
      <c r="AM175">
        <v>13.515679791604001</v>
      </c>
      <c r="AN175">
        <v>0</v>
      </c>
      <c r="AO175">
        <v>0</v>
      </c>
      <c r="AP175">
        <v>0</v>
      </c>
      <c r="AQ175">
        <v>-8.6964419741072607</v>
      </c>
      <c r="AR175">
        <v>1857.42012548408</v>
      </c>
      <c r="AS175">
        <v>6042.66745157267</v>
      </c>
      <c r="AT175">
        <v>0.29985126526378802</v>
      </c>
    </row>
    <row r="176" spans="1:46" x14ac:dyDescent="0.35">
      <c r="A176">
        <v>174</v>
      </c>
      <c r="B176">
        <v>261.97988835559198</v>
      </c>
      <c r="C176">
        <v>-8.2095489669812292</v>
      </c>
      <c r="D176">
        <v>1696.8540652213301</v>
      </c>
      <c r="E176">
        <v>0.49996844967425902</v>
      </c>
      <c r="F176">
        <v>1145.79421931517</v>
      </c>
      <c r="G176">
        <v>2.9083515148967099E-3</v>
      </c>
      <c r="H176">
        <v>1.0102858233762999</v>
      </c>
      <c r="I176">
        <v>1.09508178627209E-2</v>
      </c>
      <c r="J176">
        <v>1.3670936836160601E-2</v>
      </c>
      <c r="K176">
        <v>0.98051430402732898</v>
      </c>
      <c r="L176">
        <v>1.0004568540037799E-2</v>
      </c>
      <c r="M176">
        <v>9.4624932268310704E-4</v>
      </c>
      <c r="N176">
        <v>1.6105895216989301</v>
      </c>
      <c r="O176">
        <v>1.7169206008537401</v>
      </c>
      <c r="P176">
        <v>0.79675190072896995</v>
      </c>
      <c r="Q176">
        <v>0.99949830120279104</v>
      </c>
      <c r="R176">
        <v>5.0169879720863805E-4</v>
      </c>
      <c r="S176">
        <v>0</v>
      </c>
      <c r="T176">
        <v>4.69540601644497</v>
      </c>
      <c r="U176">
        <v>4.69540601644497</v>
      </c>
      <c r="V176">
        <v>3.76526656224065</v>
      </c>
      <c r="W176">
        <v>7.7257790813979696E-2</v>
      </c>
      <c r="X176">
        <v>1.29726562298346</v>
      </c>
      <c r="Y176">
        <v>29.7346421886031</v>
      </c>
      <c r="Z176">
        <v>0.91359099068715599</v>
      </c>
      <c r="AA176">
        <v>9.0160073537078597E-2</v>
      </c>
      <c r="AB176">
        <v>36.183492905393699</v>
      </c>
      <c r="AC176">
        <v>45.000415964914502</v>
      </c>
      <c r="AD176">
        <v>3.9926239140226398</v>
      </c>
      <c r="AE176">
        <v>0.19295278695241899</v>
      </c>
      <c r="AF176">
        <v>4.7688050261025902E-4</v>
      </c>
      <c r="AG176">
        <v>4.8123842894613701E-3</v>
      </c>
      <c r="AH176" s="109">
        <v>1.1389029869025101E-5</v>
      </c>
      <c r="AI176" s="109">
        <v>1.07719405953932E-6</v>
      </c>
      <c r="AJ176">
        <v>3.3608680571793899E-2</v>
      </c>
      <c r="AK176">
        <v>0.15442231702451301</v>
      </c>
      <c r="AL176">
        <v>0.17874010669214099</v>
      </c>
      <c r="AM176">
        <v>13.515679791604001</v>
      </c>
      <c r="AN176">
        <v>0</v>
      </c>
      <c r="AO176">
        <v>0</v>
      </c>
      <c r="AP176">
        <v>0</v>
      </c>
      <c r="AQ176">
        <v>-8.6969166094992403</v>
      </c>
      <c r="AR176">
        <v>1857.62883079837</v>
      </c>
      <c r="AS176">
        <v>6042.6671080005599</v>
      </c>
      <c r="AT176">
        <v>0.299887228647785</v>
      </c>
    </row>
    <row r="177" spans="1:46" x14ac:dyDescent="0.35">
      <c r="A177">
        <v>175</v>
      </c>
      <c r="B177">
        <v>261.36581803004998</v>
      </c>
      <c r="C177">
        <v>-8.2098466396842191</v>
      </c>
      <c r="D177">
        <v>1696.8326554359301</v>
      </c>
      <c r="E177">
        <v>0.49996759659245898</v>
      </c>
      <c r="F177">
        <v>1143.0362692608601</v>
      </c>
      <c r="G177">
        <v>2.90832506990893E-3</v>
      </c>
      <c r="H177">
        <v>1.01004790888788</v>
      </c>
      <c r="I177">
        <v>1.09610796327482E-2</v>
      </c>
      <c r="J177">
        <v>1.3703234613047901E-2</v>
      </c>
      <c r="K177">
        <v>0.98047951162256897</v>
      </c>
      <c r="L177">
        <v>1.00131266957967E-2</v>
      </c>
      <c r="M177">
        <v>9.4795293695148597E-4</v>
      </c>
      <c r="N177">
        <v>1.60793289087576</v>
      </c>
      <c r="O177">
        <v>1.7143252890396401</v>
      </c>
      <c r="P177">
        <v>0.79750473935201105</v>
      </c>
      <c r="Q177">
        <v>0.99949549426683604</v>
      </c>
      <c r="R177">
        <v>5.0450573316329801E-4</v>
      </c>
      <c r="S177">
        <v>0</v>
      </c>
      <c r="T177">
        <v>4.6999017517041901</v>
      </c>
      <c r="U177">
        <v>4.6999017517041901</v>
      </c>
      <c r="V177">
        <v>3.76882903480031</v>
      </c>
      <c r="W177">
        <v>7.7512085213385706E-2</v>
      </c>
      <c r="X177">
        <v>1.30030788851215</v>
      </c>
      <c r="Y177">
        <v>29.7832535270243</v>
      </c>
      <c r="Z177">
        <v>0.91351646291125299</v>
      </c>
      <c r="AA177">
        <v>9.0045125927021699E-2</v>
      </c>
      <c r="AB177">
        <v>36.175442839586701</v>
      </c>
      <c r="AC177">
        <v>44.865419418873401</v>
      </c>
      <c r="AD177">
        <v>3.9838546454702</v>
      </c>
      <c r="AE177">
        <v>0.19295289200608101</v>
      </c>
      <c r="AF177">
        <v>4.7626516745039499E-4</v>
      </c>
      <c r="AG177">
        <v>4.81291803427437E-3</v>
      </c>
      <c r="AH177" s="109">
        <v>1.1462636295510299E-5</v>
      </c>
      <c r="AI177" s="109">
        <v>1.0851794920458799E-6</v>
      </c>
      <c r="AJ177">
        <v>3.3612528517056102E-2</v>
      </c>
      <c r="AK177">
        <v>0.15441794102335801</v>
      </c>
      <c r="AL177">
        <v>0.17876107313464701</v>
      </c>
      <c r="AM177">
        <v>13.515679791604001</v>
      </c>
      <c r="AN177">
        <v>0</v>
      </c>
      <c r="AO177">
        <v>0</v>
      </c>
      <c r="AP177">
        <v>0</v>
      </c>
      <c r="AQ177">
        <v>-8.6973912448912198</v>
      </c>
      <c r="AR177">
        <v>1857.8375684692101</v>
      </c>
      <c r="AS177">
        <v>6042.6667601751797</v>
      </c>
      <c r="AT177">
        <v>0.29992327865495899</v>
      </c>
    </row>
    <row r="178" spans="1:46" x14ac:dyDescent="0.35">
      <c r="A178">
        <v>176</v>
      </c>
      <c r="B178">
        <v>260.75174770450701</v>
      </c>
      <c r="C178">
        <v>-8.2101445923802405</v>
      </c>
      <c r="D178">
        <v>1696.8111796498699</v>
      </c>
      <c r="E178">
        <v>0.49996673301001399</v>
      </c>
      <c r="F178">
        <v>1140.2786216233601</v>
      </c>
      <c r="G178">
        <v>2.90829851241171E-3</v>
      </c>
      <c r="H178">
        <v>1.0098108660204399</v>
      </c>
      <c r="I178">
        <v>1.09714079164652E-2</v>
      </c>
      <c r="J178">
        <v>1.37356727795833E-2</v>
      </c>
      <c r="K178">
        <v>0.98044455015710696</v>
      </c>
      <c r="L178">
        <v>1.0021742575522701E-2</v>
      </c>
      <c r="M178">
        <v>9.4966534094249205E-4</v>
      </c>
      <c r="N178">
        <v>1.6052807043781001</v>
      </c>
      <c r="O178">
        <v>1.71173409703077</v>
      </c>
      <c r="P178">
        <v>0.79826244577924799</v>
      </c>
      <c r="Q178">
        <v>0.99949268750701903</v>
      </c>
      <c r="R178">
        <v>5.0731249298024603E-4</v>
      </c>
      <c r="S178">
        <v>0</v>
      </c>
      <c r="T178">
        <v>4.7044264690566404</v>
      </c>
      <c r="U178">
        <v>4.7044264690566404</v>
      </c>
      <c r="V178">
        <v>3.7724145866571801</v>
      </c>
      <c r="W178">
        <v>7.7767639167759597E-2</v>
      </c>
      <c r="X178">
        <v>1.30336307148659</v>
      </c>
      <c r="Y178">
        <v>29.8321152603691</v>
      </c>
      <c r="Z178">
        <v>0.91344179815634297</v>
      </c>
      <c r="AA178">
        <v>8.9930206507001495E-2</v>
      </c>
      <c r="AB178">
        <v>36.1673928761494</v>
      </c>
      <c r="AC178">
        <v>44.730811042865</v>
      </c>
      <c r="AD178">
        <v>3.9751068025740102</v>
      </c>
      <c r="AE178">
        <v>0.19295299743974101</v>
      </c>
      <c r="AF178">
        <v>4.7564998176395998E-4</v>
      </c>
      <c r="AG178">
        <v>4.8134514251913204E-3</v>
      </c>
      <c r="AH178" s="109">
        <v>1.1536415570525301E-5</v>
      </c>
      <c r="AI178" s="109">
        <v>1.0931965118317501E-6</v>
      </c>
      <c r="AJ178">
        <v>3.3616373882682703E-2</v>
      </c>
      <c r="AK178">
        <v>0.15441356763497499</v>
      </c>
      <c r="AL178">
        <v>0.17878202594412701</v>
      </c>
      <c r="AM178">
        <v>13.515679791604001</v>
      </c>
      <c r="AN178">
        <v>0</v>
      </c>
      <c r="AO178">
        <v>0</v>
      </c>
      <c r="AP178">
        <v>0</v>
      </c>
      <c r="AQ178">
        <v>-8.6978658802831994</v>
      </c>
      <c r="AR178">
        <v>1858.04633853782</v>
      </c>
      <c r="AS178">
        <v>6042.6664080683904</v>
      </c>
      <c r="AT178">
        <v>0.29995941568419299</v>
      </c>
    </row>
    <row r="179" spans="1:46" x14ac:dyDescent="0.35">
      <c r="A179">
        <v>177</v>
      </c>
      <c r="B179">
        <v>260.13767737896399</v>
      </c>
      <c r="C179">
        <v>-8.2104428258238809</v>
      </c>
      <c r="D179">
        <v>1696.7896372861301</v>
      </c>
      <c r="E179">
        <v>0.499965858857227</v>
      </c>
      <c r="F179">
        <v>1137.52127587012</v>
      </c>
      <c r="G179">
        <v>2.9082718414300498E-3</v>
      </c>
      <c r="H179">
        <v>1.0095746950681901</v>
      </c>
      <c r="I179">
        <v>1.09818031396235E-2</v>
      </c>
      <c r="J179">
        <v>1.37682523007786E-2</v>
      </c>
      <c r="K179">
        <v>0.98040941848934404</v>
      </c>
      <c r="L179">
        <v>1.0030416545780199E-2</v>
      </c>
      <c r="M179">
        <v>9.5138659384331201E-4</v>
      </c>
      <c r="N179">
        <v>1.6026329561362</v>
      </c>
      <c r="O179">
        <v>1.7091470186628099</v>
      </c>
      <c r="P179">
        <v>0.79902505128338897</v>
      </c>
      <c r="Q179">
        <v>0.99948988092162006</v>
      </c>
      <c r="R179">
        <v>5.10119078379487E-4</v>
      </c>
      <c r="S179">
        <v>0</v>
      </c>
      <c r="T179">
        <v>4.7089803560126304</v>
      </c>
      <c r="U179">
        <v>4.7089803560126304</v>
      </c>
      <c r="V179">
        <v>3.7760233664999201</v>
      </c>
      <c r="W179">
        <v>7.8024461475648899E-2</v>
      </c>
      <c r="X179">
        <v>1.30643125948952</v>
      </c>
      <c r="Y179">
        <v>29.881229152475701</v>
      </c>
      <c r="Z179">
        <v>0.91336699613466898</v>
      </c>
      <c r="AA179">
        <v>8.9815315243187699E-2</v>
      </c>
      <c r="AB179">
        <v>36.1593429718734</v>
      </c>
      <c r="AC179">
        <v>44.5965896530546</v>
      </c>
      <c r="AD179">
        <v>3.9663803235946902</v>
      </c>
      <c r="AE179">
        <v>0.19295310325613099</v>
      </c>
      <c r="AF179">
        <v>4.7503494527337899E-4</v>
      </c>
      <c r="AG179">
        <v>4.8139844606837701E-3</v>
      </c>
      <c r="AH179" s="109">
        <v>1.16103692607077E-5</v>
      </c>
      <c r="AI179" s="109">
        <v>1.1012453584347701E-6</v>
      </c>
      <c r="AJ179">
        <v>3.3620216658441997E-2</v>
      </c>
      <c r="AK179">
        <v>0.15440919686927099</v>
      </c>
      <c r="AL179">
        <v>0.17880296506634899</v>
      </c>
      <c r="AM179">
        <v>13.515679791604001</v>
      </c>
      <c r="AN179">
        <v>0</v>
      </c>
      <c r="AO179">
        <v>0</v>
      </c>
      <c r="AP179">
        <v>0</v>
      </c>
      <c r="AQ179">
        <v>-8.6983405156751807</v>
      </c>
      <c r="AR179">
        <v>1858.25514104579</v>
      </c>
      <c r="AS179">
        <v>6042.6660516517604</v>
      </c>
      <c r="AT179">
        <v>0.29999563966200099</v>
      </c>
    </row>
    <row r="180" spans="1:46" x14ac:dyDescent="0.35">
      <c r="A180">
        <v>178</v>
      </c>
      <c r="B180">
        <v>259.52360705342198</v>
      </c>
      <c r="C180">
        <v>-8.2107413407747991</v>
      </c>
      <c r="D180">
        <v>1696.7680277627001</v>
      </c>
      <c r="E180">
        <v>0.49996497406374302</v>
      </c>
      <c r="F180">
        <v>1134.7642314658201</v>
      </c>
      <c r="G180">
        <v>2.9082450559805399E-3</v>
      </c>
      <c r="H180">
        <v>1.00933939745384</v>
      </c>
      <c r="I180">
        <v>1.09922657316477E-2</v>
      </c>
      <c r="J180">
        <v>1.3800974150727899E-2</v>
      </c>
      <c r="K180">
        <v>0.98037411546671704</v>
      </c>
      <c r="L180">
        <v>1.0039148975308001E-2</v>
      </c>
      <c r="M180">
        <v>9.5311675633967204E-4</v>
      </c>
      <c r="N180">
        <v>1.5999896400939799</v>
      </c>
      <c r="O180">
        <v>1.70656404778385</v>
      </c>
      <c r="P180">
        <v>0.79979258740881898</v>
      </c>
      <c r="Q180">
        <v>0.99948707450890495</v>
      </c>
      <c r="R180">
        <v>5.1292549109448497E-4</v>
      </c>
      <c r="S180">
        <v>0</v>
      </c>
      <c r="T180">
        <v>4.7135636017203399</v>
      </c>
      <c r="U180">
        <v>4.7135636017203399</v>
      </c>
      <c r="V180">
        <v>3.7796555243070298</v>
      </c>
      <c r="W180">
        <v>7.8282561104720899E-2</v>
      </c>
      <c r="X180">
        <v>1.30951254091094</v>
      </c>
      <c r="Y180">
        <v>29.930596983961301</v>
      </c>
      <c r="Z180">
        <v>0.91329205646879796</v>
      </c>
      <c r="AA180">
        <v>8.9700452100881706E-2</v>
      </c>
      <c r="AB180">
        <v>36.151293123747699</v>
      </c>
      <c r="AC180">
        <v>44.462754063411602</v>
      </c>
      <c r="AD180">
        <v>3.95767515089323</v>
      </c>
      <c r="AE180">
        <v>0.19295320945801001</v>
      </c>
      <c r="AF180">
        <v>4.7442005769588401E-4</v>
      </c>
      <c r="AG180">
        <v>4.8145171392128599E-3</v>
      </c>
      <c r="AH180" s="109">
        <v>1.16844989450226E-5</v>
      </c>
      <c r="AI180" s="109">
        <v>1.1093262746997499E-6</v>
      </c>
      <c r="AJ180">
        <v>3.3624056834036298E-2</v>
      </c>
      <c r="AK180">
        <v>0.154404828736219</v>
      </c>
      <c r="AL180">
        <v>0.178823890446731</v>
      </c>
      <c r="AM180">
        <v>13.515679791604001</v>
      </c>
      <c r="AN180">
        <v>0</v>
      </c>
      <c r="AO180">
        <v>0</v>
      </c>
      <c r="AP180">
        <v>0</v>
      </c>
      <c r="AQ180">
        <v>-8.6988151510671603</v>
      </c>
      <c r="AR180">
        <v>1858.4639760349601</v>
      </c>
      <c r="AS180">
        <v>6042.6656908966197</v>
      </c>
      <c r="AT180">
        <v>0.30003195084995199</v>
      </c>
    </row>
    <row r="181" spans="1:46" x14ac:dyDescent="0.35">
      <c r="A181">
        <v>179</v>
      </c>
      <c r="B181">
        <v>258.90953672787901</v>
      </c>
      <c r="C181">
        <v>-8.2110401379978306</v>
      </c>
      <c r="D181">
        <v>1696.7463504923301</v>
      </c>
      <c r="E181">
        <v>0.49996407855854202</v>
      </c>
      <c r="F181">
        <v>1132.0074878728601</v>
      </c>
      <c r="G181">
        <v>2.9082181550709098E-3</v>
      </c>
      <c r="H181">
        <v>1.0091049736447599</v>
      </c>
      <c r="I181">
        <v>1.10027961261708E-2</v>
      </c>
      <c r="J181">
        <v>1.3833839312715399E-2</v>
      </c>
      <c r="K181">
        <v>0.98033863992600201</v>
      </c>
      <c r="L181">
        <v>1.00479402372968E-2</v>
      </c>
      <c r="M181">
        <v>9.5485588887401997E-4</v>
      </c>
      <c r="N181">
        <v>1.59735075020904</v>
      </c>
      <c r="O181">
        <v>1.70398517825437</v>
      </c>
      <c r="P181">
        <v>0.80056508600878695</v>
      </c>
      <c r="Q181">
        <v>0.999484268267128</v>
      </c>
      <c r="R181">
        <v>5.1573173287181799E-4</v>
      </c>
      <c r="S181">
        <v>0</v>
      </c>
      <c r="T181">
        <v>4.7181763971848403</v>
      </c>
      <c r="U181">
        <v>4.7181763971848403</v>
      </c>
      <c r="V181">
        <v>3.7833112115310201</v>
      </c>
      <c r="W181">
        <v>7.8541947032074802E-2</v>
      </c>
      <c r="X181">
        <v>1.3126070049568399</v>
      </c>
      <c r="Y181">
        <v>29.980220552424399</v>
      </c>
      <c r="Z181">
        <v>0.91321697885478004</v>
      </c>
      <c r="AA181">
        <v>8.9585617044468199E-2</v>
      </c>
      <c r="AB181">
        <v>36.143243294321998</v>
      </c>
      <c r="AC181">
        <v>44.329303095679698</v>
      </c>
      <c r="AD181">
        <v>3.9489912236211802</v>
      </c>
      <c r="AE181">
        <v>0.19295331604815899</v>
      </c>
      <c r="AF181">
        <v>4.7380531874321302E-4</v>
      </c>
      <c r="AG181">
        <v>4.8150494592288703E-3</v>
      </c>
      <c r="AH181" s="109">
        <v>1.17588062174661E-5</v>
      </c>
      <c r="AI181" s="109">
        <v>1.1174395047851699E-6</v>
      </c>
      <c r="AJ181">
        <v>3.3627894399099897E-2</v>
      </c>
      <c r="AK181">
        <v>0.15440046324585499</v>
      </c>
      <c r="AL181">
        <v>0.17884480203032899</v>
      </c>
      <c r="AM181">
        <v>13.515679791604001</v>
      </c>
      <c r="AN181">
        <v>0</v>
      </c>
      <c r="AO181">
        <v>0</v>
      </c>
      <c r="AP181">
        <v>0</v>
      </c>
      <c r="AQ181">
        <v>-8.6992897864591399</v>
      </c>
      <c r="AR181">
        <v>1858.67284354752</v>
      </c>
      <c r="AS181">
        <v>6042.6653257740099</v>
      </c>
      <c r="AT181">
        <v>0.30006834922564402</v>
      </c>
    </row>
    <row r="182" spans="1:46" x14ac:dyDescent="0.35">
      <c r="A182">
        <v>180</v>
      </c>
      <c r="B182">
        <v>258.29546640233701</v>
      </c>
      <c r="C182">
        <v>-8.2113392182629301</v>
      </c>
      <c r="D182">
        <v>1696.7246048826701</v>
      </c>
      <c r="E182">
        <v>0.49996317226992498</v>
      </c>
      <c r="F182">
        <v>1129.2510445508599</v>
      </c>
      <c r="G182">
        <v>2.9081911377002402E-3</v>
      </c>
      <c r="H182">
        <v>1.0088714253018101</v>
      </c>
      <c r="I182">
        <v>1.10133947605742E-2</v>
      </c>
      <c r="J182">
        <v>1.3866848779324601E-2</v>
      </c>
      <c r="K182">
        <v>0.98030299069273996</v>
      </c>
      <c r="L182">
        <v>1.0056790707114099E-2</v>
      </c>
      <c r="M182">
        <v>9.5660405346007199E-4</v>
      </c>
      <c r="N182">
        <v>1.59471628045269</v>
      </c>
      <c r="O182">
        <v>1.7014104039472899</v>
      </c>
      <c r="P182">
        <v>0.80134257921384999</v>
      </c>
      <c r="Q182">
        <v>0.99948146219452805</v>
      </c>
      <c r="R182">
        <v>5.1853780547183204E-4</v>
      </c>
      <c r="S182">
        <v>0</v>
      </c>
      <c r="T182">
        <v>4.7228189350831897</v>
      </c>
      <c r="U182">
        <v>4.7228189350831897</v>
      </c>
      <c r="V182">
        <v>3.7869905809406799</v>
      </c>
      <c r="W182">
        <v>7.8802628411753797E-2</v>
      </c>
      <c r="X182">
        <v>1.3157147416594701</v>
      </c>
      <c r="Y182">
        <v>30.030101672643401</v>
      </c>
      <c r="Z182">
        <v>0.91314176289362403</v>
      </c>
      <c r="AA182">
        <v>8.9470810037457299E-2</v>
      </c>
      <c r="AB182">
        <v>36.135193488671902</v>
      </c>
      <c r="AC182">
        <v>44.196235569101702</v>
      </c>
      <c r="AD182">
        <v>3.9403284852345202</v>
      </c>
      <c r="AE182">
        <v>0.192953423029391</v>
      </c>
      <c r="AF182">
        <v>4.7319072812186501E-4</v>
      </c>
      <c r="AG182">
        <v>4.8155814191713298E-3</v>
      </c>
      <c r="AH182" s="109">
        <v>1.18332926845776E-5</v>
      </c>
      <c r="AI182" s="109">
        <v>1.12558529629524E-6</v>
      </c>
      <c r="AJ182">
        <v>3.3631729343200099E-2</v>
      </c>
      <c r="AK182">
        <v>0.154396100408281</v>
      </c>
      <c r="AL182">
        <v>0.17886569976184599</v>
      </c>
      <c r="AM182">
        <v>13.515679791604001</v>
      </c>
      <c r="AN182">
        <v>0</v>
      </c>
      <c r="AO182">
        <v>0</v>
      </c>
      <c r="AP182">
        <v>0</v>
      </c>
      <c r="AQ182">
        <v>-8.6997644218511194</v>
      </c>
      <c r="AR182">
        <v>1858.8817436259901</v>
      </c>
      <c r="AS182">
        <v>6042.66495625468</v>
      </c>
      <c r="AT182">
        <v>0.30010483512140002</v>
      </c>
    </row>
    <row r="183" spans="1:46" x14ac:dyDescent="0.35">
      <c r="A183">
        <v>181</v>
      </c>
      <c r="B183">
        <v>257.68139607679399</v>
      </c>
      <c r="C183">
        <v>-8.2116385823454507</v>
      </c>
      <c r="D183">
        <v>1696.7027903359401</v>
      </c>
      <c r="E183">
        <v>0.49996225512551501</v>
      </c>
      <c r="F183">
        <v>1126.4949009573099</v>
      </c>
      <c r="G183">
        <v>2.9081640028584899E-3</v>
      </c>
      <c r="H183">
        <v>1.0086387523865099</v>
      </c>
      <c r="I183">
        <v>1.10240620767167E-2</v>
      </c>
      <c r="J183">
        <v>1.39000035525491E-2</v>
      </c>
      <c r="K183">
        <v>0.98026716658170798</v>
      </c>
      <c r="L183">
        <v>1.00657007654668E-2</v>
      </c>
      <c r="M183">
        <v>9.58361311249945E-4</v>
      </c>
      <c r="N183">
        <v>1.5920862248099901</v>
      </c>
      <c r="O183">
        <v>1.69883971874793</v>
      </c>
      <c r="P183">
        <v>0.80212509948241595</v>
      </c>
      <c r="Q183">
        <v>0.99947865628933097</v>
      </c>
      <c r="R183">
        <v>5.21343710668098E-4</v>
      </c>
      <c r="S183">
        <v>0</v>
      </c>
      <c r="T183">
        <v>4.7274914100622896</v>
      </c>
      <c r="U183">
        <v>4.7274914100622896</v>
      </c>
      <c r="V183">
        <v>3.79069378687208</v>
      </c>
      <c r="W183">
        <v>7.9064614350619303E-2</v>
      </c>
      <c r="X183">
        <v>1.3188358418858099</v>
      </c>
      <c r="Y183">
        <v>30.080242176789</v>
      </c>
      <c r="Z183">
        <v>0.91306640831839603</v>
      </c>
      <c r="AA183">
        <v>8.9356031042384404E-2</v>
      </c>
      <c r="AB183">
        <v>36.127143650783403</v>
      </c>
      <c r="AC183">
        <v>44.063550314188099</v>
      </c>
      <c r="AD183">
        <v>3.9316868734015</v>
      </c>
      <c r="AE183">
        <v>0.192953530404534</v>
      </c>
      <c r="AF183">
        <v>4.7257628553250101E-4</v>
      </c>
      <c r="AG183">
        <v>4.81611301746869E-3</v>
      </c>
      <c r="AH183" s="109">
        <v>1.19079599692038E-5</v>
      </c>
      <c r="AI183" s="109">
        <v>1.1337638974477E-6</v>
      </c>
      <c r="AJ183">
        <v>3.36355616558335E-2</v>
      </c>
      <c r="AK183">
        <v>0.154391740233667</v>
      </c>
      <c r="AL183">
        <v>0.17888658358561299</v>
      </c>
      <c r="AM183">
        <v>13.515679791604001</v>
      </c>
      <c r="AN183">
        <v>0</v>
      </c>
      <c r="AO183">
        <v>0</v>
      </c>
      <c r="AP183">
        <v>0</v>
      </c>
      <c r="AQ183">
        <v>-8.7002390572431008</v>
      </c>
      <c r="AR183">
        <v>1859.09067631318</v>
      </c>
      <c r="AS183">
        <v>6042.6645823091203</v>
      </c>
      <c r="AT183">
        <v>0.30014140836412501</v>
      </c>
    </row>
    <row r="184" spans="1:46" x14ac:dyDescent="0.35">
      <c r="A184">
        <v>182</v>
      </c>
      <c r="B184">
        <v>257.06732575125199</v>
      </c>
      <c r="C184">
        <v>-8.2119382310259308</v>
      </c>
      <c r="D184">
        <v>1696.68090624922</v>
      </c>
      <c r="E184">
        <v>0.49996132705224</v>
      </c>
      <c r="F184">
        <v>1123.7390565467399</v>
      </c>
      <c r="G184">
        <v>2.9081367495268199E-3</v>
      </c>
      <c r="H184">
        <v>1.00840695666393</v>
      </c>
      <c r="I184">
        <v>1.10347985201524E-2</v>
      </c>
      <c r="J184">
        <v>1.39333046439051E-2</v>
      </c>
      <c r="K184">
        <v>0.98023116639605801</v>
      </c>
      <c r="L184">
        <v>1.0074670794653901E-2</v>
      </c>
      <c r="M184">
        <v>9.6012772549844503E-4</v>
      </c>
      <c r="N184">
        <v>1.5894605772797601</v>
      </c>
      <c r="O184">
        <v>1.6962731165540399</v>
      </c>
      <c r="P184">
        <v>0.80291267954701595</v>
      </c>
      <c r="Q184">
        <v>0.99947585054975097</v>
      </c>
      <c r="R184">
        <v>5.2414945024839902E-4</v>
      </c>
      <c r="S184">
        <v>0</v>
      </c>
      <c r="T184">
        <v>4.7321940184234501</v>
      </c>
      <c r="U184">
        <v>4.7321940184234501</v>
      </c>
      <c r="V184">
        <v>3.7944209849602899</v>
      </c>
      <c r="W184">
        <v>7.9327914182557593E-2</v>
      </c>
      <c r="X184">
        <v>1.3219703973483901</v>
      </c>
      <c r="Y184">
        <v>30.1306439146252</v>
      </c>
      <c r="Z184">
        <v>0.91299091471901295</v>
      </c>
      <c r="AA184">
        <v>8.9241280020901606E-2</v>
      </c>
      <c r="AB184">
        <v>36.119093789016702</v>
      </c>
      <c r="AC184">
        <v>43.931246156031101</v>
      </c>
      <c r="AD184">
        <v>3.9230663322056301</v>
      </c>
      <c r="AE184">
        <v>0.192953638176452</v>
      </c>
      <c r="AF184">
        <v>4.7196199067050198E-4</v>
      </c>
      <c r="AG184">
        <v>4.8166442525384903E-3</v>
      </c>
      <c r="AH184" s="109">
        <v>1.1982809706286E-5</v>
      </c>
      <c r="AI184" s="109">
        <v>1.14197556057932E-6</v>
      </c>
      <c r="AJ184">
        <v>3.3639391326428798E-2</v>
      </c>
      <c r="AK184">
        <v>0.154387382732247</v>
      </c>
      <c r="AL184">
        <v>0.178907453445599</v>
      </c>
      <c r="AM184">
        <v>13.515679791604001</v>
      </c>
      <c r="AN184">
        <v>0</v>
      </c>
      <c r="AO184">
        <v>0</v>
      </c>
      <c r="AP184">
        <v>0</v>
      </c>
      <c r="AQ184">
        <v>-8.7007136926350803</v>
      </c>
      <c r="AR184">
        <v>1859.2996416522601</v>
      </c>
      <c r="AS184">
        <v>6042.6642039075596</v>
      </c>
      <c r="AT184">
        <v>0.30017806931708402</v>
      </c>
    </row>
    <row r="185" spans="1:46" x14ac:dyDescent="0.35">
      <c r="A185">
        <v>183</v>
      </c>
      <c r="B185">
        <v>256.45325542570902</v>
      </c>
      <c r="C185">
        <v>-8.2122381650903193</v>
      </c>
      <c r="D185">
        <v>1696.6589520140401</v>
      </c>
      <c r="E185">
        <v>0.49996038797633002</v>
      </c>
      <c r="F185">
        <v>1120.98351077137</v>
      </c>
      <c r="G185">
        <v>2.9081093766771299E-3</v>
      </c>
      <c r="H185">
        <v>1.00817603878207</v>
      </c>
      <c r="I185">
        <v>1.10456045408736E-2</v>
      </c>
      <c r="J185">
        <v>1.39667530745449E-2</v>
      </c>
      <c r="K185">
        <v>0.980194988927791</v>
      </c>
      <c r="L185">
        <v>1.0083701181771199E-2</v>
      </c>
      <c r="M185">
        <v>9.6190335910245899E-4</v>
      </c>
      <c r="N185">
        <v>1.5868393318746501</v>
      </c>
      <c r="O185">
        <v>1.6937105912758199</v>
      </c>
      <c r="P185">
        <v>0.80370535246581498</v>
      </c>
      <c r="Q185">
        <v>0.99947304497398504</v>
      </c>
      <c r="R185">
        <v>5.2695502601418003E-4</v>
      </c>
      <c r="S185">
        <v>0</v>
      </c>
      <c r="T185">
        <v>4.7369269584257401</v>
      </c>
      <c r="U185">
        <v>4.7369269584257401</v>
      </c>
      <c r="V185">
        <v>3.7981723323949099</v>
      </c>
      <c r="W185">
        <v>7.9592537241438902E-2</v>
      </c>
      <c r="X185">
        <v>1.3251185006145401</v>
      </c>
      <c r="Y185">
        <v>30.181308753725599</v>
      </c>
      <c r="Z185">
        <v>0.91291528177176795</v>
      </c>
      <c r="AA185">
        <v>8.9126556933706302E-2</v>
      </c>
      <c r="AB185">
        <v>36.111043871497102</v>
      </c>
      <c r="AC185">
        <v>43.799321928197898</v>
      </c>
      <c r="AD185">
        <v>3.9144668019780799</v>
      </c>
      <c r="AE185">
        <v>0.19295374634802701</v>
      </c>
      <c r="AF185">
        <v>4.7134784322550803E-4</v>
      </c>
      <c r="AG185">
        <v>4.8171751227867902E-3</v>
      </c>
      <c r="AH185" s="109">
        <v>1.2057843546695201E-5</v>
      </c>
      <c r="AI185" s="109">
        <v>1.15022053926639E-6</v>
      </c>
      <c r="AJ185">
        <v>3.3643218344343903E-2</v>
      </c>
      <c r="AK185">
        <v>0.15438302791432501</v>
      </c>
      <c r="AL185">
        <v>0.17892830928539899</v>
      </c>
      <c r="AM185">
        <v>13.515679791604001</v>
      </c>
      <c r="AN185">
        <v>0</v>
      </c>
      <c r="AO185">
        <v>0</v>
      </c>
      <c r="AP185">
        <v>0</v>
      </c>
      <c r="AQ185">
        <v>-8.7011883280270599</v>
      </c>
      <c r="AR185">
        <v>1859.5086396867</v>
      </c>
      <c r="AS185">
        <v>6042.6638210198998</v>
      </c>
      <c r="AT185">
        <v>0.30021481801120797</v>
      </c>
    </row>
    <row r="186" spans="1:46" x14ac:dyDescent="0.35">
      <c r="A186">
        <v>184</v>
      </c>
      <c r="B186">
        <v>255.83918510016599</v>
      </c>
      <c r="C186">
        <v>-8.21253838533001</v>
      </c>
      <c r="D186">
        <v>1696.6369270165501</v>
      </c>
      <c r="E186">
        <v>0.49995943782330599</v>
      </c>
      <c r="F186">
        <v>1118.2282630807499</v>
      </c>
      <c r="G186">
        <v>2.9080818832721502E-3</v>
      </c>
      <c r="H186">
        <v>1.0079459998929201</v>
      </c>
      <c r="I186">
        <v>1.10564805929705E-2</v>
      </c>
      <c r="J186">
        <v>1.40003498753733E-2</v>
      </c>
      <c r="K186">
        <v>0.98015863295728101</v>
      </c>
      <c r="L186">
        <v>1.00927923169915E-2</v>
      </c>
      <c r="M186">
        <v>9.6368827597902097E-4</v>
      </c>
      <c r="N186">
        <v>1.58422248262115</v>
      </c>
      <c r="O186">
        <v>1.6911521368358899</v>
      </c>
      <c r="P186">
        <v>0.80450315159930796</v>
      </c>
      <c r="Q186">
        <v>0.99947023956021797</v>
      </c>
      <c r="R186">
        <v>5.2976043978109197E-4</v>
      </c>
      <c r="S186">
        <v>0</v>
      </c>
      <c r="T186">
        <v>4.7416904301498697</v>
      </c>
      <c r="U186">
        <v>4.7416904301498697</v>
      </c>
      <c r="V186">
        <v>3.8019479878036502</v>
      </c>
      <c r="W186">
        <v>7.9858492989022797E-2</v>
      </c>
      <c r="X186">
        <v>1.3282802451164999</v>
      </c>
      <c r="Y186">
        <v>30.232238579687301</v>
      </c>
      <c r="Z186">
        <v>0.912839509111813</v>
      </c>
      <c r="AA186">
        <v>8.9011861740536297E-2</v>
      </c>
      <c r="AB186">
        <v>36.102993884174801</v>
      </c>
      <c r="AC186">
        <v>43.667776464996102</v>
      </c>
      <c r="AD186">
        <v>3.9058882249324398</v>
      </c>
      <c r="AE186">
        <v>0.19295385492217201</v>
      </c>
      <c r="AF186">
        <v>4.7073384288143298E-4</v>
      </c>
      <c r="AG186">
        <v>4.8177056266084997E-3</v>
      </c>
      <c r="AH186" s="109">
        <v>1.2133063155356599E-5</v>
      </c>
      <c r="AI186" s="109">
        <v>1.1584990899738901E-6</v>
      </c>
      <c r="AJ186">
        <v>3.36470426988651E-2</v>
      </c>
      <c r="AK186">
        <v>0.15437867579027301</v>
      </c>
      <c r="AL186">
        <v>0.178949151048231</v>
      </c>
      <c r="AM186">
        <v>13.515679791604001</v>
      </c>
      <c r="AN186">
        <v>0</v>
      </c>
      <c r="AO186">
        <v>0</v>
      </c>
      <c r="AP186">
        <v>0</v>
      </c>
      <c r="AQ186">
        <v>-8.7016629634190394</v>
      </c>
      <c r="AR186">
        <v>1859.7176704603201</v>
      </c>
      <c r="AS186">
        <v>6042.6634336157904</v>
      </c>
      <c r="AT186">
        <v>0.30025165462738601</v>
      </c>
    </row>
    <row r="187" spans="1:46" x14ac:dyDescent="0.35">
      <c r="A187">
        <v>185</v>
      </c>
      <c r="B187">
        <v>255.22511477462399</v>
      </c>
      <c r="C187">
        <v>-8.2128388925414093</v>
      </c>
      <c r="D187">
        <v>1696.61483063792</v>
      </c>
      <c r="E187">
        <v>0.49995847651798098</v>
      </c>
      <c r="F187">
        <v>1115.4733130141699</v>
      </c>
      <c r="G187">
        <v>2.9080542682658902E-3</v>
      </c>
      <c r="H187">
        <v>1.0077168407789301</v>
      </c>
      <c r="I187">
        <v>1.10674271349093E-2</v>
      </c>
      <c r="J187">
        <v>1.4034096087164501E-2</v>
      </c>
      <c r="K187">
        <v>0.980122097253324</v>
      </c>
      <c r="L187">
        <v>1.01019445945781E-2</v>
      </c>
      <c r="M187">
        <v>9.6548254033127195E-4</v>
      </c>
      <c r="N187">
        <v>1.58161002355962</v>
      </c>
      <c r="O187">
        <v>1.6885977471692999</v>
      </c>
      <c r="P187">
        <v>0.80530611062985602</v>
      </c>
      <c r="Q187">
        <v>0.99946743430671403</v>
      </c>
      <c r="R187">
        <v>5.3256569328532599E-4</v>
      </c>
      <c r="S187">
        <v>0</v>
      </c>
      <c r="T187">
        <v>4.7464846356134904</v>
      </c>
      <c r="U187">
        <v>4.7464846356134904</v>
      </c>
      <c r="V187">
        <v>3.8057481113483602</v>
      </c>
      <c r="W187">
        <v>8.0125790947261397E-2</v>
      </c>
      <c r="X187">
        <v>1.3314557251638801</v>
      </c>
      <c r="Y187">
        <v>30.283435296331099</v>
      </c>
      <c r="Z187">
        <v>0.91276359640210303</v>
      </c>
      <c r="AA187">
        <v>8.8897194400354804E-2</v>
      </c>
      <c r="AB187">
        <v>36.094943799538903</v>
      </c>
      <c r="AC187">
        <v>43.536608605690098</v>
      </c>
      <c r="AD187">
        <v>3.89733054213779</v>
      </c>
      <c r="AE187">
        <v>0.192953963901834</v>
      </c>
      <c r="AF187">
        <v>4.7011998931761E-4</v>
      </c>
      <c r="AG187">
        <v>4.8182357623880101E-3</v>
      </c>
      <c r="AH187" s="109">
        <v>1.22084702104174E-5</v>
      </c>
      <c r="AI187" s="109">
        <v>1.1668114709952699E-6</v>
      </c>
      <c r="AJ187">
        <v>3.3650864379216702E-2</v>
      </c>
      <c r="AK187">
        <v>0.15437432637054099</v>
      </c>
      <c r="AL187">
        <v>0.17896997867696601</v>
      </c>
      <c r="AM187">
        <v>13.515679791604001</v>
      </c>
      <c r="AN187">
        <v>0</v>
      </c>
      <c r="AO187">
        <v>0</v>
      </c>
      <c r="AP187">
        <v>0</v>
      </c>
      <c r="AQ187">
        <v>-8.7021375988110208</v>
      </c>
      <c r="AR187">
        <v>1859.9267340172401</v>
      </c>
      <c r="AS187">
        <v>6042.6630416645603</v>
      </c>
      <c r="AT187">
        <v>0.30028857923628799</v>
      </c>
    </row>
    <row r="188" spans="1:46" x14ac:dyDescent="0.35">
      <c r="A188">
        <v>186</v>
      </c>
      <c r="B188">
        <v>254.61104444908099</v>
      </c>
      <c r="C188">
        <v>-8.2131396875274998</v>
      </c>
      <c r="D188">
        <v>1696.5926622520301</v>
      </c>
      <c r="E188">
        <v>0.49995750398441802</v>
      </c>
      <c r="F188">
        <v>1112.71865983566</v>
      </c>
      <c r="G188">
        <v>2.90802653060097E-3</v>
      </c>
      <c r="H188">
        <v>1.00748856264292</v>
      </c>
      <c r="I188">
        <v>1.10784446293386E-2</v>
      </c>
      <c r="J188">
        <v>1.4067992760680201E-2</v>
      </c>
      <c r="K188">
        <v>0.98008538057281802</v>
      </c>
      <c r="L188">
        <v>1.01111584120107E-2</v>
      </c>
      <c r="M188">
        <v>9.67286217327912E-4</v>
      </c>
      <c r="N188">
        <v>1.5790019487443401</v>
      </c>
      <c r="O188">
        <v>1.6860474162235599</v>
      </c>
      <c r="P188">
        <v>0.80611426354841398</v>
      </c>
      <c r="Q188">
        <v>0.99946462921144497</v>
      </c>
      <c r="R188">
        <v>5.35370788554141E-4</v>
      </c>
      <c r="S188">
        <v>0</v>
      </c>
      <c r="T188">
        <v>4.7513097786921703</v>
      </c>
      <c r="U188">
        <v>4.7513097786921703</v>
      </c>
      <c r="V188">
        <v>3.8095728646580098</v>
      </c>
      <c r="W188">
        <v>8.0394440761863806E-2</v>
      </c>
      <c r="X188">
        <v>1.3346450359468101</v>
      </c>
      <c r="Y188">
        <v>30.334900825976302</v>
      </c>
      <c r="Z188">
        <v>0.91268754327062396</v>
      </c>
      <c r="AA188">
        <v>8.8782554870748903E-2</v>
      </c>
      <c r="AB188">
        <v>36.086893604904503</v>
      </c>
      <c r="AC188">
        <v>43.4058171905207</v>
      </c>
      <c r="AD188">
        <v>3.8887936962469598</v>
      </c>
      <c r="AE188">
        <v>0.19295407328994399</v>
      </c>
      <c r="AF188">
        <v>4.6950628220480701E-4</v>
      </c>
      <c r="AG188">
        <v>4.8187655284940602E-3</v>
      </c>
      <c r="AH188" s="109">
        <v>1.22840664108242E-5</v>
      </c>
      <c r="AI188" s="109">
        <v>1.1751579441003E-6</v>
      </c>
      <c r="AJ188">
        <v>3.3654683374527497E-2</v>
      </c>
      <c r="AK188">
        <v>0.154369979665617</v>
      </c>
      <c r="AL188">
        <v>0.178990792114021</v>
      </c>
      <c r="AM188">
        <v>13.515679791604001</v>
      </c>
      <c r="AN188">
        <v>0</v>
      </c>
      <c r="AO188">
        <v>0</v>
      </c>
      <c r="AP188">
        <v>0</v>
      </c>
      <c r="AQ188">
        <v>-8.7026122342030003</v>
      </c>
      <c r="AR188">
        <v>1860.135830402</v>
      </c>
      <c r="AS188">
        <v>6042.6626451352504</v>
      </c>
      <c r="AT188">
        <v>0.300325592034139</v>
      </c>
    </row>
    <row r="189" spans="1:46" x14ac:dyDescent="0.35">
      <c r="A189">
        <v>187</v>
      </c>
      <c r="B189">
        <v>253.99697412353899</v>
      </c>
      <c r="C189">
        <v>-8.21344077109684</v>
      </c>
      <c r="D189">
        <v>1696.5704212287801</v>
      </c>
      <c r="E189">
        <v>0.49995652014596997</v>
      </c>
      <c r="F189">
        <v>1109.96430307527</v>
      </c>
      <c r="G189">
        <v>2.9079986692123502E-3</v>
      </c>
      <c r="H189">
        <v>1.00726116615906</v>
      </c>
      <c r="I189">
        <v>1.1089533543401E-2</v>
      </c>
      <c r="J189">
        <v>1.4102040956791901E-2</v>
      </c>
      <c r="K189">
        <v>0.98004848166085801</v>
      </c>
      <c r="L189">
        <v>1.01204341711006E-2</v>
      </c>
      <c r="M189">
        <v>9.69099372300364E-4</v>
      </c>
      <c r="N189">
        <v>1.57639825224352</v>
      </c>
      <c r="O189">
        <v>1.68350113795865</v>
      </c>
      <c r="P189">
        <v>0.80692764467633504</v>
      </c>
      <c r="Q189">
        <v>0.99946182427264296</v>
      </c>
      <c r="R189">
        <v>5.3817572735675697E-4</v>
      </c>
      <c r="S189">
        <v>0</v>
      </c>
      <c r="T189">
        <v>4.7561660652547397</v>
      </c>
      <c r="U189">
        <v>4.7561660652547397</v>
      </c>
      <c r="V189">
        <v>3.8134224109397099</v>
      </c>
      <c r="W189">
        <v>8.0664452127984093E-2</v>
      </c>
      <c r="X189">
        <v>1.3378482735514099</v>
      </c>
      <c r="Y189">
        <v>30.386637109626701</v>
      </c>
      <c r="Z189">
        <v>0.91261134938565203</v>
      </c>
      <c r="AA189">
        <v>8.86679431083508E-2</v>
      </c>
      <c r="AB189">
        <v>36.078843268424798</v>
      </c>
      <c r="AC189">
        <v>43.275401065313197</v>
      </c>
      <c r="AD189">
        <v>3.8802776282233298</v>
      </c>
      <c r="AE189">
        <v>0.192954183089529</v>
      </c>
      <c r="AF189">
        <v>4.6889272120864299E-4</v>
      </c>
      <c r="AG189">
        <v>4.8192949232894796E-3</v>
      </c>
      <c r="AH189" s="109">
        <v>1.23598534651958E-5</v>
      </c>
      <c r="AI189" s="109">
        <v>1.1835387723828299E-6</v>
      </c>
      <c r="AJ189">
        <v>3.3658499673862897E-2</v>
      </c>
      <c r="AK189">
        <v>0.15436563568610401</v>
      </c>
      <c r="AL189">
        <v>0.17901159130142799</v>
      </c>
      <c r="AM189">
        <v>13.515679791604001</v>
      </c>
      <c r="AN189">
        <v>0</v>
      </c>
      <c r="AO189">
        <v>0</v>
      </c>
      <c r="AP189">
        <v>0</v>
      </c>
      <c r="AQ189">
        <v>-8.7030868695949799</v>
      </c>
      <c r="AR189">
        <v>1860.3449596594301</v>
      </c>
      <c r="AS189">
        <v>6042.6622439966204</v>
      </c>
      <c r="AT189">
        <v>0.30036269305962199</v>
      </c>
    </row>
    <row r="190" spans="1:46" x14ac:dyDescent="0.35">
      <c r="A190">
        <v>188</v>
      </c>
      <c r="B190">
        <v>253.38290379799599</v>
      </c>
      <c r="C190">
        <v>-8.2137421440627296</v>
      </c>
      <c r="D190">
        <v>1696.5481069318</v>
      </c>
      <c r="E190">
        <v>0.49995552492523698</v>
      </c>
      <c r="F190">
        <v>1107.2102421720499</v>
      </c>
      <c r="G190">
        <v>2.9079706830247398E-3</v>
      </c>
      <c r="H190">
        <v>1.0070346526916201</v>
      </c>
      <c r="I190">
        <v>1.11006943485306E-2</v>
      </c>
      <c r="J190">
        <v>1.4136241746602799E-2</v>
      </c>
      <c r="K190">
        <v>0.98001139925030101</v>
      </c>
      <c r="L190">
        <v>1.0129772276737699E-2</v>
      </c>
      <c r="M190">
        <v>9.7092207179283105E-4</v>
      </c>
      <c r="N190">
        <v>1.5737989281393701</v>
      </c>
      <c r="O190">
        <v>1.6809589063469801</v>
      </c>
      <c r="P190">
        <v>0.80774628865179599</v>
      </c>
      <c r="Q190">
        <v>0.99945901948843296</v>
      </c>
      <c r="R190">
        <v>5.40980511566761E-4</v>
      </c>
      <c r="S190">
        <v>0</v>
      </c>
      <c r="T190">
        <v>4.7610537030745004</v>
      </c>
      <c r="U190">
        <v>4.7610537030745004</v>
      </c>
      <c r="V190">
        <v>3.81729691490446</v>
      </c>
      <c r="W190">
        <v>8.09358348885066E-2</v>
      </c>
      <c r="X190">
        <v>1.34106553497451</v>
      </c>
      <c r="Y190">
        <v>30.4386461071675</v>
      </c>
      <c r="Z190">
        <v>0.91253501435958795</v>
      </c>
      <c r="AA190">
        <v>8.8553359069136597E-2</v>
      </c>
      <c r="AB190">
        <v>36.070792782742899</v>
      </c>
      <c r="AC190">
        <v>43.145359075893602</v>
      </c>
      <c r="AD190">
        <v>3.8717822815353902</v>
      </c>
      <c r="AE190">
        <v>0.19295429330359801</v>
      </c>
      <c r="AF190">
        <v>4.6827930599037902E-4</v>
      </c>
      <c r="AG190">
        <v>4.8198239451215001E-3</v>
      </c>
      <c r="AH190" s="109">
        <v>1.24358330987474E-5</v>
      </c>
      <c r="AI190" s="109">
        <v>1.1919542223504001E-6</v>
      </c>
      <c r="AJ190">
        <v>3.3662313266222398E-2</v>
      </c>
      <c r="AK190">
        <v>0.15436129444264901</v>
      </c>
      <c r="AL190">
        <v>0.17903237618088699</v>
      </c>
      <c r="AM190">
        <v>13.515679791604001</v>
      </c>
      <c r="AN190">
        <v>0</v>
      </c>
      <c r="AO190">
        <v>0</v>
      </c>
      <c r="AP190">
        <v>0</v>
      </c>
      <c r="AQ190">
        <v>-8.7035615049869595</v>
      </c>
      <c r="AR190">
        <v>1860.55412183472</v>
      </c>
      <c r="AS190">
        <v>6042.66183821708</v>
      </c>
      <c r="AT190">
        <v>0.30039988255685601</v>
      </c>
    </row>
    <row r="191" spans="1:46" x14ac:dyDescent="0.35">
      <c r="A191">
        <v>189</v>
      </c>
      <c r="B191">
        <v>252.76883347245399</v>
      </c>
      <c r="C191">
        <v>-8.2140438072447406</v>
      </c>
      <c r="D191">
        <v>1696.52571871891</v>
      </c>
      <c r="E191">
        <v>0.499954518244068</v>
      </c>
      <c r="F191">
        <v>1104.4564765626001</v>
      </c>
      <c r="G191">
        <v>2.90794257095294E-3</v>
      </c>
      <c r="H191">
        <v>1.0068090228409501</v>
      </c>
      <c r="I191">
        <v>1.11119275208012E-2</v>
      </c>
      <c r="J191">
        <v>1.4170596211571299E-2</v>
      </c>
      <c r="K191">
        <v>0.97997413206192296</v>
      </c>
      <c r="L191">
        <v>1.0139173138477E-2</v>
      </c>
      <c r="M191">
        <v>9.72754382324232E-4</v>
      </c>
      <c r="N191">
        <v>1.57120397052811</v>
      </c>
      <c r="O191">
        <v>1.6784207153734401</v>
      </c>
      <c r="P191">
        <v>0.80857023045390997</v>
      </c>
      <c r="Q191">
        <v>0.99945621485692704</v>
      </c>
      <c r="R191">
        <v>5.4378514307246899E-4</v>
      </c>
      <c r="S191">
        <v>0</v>
      </c>
      <c r="T191">
        <v>4.7659729019780102</v>
      </c>
      <c r="U191">
        <v>4.7659729019780102</v>
      </c>
      <c r="V191">
        <v>3.8211965428905601</v>
      </c>
      <c r="W191">
        <v>8.1208598918863201E-2</v>
      </c>
      <c r="X191">
        <v>1.3442969181275199</v>
      </c>
      <c r="Y191">
        <v>30.490929797646299</v>
      </c>
      <c r="Z191">
        <v>0.91245853786363695</v>
      </c>
      <c r="AA191">
        <v>8.8438802707871994E-2</v>
      </c>
      <c r="AB191">
        <v>36.062742112906399</v>
      </c>
      <c r="AC191">
        <v>43.015690074677103</v>
      </c>
      <c r="AD191">
        <v>3.8633075971616799</v>
      </c>
      <c r="AE191">
        <v>0.192954403935194</v>
      </c>
      <c r="AF191">
        <v>4.67666036204142E-4</v>
      </c>
      <c r="AG191">
        <v>4.8203525923261404E-3</v>
      </c>
      <c r="AH191" s="109">
        <v>1.2512007053278E-5</v>
      </c>
      <c r="AI191" s="109">
        <v>1.20040456223791E-6</v>
      </c>
      <c r="AJ191">
        <v>3.3666124140523897E-2</v>
      </c>
      <c r="AK191">
        <v>0.15435695594598001</v>
      </c>
      <c r="AL191">
        <v>0.17905314669366601</v>
      </c>
      <c r="AM191">
        <v>13.515679791604001</v>
      </c>
      <c r="AN191">
        <v>0</v>
      </c>
      <c r="AO191">
        <v>0</v>
      </c>
      <c r="AP191">
        <v>0</v>
      </c>
      <c r="AQ191">
        <v>-8.7040361403789408</v>
      </c>
      <c r="AR191">
        <v>1860.7633169734199</v>
      </c>
      <c r="AS191">
        <v>6042.6614277648096</v>
      </c>
      <c r="AT191">
        <v>0.30043716054234998</v>
      </c>
    </row>
    <row r="192" spans="1:46" x14ac:dyDescent="0.35">
      <c r="A192">
        <v>190</v>
      </c>
      <c r="B192">
        <v>252.15476314691099</v>
      </c>
      <c r="C192">
        <v>-8.2143457614682802</v>
      </c>
      <c r="D192">
        <v>1696.5032559420699</v>
      </c>
      <c r="E192">
        <v>0.49995350002354899</v>
      </c>
      <c r="F192">
        <v>1101.70300568071</v>
      </c>
      <c r="G192">
        <v>2.9079143319018998E-3</v>
      </c>
      <c r="H192">
        <v>1.0065842776462699</v>
      </c>
      <c r="I192">
        <v>1.1123233540704601E-2</v>
      </c>
      <c r="J192">
        <v>1.4205105443638E-2</v>
      </c>
      <c r="K192">
        <v>0.97993667880403901</v>
      </c>
      <c r="L192">
        <v>1.01486371692786E-2</v>
      </c>
      <c r="M192">
        <v>9.7459637142603196E-4</v>
      </c>
      <c r="N192">
        <v>1.5686133735200201</v>
      </c>
      <c r="O192">
        <v>1.67588655903538</v>
      </c>
      <c r="P192">
        <v>0.80939950538773098</v>
      </c>
      <c r="Q192">
        <v>0.99945341037622204</v>
      </c>
      <c r="R192">
        <v>5.4658962377732699E-4</v>
      </c>
      <c r="S192">
        <v>0</v>
      </c>
      <c r="T192">
        <v>4.7709238737561002</v>
      </c>
      <c r="U192">
        <v>4.7709238737561002</v>
      </c>
      <c r="V192">
        <v>3.8251214627871799</v>
      </c>
      <c r="W192">
        <v>8.1482754224429299E-2</v>
      </c>
      <c r="X192">
        <v>1.3475425218498001</v>
      </c>
      <c r="Y192">
        <v>30.543490179490501</v>
      </c>
      <c r="Z192">
        <v>0.91238191953269898</v>
      </c>
      <c r="AA192">
        <v>8.8324273978293399E-2</v>
      </c>
      <c r="AB192">
        <v>36.054691239453803</v>
      </c>
      <c r="AC192">
        <v>42.886392915071298</v>
      </c>
      <c r="AD192">
        <v>3.8548535177186798</v>
      </c>
      <c r="AE192">
        <v>0.19295451498739399</v>
      </c>
      <c r="AF192">
        <v>4.6705291149790902E-4</v>
      </c>
      <c r="AG192">
        <v>4.8208808632273998E-3</v>
      </c>
      <c r="AH192" s="109">
        <v>1.25883770857883E-5</v>
      </c>
      <c r="AI192" s="109">
        <v>1.2088900632974299E-6</v>
      </c>
      <c r="AJ192">
        <v>3.3669932285609397E-2</v>
      </c>
      <c r="AK192">
        <v>0.154352620206897</v>
      </c>
      <c r="AL192">
        <v>0.17907390278063101</v>
      </c>
      <c r="AM192">
        <v>13.515679791604001</v>
      </c>
      <c r="AN192">
        <v>0</v>
      </c>
      <c r="AO192">
        <v>0</v>
      </c>
      <c r="AP192">
        <v>0</v>
      </c>
      <c r="AQ192">
        <v>-8.7045107757709204</v>
      </c>
      <c r="AR192">
        <v>1860.9725451214099</v>
      </c>
      <c r="AS192">
        <v>6042.6610126076002</v>
      </c>
      <c r="AT192">
        <v>0.30047452716353601</v>
      </c>
    </row>
    <row r="193" spans="1:46" x14ac:dyDescent="0.35">
      <c r="A193">
        <v>191</v>
      </c>
      <c r="B193">
        <v>251.540692821368</v>
      </c>
      <c r="C193">
        <v>-8.2146480075645094</v>
      </c>
      <c r="D193">
        <v>1696.4807179473401</v>
      </c>
      <c r="E193">
        <v>0.49995247018399602</v>
      </c>
      <c r="F193">
        <v>1098.9498289574301</v>
      </c>
      <c r="G193">
        <v>2.9078859647666301E-3</v>
      </c>
      <c r="H193">
        <v>1.0063604185847199</v>
      </c>
      <c r="I193">
        <v>1.1134612893206001E-2</v>
      </c>
      <c r="J193">
        <v>1.42397705453531E-2</v>
      </c>
      <c r="K193">
        <v>0.97989903817233603</v>
      </c>
      <c r="L193">
        <v>1.01581647855533E-2</v>
      </c>
      <c r="M193">
        <v>9.7644810765271203E-4</v>
      </c>
      <c r="N193">
        <v>1.56602713123947</v>
      </c>
      <c r="O193">
        <v>1.6733564313426601</v>
      </c>
      <c r="P193">
        <v>0.810234149088365</v>
      </c>
      <c r="Q193">
        <v>0.99945060604439995</v>
      </c>
      <c r="R193">
        <v>5.4939395560010698E-4</v>
      </c>
      <c r="S193">
        <v>0</v>
      </c>
      <c r="T193">
        <v>4.7759068321884204</v>
      </c>
      <c r="U193">
        <v>4.7759068321884204</v>
      </c>
      <c r="V193">
        <v>3.8290718440537699</v>
      </c>
      <c r="W193">
        <v>8.1758310942218096E-2</v>
      </c>
      <c r="X193">
        <v>1.3508024459199801</v>
      </c>
      <c r="Y193">
        <v>30.596329270740799</v>
      </c>
      <c r="Z193">
        <v>0.91230515896529196</v>
      </c>
      <c r="AA193">
        <v>8.8209772833131805E-2</v>
      </c>
      <c r="AB193">
        <v>36.046640158375297</v>
      </c>
      <c r="AC193">
        <v>42.757466451501003</v>
      </c>
      <c r="AD193">
        <v>3.8464199874409601</v>
      </c>
      <c r="AE193">
        <v>0.192954626463303</v>
      </c>
      <c r="AF193">
        <v>4.6643993151362001E-4</v>
      </c>
      <c r="AG193">
        <v>4.8214087561368199E-3</v>
      </c>
      <c r="AH193" s="109">
        <v>1.26649449686549E-5</v>
      </c>
      <c r="AI193" s="109">
        <v>1.2174109998448101E-6</v>
      </c>
      <c r="AJ193">
        <v>3.36737376902446E-2</v>
      </c>
      <c r="AK193">
        <v>0.154348287236272</v>
      </c>
      <c r="AL193">
        <v>0.17909464438224701</v>
      </c>
      <c r="AM193">
        <v>13.515679791604001</v>
      </c>
      <c r="AN193">
        <v>0</v>
      </c>
      <c r="AO193">
        <v>0</v>
      </c>
      <c r="AP193">
        <v>0</v>
      </c>
      <c r="AQ193">
        <v>-8.7049854111628999</v>
      </c>
      <c r="AR193">
        <v>1861.18180632497</v>
      </c>
      <c r="AS193">
        <v>6042.6605927129804</v>
      </c>
      <c r="AT193">
        <v>0.30051198269865098</v>
      </c>
    </row>
    <row r="194" spans="1:46" x14ac:dyDescent="0.35">
      <c r="A194">
        <v>192</v>
      </c>
      <c r="B194">
        <v>250.926622495826</v>
      </c>
      <c r="C194">
        <v>-8.2149505463707602</v>
      </c>
      <c r="D194">
        <v>1696.45810407469</v>
      </c>
      <c r="E194">
        <v>0.49995142864494202</v>
      </c>
      <c r="F194">
        <v>1096.19694582138</v>
      </c>
      <c r="G194">
        <v>2.9078574684317298E-3</v>
      </c>
      <c r="H194">
        <v>1.00613744587256</v>
      </c>
      <c r="I194">
        <v>1.1146066068211301E-2</v>
      </c>
      <c r="J194">
        <v>1.4274592630006499E-2</v>
      </c>
      <c r="K194">
        <v>0.97986120885009897</v>
      </c>
      <c r="L194">
        <v>1.0167756409087601E-2</v>
      </c>
      <c r="M194">
        <v>9.7830965912374399E-4</v>
      </c>
      <c r="N194">
        <v>1.5634452378249599</v>
      </c>
      <c r="O194">
        <v>1.6708303263176101</v>
      </c>
      <c r="P194">
        <v>0.81107419755343302</v>
      </c>
      <c r="Q194">
        <v>0.99944780185952498</v>
      </c>
      <c r="R194">
        <v>5.52198140474658E-4</v>
      </c>
      <c r="S194">
        <v>0</v>
      </c>
      <c r="T194">
        <v>4.7809219932354399</v>
      </c>
      <c r="U194">
        <v>4.7809219932354399</v>
      </c>
      <c r="V194">
        <v>3.8330478578811298</v>
      </c>
      <c r="W194">
        <v>8.2035279204174402E-2</v>
      </c>
      <c r="X194">
        <v>1.35407679106612</v>
      </c>
      <c r="Y194">
        <v>30.6494491093021</v>
      </c>
      <c r="Z194">
        <v>0.91222825585846001</v>
      </c>
      <c r="AA194">
        <v>8.8095299223999099E-2</v>
      </c>
      <c r="AB194">
        <v>36.038588820264799</v>
      </c>
      <c r="AC194">
        <v>42.6289095473118</v>
      </c>
      <c r="AD194">
        <v>3.8380069463999198</v>
      </c>
      <c r="AE194">
        <v>0.19295473836604901</v>
      </c>
      <c r="AF194">
        <v>4.6582709588652499E-4</v>
      </c>
      <c r="AG194">
        <v>4.8219362693535496E-3</v>
      </c>
      <c r="AH194" s="109">
        <v>1.2741712492127801E-5</v>
      </c>
      <c r="AI194" s="109">
        <v>1.22596764746303E-6</v>
      </c>
      <c r="AJ194">
        <v>3.3677540343115597E-2</v>
      </c>
      <c r="AK194">
        <v>0.15434395704505699</v>
      </c>
      <c r="AL194">
        <v>0.17911537143855299</v>
      </c>
      <c r="AM194">
        <v>13.515679791604001</v>
      </c>
      <c r="AN194">
        <v>0</v>
      </c>
      <c r="AO194">
        <v>0</v>
      </c>
      <c r="AP194">
        <v>0</v>
      </c>
      <c r="AQ194">
        <v>-8.7054600465548795</v>
      </c>
      <c r="AR194">
        <v>1861.3911006307401</v>
      </c>
      <c r="AS194">
        <v>6042.6601680481299</v>
      </c>
      <c r="AT194">
        <v>0.30054952704962601</v>
      </c>
    </row>
    <row r="195" spans="1:46" x14ac:dyDescent="0.35">
      <c r="A195">
        <v>193</v>
      </c>
      <c r="B195">
        <v>250.312552170283</v>
      </c>
      <c r="C195">
        <v>-8.2152533787302495</v>
      </c>
      <c r="D195">
        <v>1696.4354136581001</v>
      </c>
      <c r="E195">
        <v>0.49995037532513198</v>
      </c>
      <c r="F195">
        <v>1093.4443556981601</v>
      </c>
      <c r="G195">
        <v>2.9078288417718002E-3</v>
      </c>
      <c r="H195">
        <v>1.0059153611159299</v>
      </c>
      <c r="I195">
        <v>1.1157593559972701E-2</v>
      </c>
      <c r="J195">
        <v>1.43095728217589E-2</v>
      </c>
      <c r="K195">
        <v>0.97982318950747105</v>
      </c>
      <c r="L195">
        <v>1.0177412464154399E-2</v>
      </c>
      <c r="M195">
        <v>9.8018109581825708E-4</v>
      </c>
      <c r="N195">
        <v>1.56086768742918</v>
      </c>
      <c r="O195">
        <v>1.66830823799505</v>
      </c>
      <c r="P195">
        <v>0.81191968710237405</v>
      </c>
      <c r="Q195">
        <v>0.99944499781964902</v>
      </c>
      <c r="R195">
        <v>5.5500218035072196E-4</v>
      </c>
      <c r="S195">
        <v>0</v>
      </c>
      <c r="T195">
        <v>4.78596957479962</v>
      </c>
      <c r="U195">
        <v>4.78596957479962</v>
      </c>
      <c r="V195">
        <v>3.8370496769878599</v>
      </c>
      <c r="W195">
        <v>8.2313669353411598E-2</v>
      </c>
      <c r="X195">
        <v>1.3573656589781</v>
      </c>
      <c r="Y195">
        <v>30.7028517531785</v>
      </c>
      <c r="Z195">
        <v>0.912151209797191</v>
      </c>
      <c r="AA195">
        <v>8.7980853101482501E-2</v>
      </c>
      <c r="AB195">
        <v>36.030537225267302</v>
      </c>
      <c r="AC195">
        <v>42.500721062378702</v>
      </c>
      <c r="AD195">
        <v>3.8296143395254001</v>
      </c>
      <c r="AE195">
        <v>0.192954850698797</v>
      </c>
      <c r="AF195">
        <v>4.6521440424574298E-4</v>
      </c>
      <c r="AG195">
        <v>4.8224634011642103E-3</v>
      </c>
      <c r="AH195" s="109">
        <v>1.2818681460926E-5</v>
      </c>
      <c r="AI195" s="109">
        <v>1.23456028588495E-6</v>
      </c>
      <c r="AJ195">
        <v>3.3681340232830898E-2</v>
      </c>
      <c r="AK195">
        <v>0.154339629644274</v>
      </c>
      <c r="AL195">
        <v>0.17913608388918401</v>
      </c>
      <c r="AM195">
        <v>13.515679791604001</v>
      </c>
      <c r="AN195">
        <v>0</v>
      </c>
      <c r="AO195">
        <v>0</v>
      </c>
      <c r="AP195">
        <v>0</v>
      </c>
      <c r="AQ195">
        <v>-8.7059346819468608</v>
      </c>
      <c r="AR195">
        <v>1861.6004280857101</v>
      </c>
      <c r="AS195">
        <v>6042.6597385799096</v>
      </c>
      <c r="AT195">
        <v>0.30058716053346302</v>
      </c>
    </row>
    <row r="196" spans="1:46" x14ac:dyDescent="0.35">
      <c r="A196">
        <v>194</v>
      </c>
      <c r="B196">
        <v>249.698481844741</v>
      </c>
      <c r="C196">
        <v>-8.2155565054923105</v>
      </c>
      <c r="D196">
        <v>1696.4126460253699</v>
      </c>
      <c r="E196">
        <v>0.49994931014250699</v>
      </c>
      <c r="F196">
        <v>1090.6920580107901</v>
      </c>
      <c r="G196">
        <v>2.9078000836508899E-3</v>
      </c>
      <c r="H196">
        <v>1.0056941652364499</v>
      </c>
      <c r="I196">
        <v>1.1169195867657199E-2</v>
      </c>
      <c r="J196">
        <v>1.43447122557762E-2</v>
      </c>
      <c r="K196">
        <v>0.97978497880175197</v>
      </c>
      <c r="L196">
        <v>1.0187133379863799E-2</v>
      </c>
      <c r="M196">
        <v>9.8206248779341798E-4</v>
      </c>
      <c r="N196">
        <v>1.5582944742189899</v>
      </c>
      <c r="O196">
        <v>1.66579016042231</v>
      </c>
      <c r="P196">
        <v>0.812770654415927</v>
      </c>
      <c r="Q196">
        <v>0.99944219392280598</v>
      </c>
      <c r="R196">
        <v>5.5780607719361304E-4</v>
      </c>
      <c r="S196">
        <v>0</v>
      </c>
      <c r="T196">
        <v>4.7910497969581298</v>
      </c>
      <c r="U196">
        <v>4.7910497969581298</v>
      </c>
      <c r="V196">
        <v>3.8410774758157999</v>
      </c>
      <c r="W196">
        <v>8.2593491777085498E-2</v>
      </c>
      <c r="X196">
        <v>1.3606691523187999</v>
      </c>
      <c r="Y196">
        <v>30.756539280725502</v>
      </c>
      <c r="Z196">
        <v>0.91207402041921504</v>
      </c>
      <c r="AA196">
        <v>8.7866434415083294E-2</v>
      </c>
      <c r="AB196">
        <v>36.022485348771802</v>
      </c>
      <c r="AC196">
        <v>42.3728998627981</v>
      </c>
      <c r="AD196">
        <v>3.8212421095455298</v>
      </c>
      <c r="AE196">
        <v>0.19295496346473601</v>
      </c>
      <c r="AF196">
        <v>4.6460185621387501E-4</v>
      </c>
      <c r="AG196">
        <v>4.8229901498425404E-3</v>
      </c>
      <c r="AH196" s="109">
        <v>1.28958536972593E-5</v>
      </c>
      <c r="AI196" s="109">
        <v>1.24318919679441E-6</v>
      </c>
      <c r="AJ196">
        <v>3.3685137347919503E-2</v>
      </c>
      <c r="AK196">
        <v>0.15433530504502699</v>
      </c>
      <c r="AL196">
        <v>0.179156781673348</v>
      </c>
      <c r="AM196">
        <v>13.515679791604001</v>
      </c>
      <c r="AN196">
        <v>0</v>
      </c>
      <c r="AO196">
        <v>0</v>
      </c>
      <c r="AP196">
        <v>0</v>
      </c>
      <c r="AQ196">
        <v>-8.7064093173388493</v>
      </c>
      <c r="AR196">
        <v>1861.8097887372701</v>
      </c>
      <c r="AS196">
        <v>6042.65930427489</v>
      </c>
      <c r="AT196">
        <v>0.30062488326289399</v>
      </c>
    </row>
    <row r="197" spans="1:46" x14ac:dyDescent="0.35">
      <c r="A197">
        <v>195</v>
      </c>
      <c r="B197">
        <v>249.084411519198</v>
      </c>
      <c r="C197">
        <v>-8.2158599275125006</v>
      </c>
      <c r="D197">
        <v>1696.3898004980199</v>
      </c>
      <c r="E197">
        <v>0.49994823301420099</v>
      </c>
      <c r="F197">
        <v>1087.9400521795701</v>
      </c>
      <c r="G197">
        <v>2.90777119292249E-3</v>
      </c>
      <c r="H197">
        <v>1.0054738590300001</v>
      </c>
      <c r="I197">
        <v>1.1180873495261701E-2</v>
      </c>
      <c r="J197">
        <v>1.4380012078364699E-2</v>
      </c>
      <c r="K197">
        <v>0.97974657537711995</v>
      </c>
      <c r="L197">
        <v>1.01969195895888E-2</v>
      </c>
      <c r="M197">
        <v>9.8395390567284692E-4</v>
      </c>
      <c r="N197">
        <v>1.55572559237553</v>
      </c>
      <c r="O197">
        <v>1.6632760876592401</v>
      </c>
      <c r="P197">
        <v>0.81362713653053798</v>
      </c>
      <c r="Q197">
        <v>0.999439390167015</v>
      </c>
      <c r="R197">
        <v>5.6060983298452196E-4</v>
      </c>
      <c r="S197">
        <v>0</v>
      </c>
      <c r="T197">
        <v>4.79616288193108</v>
      </c>
      <c r="U197">
        <v>4.79616288193108</v>
      </c>
      <c r="V197">
        <v>3.8451314305017701</v>
      </c>
      <c r="W197">
        <v>8.2874756952659195E-2</v>
      </c>
      <c r="X197">
        <v>1.3639873747353299</v>
      </c>
      <c r="Y197">
        <v>30.810513790905102</v>
      </c>
      <c r="Z197">
        <v>0.91199668737063899</v>
      </c>
      <c r="AA197">
        <v>8.7752043113180397E-2</v>
      </c>
      <c r="AB197">
        <v>36.014433161429103</v>
      </c>
      <c r="AC197">
        <v>42.245444818234503</v>
      </c>
      <c r="AD197">
        <v>3.8128901988948098</v>
      </c>
      <c r="AE197">
        <v>0.192955076667086</v>
      </c>
      <c r="AF197">
        <v>4.6398945140681399E-4</v>
      </c>
      <c r="AG197">
        <v>4.8235165136494302E-3</v>
      </c>
      <c r="AH197" s="109">
        <v>1.29732310402741E-5</v>
      </c>
      <c r="AI197" s="109">
        <v>1.2518546644524999E-6</v>
      </c>
      <c r="AJ197">
        <v>3.3688931676828501E-2</v>
      </c>
      <c r="AK197">
        <v>0.15433098325849501</v>
      </c>
      <c r="AL197">
        <v>0.17917746472982399</v>
      </c>
      <c r="AM197">
        <v>13.515679791604001</v>
      </c>
      <c r="AN197">
        <v>0</v>
      </c>
      <c r="AO197">
        <v>0</v>
      </c>
      <c r="AP197">
        <v>0</v>
      </c>
      <c r="AQ197">
        <v>-8.7068839527308199</v>
      </c>
      <c r="AR197">
        <v>1862.01918263318</v>
      </c>
      <c r="AS197">
        <v>6042.6588650992599</v>
      </c>
      <c r="AT197">
        <v>0.30066269531318102</v>
      </c>
    </row>
    <row r="198" spans="1:46" x14ac:dyDescent="0.35">
      <c r="A198">
        <v>196</v>
      </c>
      <c r="B198">
        <v>248.470341193656</v>
      </c>
      <c r="C198">
        <v>-8.2161636456525908</v>
      </c>
      <c r="D198">
        <v>1696.3668763913299</v>
      </c>
      <c r="E198">
        <v>0.499947143856525</v>
      </c>
      <c r="F198">
        <v>1085.18833762196</v>
      </c>
      <c r="G198">
        <v>2.9077421684295299E-3</v>
      </c>
      <c r="H198">
        <v>1.0052544437108899</v>
      </c>
      <c r="I198">
        <v>1.1192626951537299E-2</v>
      </c>
      <c r="J198">
        <v>1.44154734471086E-2</v>
      </c>
      <c r="K198">
        <v>0.97970797786434505</v>
      </c>
      <c r="L198">
        <v>1.0206771530409E-2</v>
      </c>
      <c r="M198">
        <v>9.8585542112825195E-4</v>
      </c>
      <c r="N198">
        <v>1.5531610360942201</v>
      </c>
      <c r="O198">
        <v>1.6607660137782201</v>
      </c>
      <c r="P198">
        <v>0.81448917083343997</v>
      </c>
      <c r="Q198">
        <v>0.999436586550279</v>
      </c>
      <c r="R198">
        <v>5.6341344972083405E-4</v>
      </c>
      <c r="S198">
        <v>0</v>
      </c>
      <c r="T198">
        <v>4.8013090540530499</v>
      </c>
      <c r="U198">
        <v>4.8013090540530499</v>
      </c>
      <c r="V198">
        <v>3.8492117188519201</v>
      </c>
      <c r="W198">
        <v>8.3157475493951305E-2</v>
      </c>
      <c r="X198">
        <v>1.36732043087139</v>
      </c>
      <c r="Y198">
        <v>30.864777403537001</v>
      </c>
      <c r="Z198">
        <v>0.91191921026253397</v>
      </c>
      <c r="AA198">
        <v>8.7637679143054398E-2</v>
      </c>
      <c r="AB198">
        <v>36.006380648639002</v>
      </c>
      <c r="AC198">
        <v>42.118354799393103</v>
      </c>
      <c r="AD198">
        <v>3.8045585515494298</v>
      </c>
      <c r="AE198">
        <v>0.19295519030909999</v>
      </c>
      <c r="AF198">
        <v>4.6337718943388297E-4</v>
      </c>
      <c r="AG198">
        <v>4.8240424908328004E-3</v>
      </c>
      <c r="AH198" s="109">
        <v>1.30508153454977E-5</v>
      </c>
      <c r="AI198" s="109">
        <v>1.2605569763338401E-6</v>
      </c>
      <c r="AJ198">
        <v>3.36927232079242E-2</v>
      </c>
      <c r="AK198">
        <v>0.154326664295936</v>
      </c>
      <c r="AL198">
        <v>0.179198132996962</v>
      </c>
      <c r="AM198">
        <v>13.515679791604001</v>
      </c>
      <c r="AN198">
        <v>0</v>
      </c>
      <c r="AO198">
        <v>0</v>
      </c>
      <c r="AP198">
        <v>0</v>
      </c>
      <c r="AQ198">
        <v>-8.7073585881227995</v>
      </c>
      <c r="AR198">
        <v>1862.22860982158</v>
      </c>
      <c r="AS198">
        <v>6042.6584210189003</v>
      </c>
      <c r="AT198">
        <v>0.30070059688478601</v>
      </c>
    </row>
    <row r="199" spans="1:46" x14ac:dyDescent="0.35">
      <c r="A199">
        <v>197</v>
      </c>
      <c r="B199">
        <v>247.856270868113</v>
      </c>
      <c r="C199">
        <v>-8.2164676607807099</v>
      </c>
      <c r="D199">
        <v>1696.3438730141499</v>
      </c>
      <c r="E199">
        <v>0.49994604258496</v>
      </c>
      <c r="F199">
        <v>1082.4369137527401</v>
      </c>
      <c r="G199">
        <v>2.9077130090040398E-3</v>
      </c>
      <c r="H199">
        <v>1.0050359200053001</v>
      </c>
      <c r="I199">
        <v>1.1204456750274001E-2</v>
      </c>
      <c r="J199">
        <v>1.44510975310098E-2</v>
      </c>
      <c r="K199">
        <v>0.97966918488082799</v>
      </c>
      <c r="L199">
        <v>1.02166896441746E-2</v>
      </c>
      <c r="M199">
        <v>9.8776710609939605E-4</v>
      </c>
      <c r="N199">
        <v>1.5506007995848301</v>
      </c>
      <c r="O199">
        <v>1.6582599328641401</v>
      </c>
      <c r="P199">
        <v>0.81535679508257597</v>
      </c>
      <c r="Q199">
        <v>0.99943378307058395</v>
      </c>
      <c r="R199">
        <v>5.6621692941609099E-4</v>
      </c>
      <c r="S199">
        <v>0</v>
      </c>
      <c r="T199">
        <v>4.8064885398910802</v>
      </c>
      <c r="U199">
        <v>4.8064885398910802</v>
      </c>
      <c r="V199">
        <v>3.85331852044005</v>
      </c>
      <c r="W199">
        <v>8.3441658077747394E-2</v>
      </c>
      <c r="X199">
        <v>1.3706684263789599</v>
      </c>
      <c r="Y199">
        <v>30.9193322595622</v>
      </c>
      <c r="Z199">
        <v>0.91184158874322596</v>
      </c>
      <c r="AA199">
        <v>8.7523342450848404E-2</v>
      </c>
      <c r="AB199">
        <v>35.998327778080203</v>
      </c>
      <c r="AC199">
        <v>41.991628682216302</v>
      </c>
      <c r="AD199">
        <v>3.7962471099679198</v>
      </c>
      <c r="AE199">
        <v>0.19295530439405501</v>
      </c>
      <c r="AF199">
        <v>4.6276506989758503E-4</v>
      </c>
      <c r="AG199">
        <v>4.8245680796272497E-3</v>
      </c>
      <c r="AH199" s="109">
        <v>1.31286084863163E-5</v>
      </c>
      <c r="AI199" s="109">
        <v>1.26929642215712E-6</v>
      </c>
      <c r="AJ199">
        <v>3.3696511929489699E-2</v>
      </c>
      <c r="AK199">
        <v>0.15432234816868701</v>
      </c>
      <c r="AL199">
        <v>0.179218786412673</v>
      </c>
      <c r="AM199">
        <v>13.515679791604001</v>
      </c>
      <c r="AN199">
        <v>0</v>
      </c>
      <c r="AO199">
        <v>0</v>
      </c>
      <c r="AP199">
        <v>0</v>
      </c>
      <c r="AQ199">
        <v>-8.7078332235147897</v>
      </c>
      <c r="AR199">
        <v>1862.4380703510001</v>
      </c>
      <c r="AS199">
        <v>6042.6579719993597</v>
      </c>
      <c r="AT199">
        <v>0.30073858803237302</v>
      </c>
    </row>
    <row r="200" spans="1:46" x14ac:dyDescent="0.35">
      <c r="A200">
        <v>198</v>
      </c>
      <c r="B200">
        <v>247.24220054257</v>
      </c>
      <c r="C200">
        <v>-8.2167719737713103</v>
      </c>
      <c r="D200">
        <v>1696.32078966892</v>
      </c>
      <c r="E200">
        <v>0.49994492911414501</v>
      </c>
      <c r="F200">
        <v>1079.6857799837201</v>
      </c>
      <c r="G200">
        <v>2.90768371346727E-3</v>
      </c>
      <c r="H200">
        <v>1.0048182893544799</v>
      </c>
      <c r="I200">
        <v>1.12163634100584E-2</v>
      </c>
      <c r="J200">
        <v>1.44868855106298E-2</v>
      </c>
      <c r="K200">
        <v>0.97963019503016502</v>
      </c>
      <c r="L200">
        <v>1.0226674376206699E-2</v>
      </c>
      <c r="M200">
        <v>9.8968903385163805E-4</v>
      </c>
      <c r="N200">
        <v>1.5480448770714701</v>
      </c>
      <c r="O200">
        <v>1.6557578390144401</v>
      </c>
      <c r="P200">
        <v>0.81623004739016503</v>
      </c>
      <c r="Q200">
        <v>0.999430979725899</v>
      </c>
      <c r="R200">
        <v>5.6902027410046904E-4</v>
      </c>
      <c r="S200">
        <v>0</v>
      </c>
      <c r="T200">
        <v>4.8117015681487096</v>
      </c>
      <c r="U200">
        <v>4.8117015681487096</v>
      </c>
      <c r="V200">
        <v>3.85745201652492</v>
      </c>
      <c r="W200">
        <v>8.37273155445869E-2</v>
      </c>
      <c r="X200">
        <v>1.37403146793094</v>
      </c>
      <c r="Y200">
        <v>30.974180521301701</v>
      </c>
      <c r="Z200">
        <v>0.91176382240217702</v>
      </c>
      <c r="AA200">
        <v>8.7409032981588405E-2</v>
      </c>
      <c r="AB200">
        <v>35.990274542803697</v>
      </c>
      <c r="AC200">
        <v>41.8652653422957</v>
      </c>
      <c r="AD200">
        <v>3.7879558191396501</v>
      </c>
      <c r="AE200">
        <v>0.19295541892526799</v>
      </c>
      <c r="AF200">
        <v>4.6215309239373999E-4</v>
      </c>
      <c r="AG200">
        <v>4.8250932782540898E-3</v>
      </c>
      <c r="AH200" s="109">
        <v>1.3206612352483301E-5</v>
      </c>
      <c r="AI200" s="109">
        <v>1.27807329526319E-6</v>
      </c>
      <c r="AJ200">
        <v>3.3700297829725501E-2</v>
      </c>
      <c r="AK200">
        <v>0.154318034888168</v>
      </c>
      <c r="AL200">
        <v>0.17923942491443101</v>
      </c>
      <c r="AM200">
        <v>13.515679791604001</v>
      </c>
      <c r="AN200">
        <v>0</v>
      </c>
      <c r="AO200">
        <v>0</v>
      </c>
      <c r="AP200">
        <v>0</v>
      </c>
      <c r="AQ200">
        <v>-8.7083078589067693</v>
      </c>
      <c r="AR200">
        <v>1862.6475642703999</v>
      </c>
      <c r="AS200">
        <v>6042.6575180058298</v>
      </c>
      <c r="AT200">
        <v>0.30077666902468098</v>
      </c>
    </row>
    <row r="201" spans="1:46" x14ac:dyDescent="0.35">
      <c r="A201">
        <v>199</v>
      </c>
      <c r="B201">
        <v>246.628130217028</v>
      </c>
      <c r="C201">
        <v>-8.2170765855054402</v>
      </c>
      <c r="D201">
        <v>1696.2976256514601</v>
      </c>
      <c r="E201">
        <v>0.49994380335786798</v>
      </c>
      <c r="F201">
        <v>1076.9349357241799</v>
      </c>
      <c r="G201">
        <v>2.90765428062919E-3</v>
      </c>
      <c r="H201">
        <v>1.0046015520628799</v>
      </c>
      <c r="I201">
        <v>1.1228347454797401E-2</v>
      </c>
      <c r="J201">
        <v>1.45228385782333E-2</v>
      </c>
      <c r="K201">
        <v>0.97959100690239598</v>
      </c>
      <c r="L201">
        <v>1.02367261774312E-2</v>
      </c>
      <c r="M201">
        <v>9.91621277366237E-4</v>
      </c>
      <c r="N201">
        <v>1.5454932627926901</v>
      </c>
      <c r="O201">
        <v>1.65325972633913</v>
      </c>
      <c r="P201">
        <v>0.81710896625913698</v>
      </c>
      <c r="Q201">
        <v>0.99942817651417903</v>
      </c>
      <c r="R201">
        <v>5.7182348582051398E-4</v>
      </c>
      <c r="S201">
        <v>0</v>
      </c>
      <c r="T201">
        <v>4.8169483698812199</v>
      </c>
      <c r="U201">
        <v>4.8169483698812199</v>
      </c>
      <c r="V201">
        <v>3.86161239023077</v>
      </c>
      <c r="W201">
        <v>8.4014458746258597E-2</v>
      </c>
      <c r="X201">
        <v>1.3774096632325401</v>
      </c>
      <c r="Y201">
        <v>31.029324372731999</v>
      </c>
      <c r="Z201">
        <v>0.91168591091803497</v>
      </c>
      <c r="AA201">
        <v>8.7294750679099406E-2</v>
      </c>
      <c r="AB201">
        <v>35.982220894903101</v>
      </c>
      <c r="AC201">
        <v>41.739263663415699</v>
      </c>
      <c r="AD201">
        <v>3.77968462036675</v>
      </c>
      <c r="AE201">
        <v>0.192955533906076</v>
      </c>
      <c r="AF201">
        <v>4.6154125651097998E-4</v>
      </c>
      <c r="AG201">
        <v>4.8256180849210401E-3</v>
      </c>
      <c r="AH201" s="109">
        <v>1.3284828852970599E-5</v>
      </c>
      <c r="AI201" s="109">
        <v>1.2868878905658301E-6</v>
      </c>
      <c r="AJ201">
        <v>3.3704080896746098E-2</v>
      </c>
      <c r="AK201">
        <v>0.15431372446587799</v>
      </c>
      <c r="AL201">
        <v>0.179260048439253</v>
      </c>
      <c r="AM201">
        <v>13.515679791604001</v>
      </c>
      <c r="AN201">
        <v>0</v>
      </c>
      <c r="AO201">
        <v>0</v>
      </c>
      <c r="AP201">
        <v>0</v>
      </c>
      <c r="AQ201">
        <v>-8.7087824942987506</v>
      </c>
      <c r="AR201">
        <v>1862.8570916290901</v>
      </c>
      <c r="AS201">
        <v>6042.6570590031597</v>
      </c>
      <c r="AT201">
        <v>0.30081483979046397</v>
      </c>
    </row>
    <row r="202" spans="1:46" x14ac:dyDescent="0.35">
      <c r="A202">
        <v>200</v>
      </c>
      <c r="B202">
        <v>246.014059891485</v>
      </c>
      <c r="C202">
        <v>-8.2173814968704999</v>
      </c>
      <c r="D202">
        <v>1696.27438025112</v>
      </c>
      <c r="E202">
        <v>0.49994266522905201</v>
      </c>
      <c r="F202">
        <v>1074.1843803801701</v>
      </c>
      <c r="G202">
        <v>2.9076247092888999E-3</v>
      </c>
      <c r="H202">
        <v>1.00438571014307</v>
      </c>
      <c r="I202">
        <v>1.12404094130647E-2</v>
      </c>
      <c r="J202">
        <v>1.45589579379342E-2</v>
      </c>
      <c r="K202">
        <v>0.979551619073188</v>
      </c>
      <c r="L202">
        <v>1.02468455012248E-2</v>
      </c>
      <c r="M202">
        <v>9.9356391183989508E-4</v>
      </c>
      <c r="N202">
        <v>1.54294595100152</v>
      </c>
      <c r="O202">
        <v>1.65076558896076</v>
      </c>
      <c r="P202">
        <v>0.81799359053835996</v>
      </c>
      <c r="Q202">
        <v>0.99942537343336002</v>
      </c>
      <c r="R202">
        <v>5.74626566640034E-4</v>
      </c>
      <c r="S202">
        <v>0</v>
      </c>
      <c r="T202">
        <v>4.8222291782328401</v>
      </c>
      <c r="U202">
        <v>4.8222291782328401</v>
      </c>
      <c r="V202">
        <v>3.8657998263233599</v>
      </c>
      <c r="W202">
        <v>8.4303098784163394E-2</v>
      </c>
      <c r="X202">
        <v>1.3808031210353799</v>
      </c>
      <c r="Y202">
        <v>31.084766019745</v>
      </c>
      <c r="Z202">
        <v>0.91160785383092202</v>
      </c>
      <c r="AA202">
        <v>8.7180495486101003E-2</v>
      </c>
      <c r="AB202">
        <v>35.974166847411503</v>
      </c>
      <c r="AC202">
        <v>41.613622524417202</v>
      </c>
      <c r="AD202">
        <v>3.77143346079689</v>
      </c>
      <c r="AE202">
        <v>0.19295564933986201</v>
      </c>
      <c r="AF202">
        <v>4.6092956183131899E-4</v>
      </c>
      <c r="AG202">
        <v>4.8261424978222498E-3</v>
      </c>
      <c r="AH202" s="109">
        <v>1.33632599121063E-5</v>
      </c>
      <c r="AI202" s="109">
        <v>1.2957405078097999E-6</v>
      </c>
      <c r="AJ202">
        <v>3.3707861118582497E-2</v>
      </c>
      <c r="AK202">
        <v>0.154309416913397</v>
      </c>
      <c r="AL202">
        <v>0.179280656923716</v>
      </c>
      <c r="AM202">
        <v>13.515679791604001</v>
      </c>
      <c r="AN202">
        <v>0</v>
      </c>
      <c r="AO202">
        <v>0</v>
      </c>
      <c r="AP202">
        <v>0</v>
      </c>
      <c r="AQ202">
        <v>-8.7092571296907302</v>
      </c>
      <c r="AR202">
        <v>1863.0666524768001</v>
      </c>
      <c r="AS202">
        <v>6042.6565949558399</v>
      </c>
      <c r="AT202">
        <v>0.300853100769986</v>
      </c>
    </row>
    <row r="203" spans="1:46" x14ac:dyDescent="0.35">
      <c r="A203">
        <v>201</v>
      </c>
      <c r="B203">
        <v>245.399989565943</v>
      </c>
      <c r="C203">
        <v>-8.2176867087606897</v>
      </c>
      <c r="D203">
        <v>1696.25105275036</v>
      </c>
      <c r="E203">
        <v>0.49994151463974901</v>
      </c>
      <c r="F203">
        <v>1071.43411335528</v>
      </c>
      <c r="G203">
        <v>2.9075949982338501E-3</v>
      </c>
      <c r="H203">
        <v>1.00417076389048</v>
      </c>
      <c r="I203">
        <v>1.12525498190265E-2</v>
      </c>
      <c r="J203">
        <v>1.4595244805843999E-2</v>
      </c>
      <c r="K203">
        <v>0.97951203010443799</v>
      </c>
      <c r="L203">
        <v>1.0257032807334801E-2</v>
      </c>
      <c r="M203">
        <v>9.9551701169163791E-4</v>
      </c>
      <c r="N203">
        <v>1.5404029359654401</v>
      </c>
      <c r="O203">
        <v>1.6482754210144599</v>
      </c>
      <c r="P203">
        <v>0.81888395948678105</v>
      </c>
      <c r="Q203">
        <v>0.99942257048135996</v>
      </c>
      <c r="R203">
        <v>5.7742951863944797E-4</v>
      </c>
      <c r="S203">
        <v>0</v>
      </c>
      <c r="T203">
        <v>4.8275442288148698</v>
      </c>
      <c r="U203">
        <v>4.8275442288148698</v>
      </c>
      <c r="V203">
        <v>3.87001451152836</v>
      </c>
      <c r="W203">
        <v>8.4593246724696203E-2</v>
      </c>
      <c r="X203">
        <v>1.3842119511486</v>
      </c>
      <c r="Y203">
        <v>31.1405076904358</v>
      </c>
      <c r="Z203">
        <v>0.91152965081671</v>
      </c>
      <c r="AA203">
        <v>8.7066267344076007E-2</v>
      </c>
      <c r="AB203">
        <v>35.9661123516156</v>
      </c>
      <c r="AC203">
        <v>41.4883408149798</v>
      </c>
      <c r="AD203">
        <v>3.7632022819571702</v>
      </c>
      <c r="AE203">
        <v>0.192955765230026</v>
      </c>
      <c r="AF203">
        <v>4.6031800792935599E-4</v>
      </c>
      <c r="AG203">
        <v>4.8266665151377799E-3</v>
      </c>
      <c r="AH203" s="109">
        <v>1.34419074747261E-5</v>
      </c>
      <c r="AI203" s="109">
        <v>1.3046314477131799E-6</v>
      </c>
      <c r="AJ203">
        <v>3.3711638483177597E-2</v>
      </c>
      <c r="AK203">
        <v>0.15430511224239199</v>
      </c>
      <c r="AL203">
        <v>0.17930125030393201</v>
      </c>
      <c r="AM203">
        <v>13.515679791604001</v>
      </c>
      <c r="AN203">
        <v>0</v>
      </c>
      <c r="AO203">
        <v>0</v>
      </c>
      <c r="AP203">
        <v>0</v>
      </c>
      <c r="AQ203">
        <v>-8.7097317650827097</v>
      </c>
      <c r="AR203">
        <v>1863.2762468636899</v>
      </c>
      <c r="AS203">
        <v>6042.6561258280099</v>
      </c>
      <c r="AT203">
        <v>0.30089145188966099</v>
      </c>
    </row>
    <row r="204" spans="1:46" x14ac:dyDescent="0.35">
      <c r="A204">
        <v>202</v>
      </c>
      <c r="B204">
        <v>244.78591924040001</v>
      </c>
      <c r="C204">
        <v>-8.2179922220768908</v>
      </c>
      <c r="D204">
        <v>1696.2276424249601</v>
      </c>
      <c r="E204">
        <v>0.49994035150112298</v>
      </c>
      <c r="F204">
        <v>1068.68413405007</v>
      </c>
      <c r="G204">
        <v>2.9075651462401502E-3</v>
      </c>
      <c r="H204">
        <v>1.0039567143725501</v>
      </c>
      <c r="I204">
        <v>1.1264769211871299E-2</v>
      </c>
      <c r="J204">
        <v>1.4631700410221901E-2</v>
      </c>
      <c r="K204">
        <v>0.97947223854353205</v>
      </c>
      <c r="L204">
        <v>1.02672885591178E-2</v>
      </c>
      <c r="M204">
        <v>9.9748065275349494E-4</v>
      </c>
      <c r="N204">
        <v>1.53786421196654</v>
      </c>
      <c r="O204">
        <v>1.64578921664796</v>
      </c>
      <c r="P204">
        <v>0.81978011273442197</v>
      </c>
      <c r="Q204">
        <v>0.99941976765608298</v>
      </c>
      <c r="R204">
        <v>5.8023234391659201E-4</v>
      </c>
      <c r="S204">
        <v>0</v>
      </c>
      <c r="T204">
        <v>4.8328937594774102</v>
      </c>
      <c r="U204">
        <v>4.8328937594774102</v>
      </c>
      <c r="V204">
        <v>3.8742566343365801</v>
      </c>
      <c r="W204">
        <v>8.4884913808415702E-2</v>
      </c>
      <c r="X204">
        <v>1.3876362644523901</v>
      </c>
      <c r="Y204">
        <v>31.196551635377901</v>
      </c>
      <c r="Z204">
        <v>0.91145130148762299</v>
      </c>
      <c r="AA204">
        <v>8.6952066193299302E-2</v>
      </c>
      <c r="AB204">
        <v>35.958057386210697</v>
      </c>
      <c r="AC204">
        <v>41.363417424111802</v>
      </c>
      <c r="AD204">
        <v>3.7549910280849002</v>
      </c>
      <c r="AE204">
        <v>0.19295588158001001</v>
      </c>
      <c r="AF204">
        <v>4.5970659437248801E-4</v>
      </c>
      <c r="AG204">
        <v>4.8271901350339704E-3</v>
      </c>
      <c r="AH204" s="109">
        <v>1.3520773502805001E-5</v>
      </c>
      <c r="AI204" s="109">
        <v>1.3135610148341699E-6</v>
      </c>
      <c r="AJ204">
        <v>3.3715412978386601E-2</v>
      </c>
      <c r="AK204">
        <v>0.154300810464614</v>
      </c>
      <c r="AL204">
        <v>0.17932182851554701</v>
      </c>
      <c r="AM204">
        <v>13.515679791604001</v>
      </c>
      <c r="AN204">
        <v>0</v>
      </c>
      <c r="AO204">
        <v>0</v>
      </c>
      <c r="AP204">
        <v>0</v>
      </c>
      <c r="AQ204">
        <v>-8.7102064004746893</v>
      </c>
      <c r="AR204">
        <v>1863.4858748403101</v>
      </c>
      <c r="AS204">
        <v>6042.65565158344</v>
      </c>
      <c r="AT204">
        <v>0.30092989330726999</v>
      </c>
    </row>
    <row r="205" spans="1:46" x14ac:dyDescent="0.35">
      <c r="A205">
        <v>203</v>
      </c>
      <c r="B205">
        <v>244.171848914858</v>
      </c>
      <c r="C205">
        <v>-8.2182980377267203</v>
      </c>
      <c r="D205">
        <v>1696.2041485438299</v>
      </c>
      <c r="E205">
        <v>0.49993917572344498</v>
      </c>
      <c r="F205">
        <v>1065.93444186221</v>
      </c>
      <c r="G205">
        <v>2.9075351520723401E-3</v>
      </c>
      <c r="H205">
        <v>1.0037435627375499</v>
      </c>
      <c r="I205">
        <v>1.12770681360539E-2</v>
      </c>
      <c r="J205">
        <v>1.4668325991627901E-2</v>
      </c>
      <c r="K205">
        <v>0.97943224292332398</v>
      </c>
      <c r="L205">
        <v>1.0277613224378699E-2</v>
      </c>
      <c r="M205">
        <v>9.9945491167523692E-4</v>
      </c>
      <c r="N205">
        <v>1.5353297733014699</v>
      </c>
      <c r="O205">
        <v>1.6433069700215599</v>
      </c>
      <c r="P205">
        <v>0.820682090299508</v>
      </c>
      <c r="Q205">
        <v>0.99941696495541299</v>
      </c>
      <c r="R205">
        <v>5.8303504458675202E-4</v>
      </c>
      <c r="S205">
        <v>0</v>
      </c>
      <c r="T205">
        <v>4.8382780104104599</v>
      </c>
      <c r="U205">
        <v>4.8382780104104599</v>
      </c>
      <c r="V205">
        <v>3.8785263850877501</v>
      </c>
      <c r="W205">
        <v>8.5178111393935205E-2</v>
      </c>
      <c r="X205">
        <v>1.39107617291147</v>
      </c>
      <c r="Y205">
        <v>31.2529001279038</v>
      </c>
      <c r="Z205">
        <v>0.91137280544755395</v>
      </c>
      <c r="AA205">
        <v>8.6837891972855893E-2</v>
      </c>
      <c r="AB205">
        <v>35.950001932541703</v>
      </c>
      <c r="AC205">
        <v>41.238851243355697</v>
      </c>
      <c r="AD205">
        <v>3.7467996438083699</v>
      </c>
      <c r="AE205">
        <v>0.192955998393286</v>
      </c>
      <c r="AF205">
        <v>4.5909532072097199E-4</v>
      </c>
      <c r="AG205">
        <v>4.8277133556628004E-3</v>
      </c>
      <c r="AH205" s="109">
        <v>1.35998599766791E-5</v>
      </c>
      <c r="AI205" s="109">
        <v>1.32252951682846E-6</v>
      </c>
      <c r="AJ205">
        <v>3.3719184591976703E-2</v>
      </c>
      <c r="AK205">
        <v>0.154296511591895</v>
      </c>
      <c r="AL205">
        <v>0.17934239149374301</v>
      </c>
      <c r="AM205">
        <v>13.515679791604001</v>
      </c>
      <c r="AN205">
        <v>0</v>
      </c>
      <c r="AO205">
        <v>0</v>
      </c>
      <c r="AP205">
        <v>0</v>
      </c>
      <c r="AQ205">
        <v>-8.7106810358666706</v>
      </c>
      <c r="AR205">
        <v>1863.69553645765</v>
      </c>
      <c r="AS205">
        <v>6042.6551721855803</v>
      </c>
      <c r="AT205">
        <v>0.30096842520507999</v>
      </c>
    </row>
    <row r="206" spans="1:46" x14ac:dyDescent="0.35">
      <c r="A206">
        <v>204</v>
      </c>
      <c r="B206">
        <v>243.55777858931501</v>
      </c>
      <c r="C206">
        <v>-8.21860415662462</v>
      </c>
      <c r="D206">
        <v>1696.1805703689299</v>
      </c>
      <c r="E206">
        <v>0.49993798721607402</v>
      </c>
      <c r="F206">
        <v>1063.1850361864001</v>
      </c>
      <c r="G206">
        <v>2.9075050144831802E-3</v>
      </c>
      <c r="H206">
        <v>1.0035313102975001</v>
      </c>
      <c r="I206">
        <v>1.12894471413363E-2</v>
      </c>
      <c r="J206">
        <v>1.47051228030773E-2</v>
      </c>
      <c r="K206">
        <v>0.97939204176193195</v>
      </c>
      <c r="L206">
        <v>1.0288007275328401E-2</v>
      </c>
      <c r="M206">
        <v>1.00143986600789E-3</v>
      </c>
      <c r="N206">
        <v>1.5327996142815301</v>
      </c>
      <c r="O206">
        <v>1.64082867530818</v>
      </c>
      <c r="P206">
        <v>0.82158993259163904</v>
      </c>
      <c r="Q206">
        <v>0.99941416237721703</v>
      </c>
      <c r="R206">
        <v>5.8583762278289001E-4</v>
      </c>
      <c r="S206">
        <v>0</v>
      </c>
      <c r="T206">
        <v>4.8436972241634999</v>
      </c>
      <c r="U206">
        <v>4.8436972241634999</v>
      </c>
      <c r="V206">
        <v>3.8828239559854598</v>
      </c>
      <c r="W206">
        <v>8.5472850966498995E-2</v>
      </c>
      <c r="X206">
        <v>1.3945317895882401</v>
      </c>
      <c r="Y206">
        <v>31.3095554643957</v>
      </c>
      <c r="Z206">
        <v>0.91129416228531501</v>
      </c>
      <c r="AA206">
        <v>8.6723744620610402E-2</v>
      </c>
      <c r="AB206">
        <v>35.941945977573603</v>
      </c>
      <c r="AC206">
        <v>41.114641166391998</v>
      </c>
      <c r="AD206">
        <v>3.7386280744180098</v>
      </c>
      <c r="AE206">
        <v>0.19295611567335999</v>
      </c>
      <c r="AF206">
        <v>4.5848418652775298E-4</v>
      </c>
      <c r="AG206">
        <v>4.8282361751618898E-3</v>
      </c>
      <c r="AH206" s="109">
        <v>1.36791688951449E-5</v>
      </c>
      <c r="AI206" s="109">
        <v>1.3315372645881E-6</v>
      </c>
      <c r="AJ206">
        <v>3.37229533116261E-2</v>
      </c>
      <c r="AK206">
        <v>0.154292215636158</v>
      </c>
      <c r="AL206">
        <v>0.17936293917323001</v>
      </c>
      <c r="AM206">
        <v>13.515679791604001</v>
      </c>
      <c r="AN206">
        <v>0</v>
      </c>
      <c r="AO206">
        <v>0</v>
      </c>
      <c r="AP206">
        <v>0</v>
      </c>
      <c r="AQ206">
        <v>-8.7111556712586502</v>
      </c>
      <c r="AR206">
        <v>1863.9052317671001</v>
      </c>
      <c r="AS206">
        <v>6042.65468759744</v>
      </c>
      <c r="AT206">
        <v>0.30100704781479998</v>
      </c>
    </row>
    <row r="207" spans="1:46" x14ac:dyDescent="0.35">
      <c r="A207">
        <v>205</v>
      </c>
      <c r="B207">
        <v>242.94370826377201</v>
      </c>
      <c r="C207">
        <v>-8.2189105796920696</v>
      </c>
      <c r="D207">
        <v>1696.1569071551501</v>
      </c>
      <c r="E207">
        <v>0.49993678588745499</v>
      </c>
      <c r="F207">
        <v>1060.4359164145801</v>
      </c>
      <c r="G207">
        <v>2.9074747322134602E-3</v>
      </c>
      <c r="H207">
        <v>1.0033199578109</v>
      </c>
      <c r="I207">
        <v>1.1301906783035101E-2</v>
      </c>
      <c r="J207">
        <v>1.4742092110198401E-2</v>
      </c>
      <c r="K207">
        <v>0.97935163356271504</v>
      </c>
      <c r="L207">
        <v>1.02984711894575E-2</v>
      </c>
      <c r="M207">
        <v>1.0034355935775599E-3</v>
      </c>
      <c r="N207">
        <v>1.53027372923273</v>
      </c>
      <c r="O207">
        <v>1.63835432669338</v>
      </c>
      <c r="P207">
        <v>0.822503680429159</v>
      </c>
      <c r="Q207">
        <v>0.99941135991934404</v>
      </c>
      <c r="R207">
        <v>5.8864008065567005E-4</v>
      </c>
      <c r="S207">
        <v>0</v>
      </c>
      <c r="T207">
        <v>4.8491516457487496</v>
      </c>
      <c r="U207">
        <v>4.8491516457487496</v>
      </c>
      <c r="V207">
        <v>3.8871495411828598</v>
      </c>
      <c r="W207">
        <v>8.5769144078327295E-2</v>
      </c>
      <c r="X207">
        <v>1.39800322865571</v>
      </c>
      <c r="Y207">
        <v>31.3665199645813</v>
      </c>
      <c r="Z207">
        <v>0.911215371632352</v>
      </c>
      <c r="AA207">
        <v>8.6609624073149802E-2</v>
      </c>
      <c r="AB207">
        <v>35.933889488199299</v>
      </c>
      <c r="AC207">
        <v>40.990786092295899</v>
      </c>
      <c r="AD207">
        <v>3.73047626349183</v>
      </c>
      <c r="AE207">
        <v>0.19295623342377</v>
      </c>
      <c r="AF207">
        <v>4.5787319133814002E-4</v>
      </c>
      <c r="AG207">
        <v>4.8287585916542801E-3</v>
      </c>
      <c r="AH207" s="109">
        <v>1.3758702276762399E-5</v>
      </c>
      <c r="AI207" s="109">
        <v>1.34058457143359E-6</v>
      </c>
      <c r="AJ207">
        <v>3.3726719124921402E-2</v>
      </c>
      <c r="AK207">
        <v>0.15428792260941099</v>
      </c>
      <c r="AL207">
        <v>0.179383471488235</v>
      </c>
      <c r="AM207">
        <v>13.515679791604001</v>
      </c>
      <c r="AN207">
        <v>0</v>
      </c>
      <c r="AO207">
        <v>0</v>
      </c>
      <c r="AP207">
        <v>0</v>
      </c>
      <c r="AQ207">
        <v>-8.7116303066506298</v>
      </c>
      <c r="AR207">
        <v>1864.1149608205101</v>
      </c>
      <c r="AS207">
        <v>6042.6541977816996</v>
      </c>
      <c r="AT207">
        <v>0.30104576120249699</v>
      </c>
    </row>
    <row r="208" spans="1:46" x14ac:dyDescent="0.35">
      <c r="A208">
        <v>206</v>
      </c>
      <c r="B208">
        <v>242.32963793823001</v>
      </c>
      <c r="C208">
        <v>-8.2192173078575994</v>
      </c>
      <c r="D208">
        <v>1696.13315815023</v>
      </c>
      <c r="E208">
        <v>0.499935571645097</v>
      </c>
      <c r="F208">
        <v>1057.68708193571</v>
      </c>
      <c r="G208">
        <v>2.90744430399194E-3</v>
      </c>
      <c r="H208">
        <v>1.0031095061953199</v>
      </c>
      <c r="I208">
        <v>1.1314447621905799E-2</v>
      </c>
      <c r="J208">
        <v>1.47792351913921E-2</v>
      </c>
      <c r="K208">
        <v>0.97931101681392996</v>
      </c>
      <c r="L208">
        <v>1.0309005448781701E-2</v>
      </c>
      <c r="M208">
        <v>1.00544217312409E-3</v>
      </c>
      <c r="N208">
        <v>1.52775211249578</v>
      </c>
      <c r="O208">
        <v>1.63588391837532</v>
      </c>
      <c r="P208">
        <v>0.82342337503148799</v>
      </c>
      <c r="Q208">
        <v>0.99940855757962599</v>
      </c>
      <c r="R208">
        <v>5.9144242037383098E-4</v>
      </c>
      <c r="S208">
        <v>0</v>
      </c>
      <c r="T208">
        <v>4.8546415225968502</v>
      </c>
      <c r="U208">
        <v>4.8546415225968502</v>
      </c>
      <c r="V208">
        <v>3.8915033367434102</v>
      </c>
      <c r="W208">
        <v>8.6067002410312704E-2</v>
      </c>
      <c r="X208">
        <v>1.40149060541142</v>
      </c>
      <c r="Y208">
        <v>31.423795971830302</v>
      </c>
      <c r="Z208">
        <v>0.911136433105451</v>
      </c>
      <c r="AA208">
        <v>8.6495530265784798E-2</v>
      </c>
      <c r="AB208">
        <v>35.925832436760899</v>
      </c>
      <c r="AC208">
        <v>40.867284922254399</v>
      </c>
      <c r="AD208">
        <v>3.72234415526205</v>
      </c>
      <c r="AE208">
        <v>0.192956351648089</v>
      </c>
      <c r="AF208">
        <v>4.5726233468980999E-4</v>
      </c>
      <c r="AG208">
        <v>4.8292806032484504E-3</v>
      </c>
      <c r="AH208" s="109">
        <v>1.3838462159037701E-5</v>
      </c>
      <c r="AI208" s="109">
        <v>1.3496717539830801E-6</v>
      </c>
      <c r="AJ208">
        <v>3.3730482019356703E-2</v>
      </c>
      <c r="AK208">
        <v>0.15428363252375199</v>
      </c>
      <c r="AL208">
        <v>0.17940398837249399</v>
      </c>
      <c r="AM208">
        <v>13.515679791604001</v>
      </c>
      <c r="AN208">
        <v>0</v>
      </c>
      <c r="AO208">
        <v>0</v>
      </c>
      <c r="AP208">
        <v>0</v>
      </c>
      <c r="AQ208">
        <v>-8.7121049420426093</v>
      </c>
      <c r="AR208">
        <v>1864.32472367014</v>
      </c>
      <c r="AS208">
        <v>6042.6537027006398</v>
      </c>
      <c r="AT208">
        <v>0.30108456548219698</v>
      </c>
    </row>
    <row r="209" spans="1:46" x14ac:dyDescent="0.35">
      <c r="A209">
        <v>207</v>
      </c>
      <c r="B209">
        <v>241.71556761268701</v>
      </c>
      <c r="C209">
        <v>-8.2195243420567703</v>
      </c>
      <c r="D209">
        <v>1696.10932259478</v>
      </c>
      <c r="E209">
        <v>0.499934344395569</v>
      </c>
      <c r="F209">
        <v>1054.9385321356999</v>
      </c>
      <c r="G209">
        <v>2.9074137285352701E-3</v>
      </c>
      <c r="H209">
        <v>1.0028999568825201</v>
      </c>
      <c r="I209">
        <v>1.13270702241211E-2</v>
      </c>
      <c r="J209">
        <v>1.48165533379939E-2</v>
      </c>
      <c r="K209">
        <v>0.97927018998845505</v>
      </c>
      <c r="L209">
        <v>1.0319610539492201E-2</v>
      </c>
      <c r="M209">
        <v>1.00745968462891E-3</v>
      </c>
      <c r="N209">
        <v>1.52523475842622</v>
      </c>
      <c r="O209">
        <v>1.6334174445648399</v>
      </c>
      <c r="P209">
        <v>0.82434905801799896</v>
      </c>
      <c r="Q209">
        <v>0.99940575535587495</v>
      </c>
      <c r="R209">
        <v>5.9424464412450705E-4</v>
      </c>
      <c r="S209">
        <v>0</v>
      </c>
      <c r="T209">
        <v>4.8601671045510004</v>
      </c>
      <c r="U209">
        <v>4.8601671045510004</v>
      </c>
      <c r="V209">
        <v>3.89588554063406</v>
      </c>
      <c r="W209">
        <v>8.6366437804298493E-2</v>
      </c>
      <c r="X209">
        <v>1.4049940362919899</v>
      </c>
      <c r="Y209">
        <v>31.481385853450899</v>
      </c>
      <c r="Z209">
        <v>0.91105734627798796</v>
      </c>
      <c r="AA209">
        <v>8.63814631325837E-2</v>
      </c>
      <c r="AB209">
        <v>35.917774813767601</v>
      </c>
      <c r="AC209">
        <v>40.744136557961902</v>
      </c>
      <c r="AD209">
        <v>3.7142316957769701</v>
      </c>
      <c r="AE209">
        <v>0.192956470349926</v>
      </c>
      <c r="AF209">
        <v>4.5665161611299502E-4</v>
      </c>
      <c r="AG209">
        <v>4.8298022080378797E-3</v>
      </c>
      <c r="AH209" s="109">
        <v>1.39184505981169E-5</v>
      </c>
      <c r="AI209" s="109">
        <v>1.35879913262618E-6</v>
      </c>
      <c r="AJ209">
        <v>3.3734241982334698E-2</v>
      </c>
      <c r="AK209">
        <v>0.15427934539136601</v>
      </c>
      <c r="AL209">
        <v>0.17942448975926201</v>
      </c>
      <c r="AM209">
        <v>13.515679791604001</v>
      </c>
      <c r="AN209">
        <v>0</v>
      </c>
      <c r="AO209">
        <v>0</v>
      </c>
      <c r="AP209">
        <v>0</v>
      </c>
      <c r="AQ209">
        <v>-8.7125795774345907</v>
      </c>
      <c r="AR209">
        <v>1864.53452036873</v>
      </c>
      <c r="AS209">
        <v>6042.6532023161799</v>
      </c>
      <c r="AT209">
        <v>0.30112346092257303</v>
      </c>
    </row>
    <row r="210" spans="1:46" x14ac:dyDescent="0.35">
      <c r="A210">
        <v>208</v>
      </c>
      <c r="B210">
        <v>241.10149728714501</v>
      </c>
      <c r="C210">
        <v>-8.2198316832324494</v>
      </c>
      <c r="D210">
        <v>1696.0853997219699</v>
      </c>
      <c r="E210">
        <v>0.49993310404448299</v>
      </c>
      <c r="F210">
        <v>1052.19026639766</v>
      </c>
      <c r="G210">
        <v>2.9073830045475502E-3</v>
      </c>
      <c r="H210">
        <v>1.00269131041904</v>
      </c>
      <c r="I210">
        <v>1.1339775161698E-2</v>
      </c>
      <c r="J210">
        <v>1.4854047854438999E-2</v>
      </c>
      <c r="K210">
        <v>0.97922915154391699</v>
      </c>
      <c r="L210">
        <v>1.0330286953619001E-2</v>
      </c>
      <c r="M210">
        <v>1.00948820807902E-3</v>
      </c>
      <c r="N210">
        <v>1.5227216613943999</v>
      </c>
      <c r="O210">
        <v>1.6309548994854099</v>
      </c>
      <c r="P210">
        <v>0.82528077143779799</v>
      </c>
      <c r="Q210">
        <v>0.99940295324588602</v>
      </c>
      <c r="R210">
        <v>5.9704675411307196E-4</v>
      </c>
      <c r="S210">
        <v>0</v>
      </c>
      <c r="T210">
        <v>4.8657286440431102</v>
      </c>
      <c r="U210">
        <v>4.8657286440431102</v>
      </c>
      <c r="V210">
        <v>3.90029635287266</v>
      </c>
      <c r="W210">
        <v>8.6667462144405905E-2</v>
      </c>
      <c r="X210">
        <v>1.40851363888607</v>
      </c>
      <c r="Y210">
        <v>31.5392920010047</v>
      </c>
      <c r="Z210">
        <v>0.91097811079281898</v>
      </c>
      <c r="AA210">
        <v>8.6267422606274999E-2</v>
      </c>
      <c r="AB210">
        <v>35.909716577774802</v>
      </c>
      <c r="AC210">
        <v>40.621339907963097</v>
      </c>
      <c r="AD210">
        <v>3.7061388282911998</v>
      </c>
      <c r="AE210">
        <v>0.192956589532921</v>
      </c>
      <c r="AF210">
        <v>4.5604103512991099E-4</v>
      </c>
      <c r="AG210">
        <v>4.8303234041009299E-3</v>
      </c>
      <c r="AH210" s="109">
        <v>1.39986696711536E-5</v>
      </c>
      <c r="AI210" s="109">
        <v>1.36796702988704E-6</v>
      </c>
      <c r="AJ210">
        <v>3.3737999001162797E-2</v>
      </c>
      <c r="AK210">
        <v>0.154275061224532</v>
      </c>
      <c r="AL210">
        <v>0.179444975581286</v>
      </c>
      <c r="AM210">
        <v>13.515679791604001</v>
      </c>
      <c r="AN210">
        <v>0</v>
      </c>
      <c r="AO210">
        <v>0</v>
      </c>
      <c r="AP210">
        <v>0</v>
      </c>
      <c r="AQ210">
        <v>-8.7130542128265702</v>
      </c>
      <c r="AR210">
        <v>1864.7443509694001</v>
      </c>
      <c r="AS210">
        <v>6042.6526965898302</v>
      </c>
      <c r="AT210">
        <v>0.30116244752697202</v>
      </c>
    </row>
    <row r="211" spans="1:46" x14ac:dyDescent="0.35">
      <c r="A211">
        <v>209</v>
      </c>
      <c r="B211">
        <v>240.48742696160201</v>
      </c>
      <c r="C211">
        <v>-8.2201393323347194</v>
      </c>
      <c r="D211">
        <v>1696.0613887576999</v>
      </c>
      <c r="E211">
        <v>0.49993185049648298</v>
      </c>
      <c r="F211">
        <v>1049.44228410153</v>
      </c>
      <c r="G211">
        <v>2.90735213072058E-3</v>
      </c>
      <c r="H211">
        <v>1.0024835682497</v>
      </c>
      <c r="I211">
        <v>1.1352563012105899E-2</v>
      </c>
      <c r="J211">
        <v>1.48917200584287E-2</v>
      </c>
      <c r="K211">
        <v>0.97918789992208699</v>
      </c>
      <c r="L211">
        <v>1.034103518704E-2</v>
      </c>
      <c r="M211">
        <v>1.01152782506585E-3</v>
      </c>
      <c r="N211">
        <v>1.5202128157855701</v>
      </c>
      <c r="O211">
        <v>1.6284962773731899</v>
      </c>
      <c r="P211">
        <v>0.82621855774303599</v>
      </c>
      <c r="Q211">
        <v>0.99940015124743597</v>
      </c>
      <c r="R211">
        <v>5.9984875256382402E-4</v>
      </c>
      <c r="S211">
        <v>0</v>
      </c>
      <c r="T211">
        <v>4.8713263959377997</v>
      </c>
      <c r="U211">
        <v>4.8713263959377997</v>
      </c>
      <c r="V211">
        <v>3.9047359753939799</v>
      </c>
      <c r="W211">
        <v>8.6970087511838906E-2</v>
      </c>
      <c r="X211">
        <v>1.4120495319497199</v>
      </c>
      <c r="Y211">
        <v>31.597516830609901</v>
      </c>
      <c r="Z211">
        <v>0.91089872621828105</v>
      </c>
      <c r="AA211">
        <v>8.6153408618299093E-2</v>
      </c>
      <c r="AB211">
        <v>35.901657719256796</v>
      </c>
      <c r="AC211">
        <v>40.4988938795275</v>
      </c>
      <c r="AD211">
        <v>3.6980654991348398</v>
      </c>
      <c r="AE211">
        <v>0.192956709200753</v>
      </c>
      <c r="AF211">
        <v>4.55430591255073E-4</v>
      </c>
      <c r="AG211">
        <v>4.8308441895008299E-3</v>
      </c>
      <c r="AH211" s="109">
        <v>1.40791214738374E-5</v>
      </c>
      <c r="AI211" s="109">
        <v>1.3771757726070699E-6</v>
      </c>
      <c r="AJ211">
        <v>3.3741753063053798E-2</v>
      </c>
      <c r="AK211">
        <v>0.154270780035618</v>
      </c>
      <c r="AL211">
        <v>0.17946544577081699</v>
      </c>
      <c r="AM211">
        <v>13.515679791604001</v>
      </c>
      <c r="AN211">
        <v>0</v>
      </c>
      <c r="AO211">
        <v>0</v>
      </c>
      <c r="AP211">
        <v>0</v>
      </c>
      <c r="AQ211">
        <v>-8.7135288482185498</v>
      </c>
      <c r="AR211">
        <v>1864.95421552579</v>
      </c>
      <c r="AS211">
        <v>6042.6521854826997</v>
      </c>
      <c r="AT211">
        <v>0.30120152556878299</v>
      </c>
    </row>
    <row r="212" spans="1:46" x14ac:dyDescent="0.35">
      <c r="A212">
        <v>210</v>
      </c>
      <c r="B212">
        <v>239.87335663606001</v>
      </c>
      <c r="C212">
        <v>-8.2204472903210508</v>
      </c>
      <c r="D212">
        <v>1696.0372889202999</v>
      </c>
      <c r="E212">
        <v>0.49993058365523502</v>
      </c>
      <c r="F212">
        <v>1046.69458462434</v>
      </c>
      <c r="G212">
        <v>2.9073211057333501E-3</v>
      </c>
      <c r="H212">
        <v>1.0022767314138199</v>
      </c>
      <c r="I212">
        <v>1.1365434358676801E-2</v>
      </c>
      <c r="J212">
        <v>1.4929571281100701E-2</v>
      </c>
      <c r="K212">
        <v>0.97914643354897701</v>
      </c>
      <c r="L212">
        <v>1.0351855741042901E-2</v>
      </c>
      <c r="M212">
        <v>1.0135786176338701E-3</v>
      </c>
      <c r="N212">
        <v>1.51770821599991</v>
      </c>
      <c r="O212">
        <v>1.6260415724770401</v>
      </c>
      <c r="P212">
        <v>0.82716245981756997</v>
      </c>
      <c r="Q212">
        <v>0.99939734935827995</v>
      </c>
      <c r="R212">
        <v>6.0265064171986197E-4</v>
      </c>
      <c r="S212">
        <v>0</v>
      </c>
      <c r="T212">
        <v>4.87696061770166</v>
      </c>
      <c r="U212">
        <v>4.87696061770166</v>
      </c>
      <c r="V212">
        <v>3.9092046121911999</v>
      </c>
      <c r="W212">
        <v>8.7274326074311404E-2</v>
      </c>
      <c r="X212">
        <v>1.4156018354203801</v>
      </c>
      <c r="Y212">
        <v>31.656062783261699</v>
      </c>
      <c r="Z212">
        <v>0.91081919215343699</v>
      </c>
      <c r="AA212">
        <v>8.6039421098763405E-2</v>
      </c>
      <c r="AB212">
        <v>35.893598213913499</v>
      </c>
      <c r="AC212">
        <v>40.376797384575902</v>
      </c>
      <c r="AD212">
        <v>3.6900116534228</v>
      </c>
      <c r="AE212">
        <v>0.19295682935713601</v>
      </c>
      <c r="AF212">
        <v>4.5482028399500702E-4</v>
      </c>
      <c r="AG212">
        <v>4.83136456228523E-3</v>
      </c>
      <c r="AH212" s="109">
        <v>1.4159808122636E-5</v>
      </c>
      <c r="AI212" s="109">
        <v>1.38642569041987E-6</v>
      </c>
      <c r="AJ212">
        <v>3.3745504155124402E-2</v>
      </c>
      <c r="AK212">
        <v>0.15426650183708501</v>
      </c>
      <c r="AL212">
        <v>0.17948590025959499</v>
      </c>
      <c r="AM212">
        <v>13.515679791604001</v>
      </c>
      <c r="AN212">
        <v>0</v>
      </c>
      <c r="AO212">
        <v>0</v>
      </c>
      <c r="AP212">
        <v>0</v>
      </c>
      <c r="AQ212">
        <v>-8.7140034836105293</v>
      </c>
      <c r="AR212">
        <v>1865.1641140919701</v>
      </c>
      <c r="AS212">
        <v>6042.6516689555301</v>
      </c>
      <c r="AT212">
        <v>0.30124069520008501</v>
      </c>
    </row>
    <row r="213" spans="1:46" x14ac:dyDescent="0.35">
      <c r="A213">
        <v>211</v>
      </c>
      <c r="B213">
        <v>239.25928631051701</v>
      </c>
      <c r="C213">
        <v>-8.2207555581564797</v>
      </c>
      <c r="D213">
        <v>1696.0130994205099</v>
      </c>
      <c r="E213">
        <v>0.49992930342340902</v>
      </c>
      <c r="F213">
        <v>1043.9471673401599</v>
      </c>
      <c r="G213">
        <v>2.9072899282520199E-3</v>
      </c>
      <c r="H213">
        <v>1.00207080060259</v>
      </c>
      <c r="I213">
        <v>1.13783897906599E-2</v>
      </c>
      <c r="J213">
        <v>1.4967602867201399E-2</v>
      </c>
      <c r="K213">
        <v>0.979104750834633</v>
      </c>
      <c r="L213">
        <v>1.03627491223213E-2</v>
      </c>
      <c r="M213">
        <v>1.01564066833856E-3</v>
      </c>
      <c r="N213">
        <v>1.5152078564525999</v>
      </c>
      <c r="O213">
        <v>1.6235907790585</v>
      </c>
      <c r="P213">
        <v>0.82811252098105503</v>
      </c>
      <c r="Q213">
        <v>0.99939454757615598</v>
      </c>
      <c r="R213">
        <v>6.0545242384333004E-4</v>
      </c>
      <c r="S213">
        <v>0</v>
      </c>
      <c r="T213">
        <v>4.8826315694286899</v>
      </c>
      <c r="U213">
        <v>4.8826315694286899</v>
      </c>
      <c r="V213">
        <v>3.91370246933552</v>
      </c>
      <c r="W213">
        <v>8.7580190091945995E-2</v>
      </c>
      <c r="X213">
        <v>1.4191706704313101</v>
      </c>
      <c r="Y213">
        <v>31.714932325155701</v>
      </c>
      <c r="Z213">
        <v>0.910739508223539</v>
      </c>
      <c r="AA213">
        <v>8.5925459976392699E-2</v>
      </c>
      <c r="AB213">
        <v>35.885538024723999</v>
      </c>
      <c r="AC213">
        <v>40.255049339376797</v>
      </c>
      <c r="AD213">
        <v>3.6819772352550801</v>
      </c>
      <c r="AE213">
        <v>0.192956950005817</v>
      </c>
      <c r="AF213">
        <v>4.5421011284797801E-4</v>
      </c>
      <c r="AG213">
        <v>4.8318845204861696E-3</v>
      </c>
      <c r="AH213" s="109">
        <v>1.42407317549773E-5</v>
      </c>
      <c r="AI213" s="109">
        <v>1.39571711584729E-6</v>
      </c>
      <c r="AJ213">
        <v>3.3749252264392703E-2</v>
      </c>
      <c r="AK213">
        <v>0.154262226641491</v>
      </c>
      <c r="AL213">
        <v>0.17950633897884</v>
      </c>
      <c r="AM213">
        <v>13.515679791604001</v>
      </c>
      <c r="AN213">
        <v>0</v>
      </c>
      <c r="AO213">
        <v>0</v>
      </c>
      <c r="AP213">
        <v>0</v>
      </c>
      <c r="AQ213">
        <v>-8.7144781190025107</v>
      </c>
      <c r="AR213">
        <v>1865.37404672247</v>
      </c>
      <c r="AS213">
        <v>6042.6511469686202</v>
      </c>
      <c r="AT213">
        <v>0.30127995646873401</v>
      </c>
    </row>
    <row r="214" spans="1:46" x14ac:dyDescent="0.35">
      <c r="A214">
        <v>212</v>
      </c>
      <c r="B214">
        <v>238.64521598497399</v>
      </c>
      <c r="C214">
        <v>-8.22106413681351</v>
      </c>
      <c r="D214">
        <v>1695.98881946142</v>
      </c>
      <c r="E214">
        <v>0.49992800970266998</v>
      </c>
      <c r="F214">
        <v>1041.20003161984</v>
      </c>
      <c r="G214">
        <v>2.90725859692984E-3</v>
      </c>
      <c r="H214">
        <v>1.00186577731852</v>
      </c>
      <c r="I214">
        <v>1.13914299029925E-2</v>
      </c>
      <c r="J214">
        <v>1.5005816175260501E-2</v>
      </c>
      <c r="K214">
        <v>0.97906285017265104</v>
      </c>
      <c r="L214">
        <v>1.0373715841694E-2</v>
      </c>
      <c r="M214">
        <v>1.01771406129849E-3</v>
      </c>
      <c r="N214">
        <v>1.5127117315738701</v>
      </c>
      <c r="O214">
        <v>1.6211438913918499</v>
      </c>
      <c r="P214">
        <v>0.82906878497354697</v>
      </c>
      <c r="Q214">
        <v>0.99939174589878399</v>
      </c>
      <c r="R214">
        <v>6.0825410121593995E-4</v>
      </c>
      <c r="S214">
        <v>0</v>
      </c>
      <c r="T214">
        <v>4.8883395137503403</v>
      </c>
      <c r="U214">
        <v>4.8883395137503403</v>
      </c>
      <c r="V214">
        <v>3.9182297548980598</v>
      </c>
      <c r="W214">
        <v>8.7887692019979702E-2</v>
      </c>
      <c r="X214">
        <v>1.4227561593274001</v>
      </c>
      <c r="Y214">
        <v>31.7741279480069</v>
      </c>
      <c r="Z214">
        <v>0.91065967398604197</v>
      </c>
      <c r="AA214">
        <v>8.5811525178582204E-2</v>
      </c>
      <c r="AB214">
        <v>35.8774771434664</v>
      </c>
      <c r="AC214">
        <v>40.133648659305599</v>
      </c>
      <c r="AD214">
        <v>3.67396219150055</v>
      </c>
      <c r="AE214">
        <v>0.192957071150585</v>
      </c>
      <c r="AF214">
        <v>4.5360007730429097E-4</v>
      </c>
      <c r="AG214">
        <v>4.8324040621199197E-3</v>
      </c>
      <c r="AH214" s="109">
        <v>1.4321894527693099E-5</v>
      </c>
      <c r="AI214" s="109">
        <v>1.4050503857725701E-6</v>
      </c>
      <c r="AJ214">
        <v>3.3752997377779301E-2</v>
      </c>
      <c r="AK214">
        <v>0.15425795446148399</v>
      </c>
      <c r="AL214">
        <v>0.17952676185925401</v>
      </c>
      <c r="AM214">
        <v>13.515679791604001</v>
      </c>
      <c r="AN214">
        <v>0</v>
      </c>
      <c r="AO214">
        <v>0</v>
      </c>
      <c r="AP214">
        <v>0</v>
      </c>
      <c r="AQ214">
        <v>-8.7149527543944902</v>
      </c>
      <c r="AR214">
        <v>1865.5840134723001</v>
      </c>
      <c r="AS214">
        <v>6042.6506194818703</v>
      </c>
      <c r="AT214">
        <v>0.301319309666854</v>
      </c>
    </row>
    <row r="215" spans="1:46" x14ac:dyDescent="0.35">
      <c r="A215">
        <v>213</v>
      </c>
      <c r="B215">
        <v>238.03114565943201</v>
      </c>
      <c r="C215">
        <v>-8.2213730272723708</v>
      </c>
      <c r="D215">
        <v>1695.9644482383001</v>
      </c>
      <c r="E215">
        <v>0.49992670239366499</v>
      </c>
      <c r="F215">
        <v>1038.45317683137</v>
      </c>
      <c r="G215">
        <v>2.9072271104067901E-3</v>
      </c>
      <c r="H215">
        <v>1.0016616622418899</v>
      </c>
      <c r="I215">
        <v>1.1404555296802E-2</v>
      </c>
      <c r="J215">
        <v>1.50442125777687E-2</v>
      </c>
      <c r="K215">
        <v>0.97902072994035805</v>
      </c>
      <c r="L215">
        <v>1.03847564160636E-2</v>
      </c>
      <c r="M215">
        <v>1.01979888073835E-3</v>
      </c>
      <c r="N215">
        <v>1.51021983580904</v>
      </c>
      <c r="O215">
        <v>1.61870090376409</v>
      </c>
      <c r="P215">
        <v>0.83003129599045999</v>
      </c>
      <c r="Q215">
        <v>0.99938894432386105</v>
      </c>
      <c r="R215">
        <v>6.1105567613878504E-4</v>
      </c>
      <c r="S215">
        <v>0</v>
      </c>
      <c r="T215">
        <v>4.8940847160421797</v>
      </c>
      <c r="U215">
        <v>4.8940847160421797</v>
      </c>
      <c r="V215">
        <v>3.92278667912292</v>
      </c>
      <c r="W215">
        <v>8.8196844367836702E-2</v>
      </c>
      <c r="X215">
        <v>1.4263584256794699</v>
      </c>
      <c r="Y215">
        <v>31.833652169386902</v>
      </c>
      <c r="Z215">
        <v>0.91057968906299003</v>
      </c>
      <c r="AA215">
        <v>8.5697616631311105E-2</v>
      </c>
      <c r="AB215">
        <v>35.869415532218802</v>
      </c>
      <c r="AC215">
        <v>40.012594266209597</v>
      </c>
      <c r="AD215">
        <v>3.6659664664652798</v>
      </c>
      <c r="AE215">
        <v>0.192957192795261</v>
      </c>
      <c r="AF215">
        <v>4.5299017684577599E-4</v>
      </c>
      <c r="AG215">
        <v>4.8329231851865998E-3</v>
      </c>
      <c r="AH215" s="109">
        <v>1.4403298619843299E-5</v>
      </c>
      <c r="AI215" s="109">
        <v>1.4144258394675101E-6</v>
      </c>
      <c r="AJ215">
        <v>3.3756739482103899E-2</v>
      </c>
      <c r="AK215">
        <v>0.15425368530981301</v>
      </c>
      <c r="AL215">
        <v>0.17954716883100799</v>
      </c>
      <c r="AM215">
        <v>13.515679791604001</v>
      </c>
      <c r="AN215">
        <v>0</v>
      </c>
      <c r="AO215">
        <v>0</v>
      </c>
      <c r="AP215">
        <v>0</v>
      </c>
      <c r="AQ215">
        <v>-8.7154273897864698</v>
      </c>
      <c r="AR215">
        <v>1865.7940143969199</v>
      </c>
      <c r="AS215">
        <v>6042.6500864547897</v>
      </c>
      <c r="AT215">
        <v>0.30135875483986901</v>
      </c>
    </row>
    <row r="216" spans="1:46" x14ac:dyDescent="0.35">
      <c r="A216">
        <v>214</v>
      </c>
      <c r="B216">
        <v>237.41707533388899</v>
      </c>
      <c r="C216">
        <v>-8.22168223052104</v>
      </c>
      <c r="D216">
        <v>1695.93998493857</v>
      </c>
      <c r="E216">
        <v>0.49992538139600601</v>
      </c>
      <c r="F216">
        <v>1035.70660233952</v>
      </c>
      <c r="G216">
        <v>2.9071954673096099E-3</v>
      </c>
      <c r="H216">
        <v>1.0014584566079101</v>
      </c>
      <c r="I216">
        <v>1.1417766579117E-2</v>
      </c>
      <c r="J216">
        <v>1.50827934613587E-2</v>
      </c>
      <c r="K216">
        <v>0.97897838849826901</v>
      </c>
      <c r="L216">
        <v>1.0395871366878799E-2</v>
      </c>
      <c r="M216">
        <v>1.0218952122381499E-3</v>
      </c>
      <c r="N216">
        <v>1.5077321636185801</v>
      </c>
      <c r="O216">
        <v>1.61626181047499</v>
      </c>
      <c r="P216">
        <v>0.83100009866303703</v>
      </c>
      <c r="Q216">
        <v>0.99938614284906702</v>
      </c>
      <c r="R216">
        <v>6.1385715093292196E-4</v>
      </c>
      <c r="S216">
        <v>0</v>
      </c>
      <c r="T216">
        <v>4.8998674443101802</v>
      </c>
      <c r="U216">
        <v>4.8998674443101802</v>
      </c>
      <c r="V216">
        <v>3.9273734543289298</v>
      </c>
      <c r="W216">
        <v>8.8507659821099302E-2</v>
      </c>
      <c r="X216">
        <v>1.42997759430022</v>
      </c>
      <c r="Y216">
        <v>31.893507533057299</v>
      </c>
      <c r="Z216">
        <v>0.91049955302929397</v>
      </c>
      <c r="AA216">
        <v>8.5583734259165101E-2</v>
      </c>
      <c r="AB216">
        <v>35.8613531726728</v>
      </c>
      <c r="AC216">
        <v>39.8918850821711</v>
      </c>
      <c r="AD216">
        <v>3.6579900063816</v>
      </c>
      <c r="AE216">
        <v>0.19295731494370799</v>
      </c>
      <c r="AF216">
        <v>4.5238041094593299E-4</v>
      </c>
      <c r="AG216">
        <v>4.8334418876702099E-3</v>
      </c>
      <c r="AH216" s="109">
        <v>1.4484946230813E-5</v>
      </c>
      <c r="AI216" s="109">
        <v>1.42384382034144E-6</v>
      </c>
      <c r="AJ216">
        <v>3.3760478564085497E-2</v>
      </c>
      <c r="AK216">
        <v>0.154249419199321</v>
      </c>
      <c r="AL216">
        <v>0.17956755982373801</v>
      </c>
      <c r="AM216">
        <v>13.515679791604001</v>
      </c>
      <c r="AN216">
        <v>0</v>
      </c>
      <c r="AO216">
        <v>0</v>
      </c>
      <c r="AP216">
        <v>0</v>
      </c>
      <c r="AQ216">
        <v>-8.7159020251784494</v>
      </c>
      <c r="AR216">
        <v>1866.0040495523399</v>
      </c>
      <c r="AS216">
        <v>6042.6495478464403</v>
      </c>
      <c r="AT216">
        <v>0.301398292200524</v>
      </c>
    </row>
    <row r="217" spans="1:46" x14ac:dyDescent="0.35">
      <c r="A217">
        <v>215</v>
      </c>
      <c r="B217">
        <v>236.80300500834699</v>
      </c>
      <c r="C217">
        <v>-8.2219917475553004</v>
      </c>
      <c r="D217">
        <v>1695.91542874165</v>
      </c>
      <c r="E217">
        <v>0.49992404660826201</v>
      </c>
      <c r="F217">
        <v>1032.9603075059799</v>
      </c>
      <c r="G217">
        <v>2.9071636662515101E-3</v>
      </c>
      <c r="H217">
        <v>1.0012561615598501</v>
      </c>
      <c r="I217">
        <v>1.1431064363115801E-2</v>
      </c>
      <c r="J217">
        <v>1.51215602269877E-2</v>
      </c>
      <c r="K217">
        <v>0.978935824190029</v>
      </c>
      <c r="L217">
        <v>1.0407061220952901E-2</v>
      </c>
      <c r="M217">
        <v>1.02400314216293E-3</v>
      </c>
      <c r="N217">
        <v>1.5052487094781799</v>
      </c>
      <c r="O217">
        <v>1.6138266058370501</v>
      </c>
      <c r="P217">
        <v>0.83197523807586005</v>
      </c>
      <c r="Q217">
        <v>0.99938334147205998</v>
      </c>
      <c r="R217">
        <v>6.1665852793945405E-4</v>
      </c>
      <c r="S217">
        <v>0</v>
      </c>
      <c r="T217">
        <v>4.9056879692944602</v>
      </c>
      <c r="U217">
        <v>4.9056879692944602</v>
      </c>
      <c r="V217">
        <v>3.9319902949953498</v>
      </c>
      <c r="W217">
        <v>8.8820151186677201E-2</v>
      </c>
      <c r="X217">
        <v>1.4336137912598499</v>
      </c>
      <c r="Y217">
        <v>31.953696609310299</v>
      </c>
      <c r="Z217">
        <v>0.91041926546516105</v>
      </c>
      <c r="AA217">
        <v>8.5469877985314205E-2</v>
      </c>
      <c r="AB217">
        <v>35.853290042970499</v>
      </c>
      <c r="AC217">
        <v>39.771520032425201</v>
      </c>
      <c r="AD217">
        <v>3.6500327572978</v>
      </c>
      <c r="AE217">
        <v>0.19295743759982301</v>
      </c>
      <c r="AF217">
        <v>4.5177077906978502E-4</v>
      </c>
      <c r="AG217">
        <v>4.8339601675382099E-3</v>
      </c>
      <c r="AH217" s="109">
        <v>1.4566839581602399E-5</v>
      </c>
      <c r="AI217" s="109">
        <v>1.43330467518653E-6</v>
      </c>
      <c r="AJ217">
        <v>3.3764214610341098E-2</v>
      </c>
      <c r="AK217">
        <v>0.15424515614295201</v>
      </c>
      <c r="AL217">
        <v>0.179587934766541</v>
      </c>
      <c r="AM217">
        <v>13.515679791604001</v>
      </c>
      <c r="AN217">
        <v>0</v>
      </c>
      <c r="AO217">
        <v>0</v>
      </c>
      <c r="AP217">
        <v>0</v>
      </c>
      <c r="AQ217">
        <v>-8.7163766605704307</v>
      </c>
      <c r="AR217">
        <v>1866.21411899498</v>
      </c>
      <c r="AS217">
        <v>6042.6490036154601</v>
      </c>
      <c r="AT217">
        <v>0.30143792193447</v>
      </c>
    </row>
    <row r="218" spans="1:46" x14ac:dyDescent="0.35">
      <c r="A218">
        <v>216</v>
      </c>
      <c r="B218">
        <v>236.18893468280399</v>
      </c>
      <c r="C218">
        <v>-8.2223015793789305</v>
      </c>
      <c r="D218">
        <v>1695.8907788188601</v>
      </c>
      <c r="E218">
        <v>0.49992269792793798</v>
      </c>
      <c r="F218">
        <v>1030.2142916893799</v>
      </c>
      <c r="G218">
        <v>2.9071317058320199E-3</v>
      </c>
      <c r="H218">
        <v>1.0010547780749499</v>
      </c>
      <c r="I218">
        <v>1.14444492682213E-2</v>
      </c>
      <c r="J218">
        <v>1.5160514290123901E-2</v>
      </c>
      <c r="K218">
        <v>0.97889303534221195</v>
      </c>
      <c r="L218">
        <v>1.04183265106158E-2</v>
      </c>
      <c r="M218">
        <v>1.0261227576054801E-3</v>
      </c>
      <c r="N218">
        <v>1.5027694678787999</v>
      </c>
      <c r="O218">
        <v>1.6113952841756101</v>
      </c>
      <c r="P218">
        <v>0.83295675977377803</v>
      </c>
      <c r="Q218">
        <v>0.99938054019047995</v>
      </c>
      <c r="R218">
        <v>6.1945980951973905E-4</v>
      </c>
      <c r="S218">
        <v>0</v>
      </c>
      <c r="T218">
        <v>4.9115465645113003</v>
      </c>
      <c r="U218">
        <v>4.9115465645113003</v>
      </c>
      <c r="V218">
        <v>3.9366374177955401</v>
      </c>
      <c r="W218">
        <v>8.9134331387709806E-2</v>
      </c>
      <c r="X218">
        <v>1.43726714390161</v>
      </c>
      <c r="Y218">
        <v>32.014221995317698</v>
      </c>
      <c r="Z218">
        <v>0.910338825962137</v>
      </c>
      <c r="AA218">
        <v>8.5356047731473705E-2</v>
      </c>
      <c r="AB218">
        <v>35.845226115046401</v>
      </c>
      <c r="AC218">
        <v>39.651498045666699</v>
      </c>
      <c r="AD218">
        <v>3.6420946648414998</v>
      </c>
      <c r="AE218">
        <v>0.192957560767544</v>
      </c>
      <c r="AF218">
        <v>4.5116128067365299E-4</v>
      </c>
      <c r="AG218">
        <v>4.8344780227414499E-3</v>
      </c>
      <c r="AH218" s="109">
        <v>1.4648980915223901E-5</v>
      </c>
      <c r="AI218" s="109">
        <v>1.4428087541240799E-6</v>
      </c>
      <c r="AJ218">
        <v>3.3767947607383303E-2</v>
      </c>
      <c r="AK218">
        <v>0.154240896153749</v>
      </c>
      <c r="AL218">
        <v>0.17960829358796401</v>
      </c>
      <c r="AM218">
        <v>13.515679791604001</v>
      </c>
      <c r="AN218">
        <v>0</v>
      </c>
      <c r="AO218">
        <v>0</v>
      </c>
      <c r="AP218">
        <v>0</v>
      </c>
      <c r="AQ218">
        <v>-8.7168512959624103</v>
      </c>
      <c r="AR218">
        <v>1866.4242227817899</v>
      </c>
      <c r="AS218">
        <v>6042.6484537200604</v>
      </c>
      <c r="AT218">
        <v>0.30147764417791101</v>
      </c>
    </row>
    <row r="219" spans="1:46" x14ac:dyDescent="0.35">
      <c r="A219">
        <v>217</v>
      </c>
      <c r="B219">
        <v>235.57486435726199</v>
      </c>
      <c r="C219">
        <v>-8.2226117270037804</v>
      </c>
      <c r="D219">
        <v>1695.8660343333399</v>
      </c>
      <c r="E219">
        <v>0.49992133525146898</v>
      </c>
      <c r="F219">
        <v>1027.4685542452</v>
      </c>
      <c r="G219">
        <v>2.9070995846368001E-3</v>
      </c>
      <c r="H219">
        <v>1.0008543070803599</v>
      </c>
      <c r="I219">
        <v>1.1457921920148899E-2</v>
      </c>
      <c r="J219">
        <v>1.5199657080935401E-2</v>
      </c>
      <c r="K219">
        <v>0.97885002026407097</v>
      </c>
      <c r="L219">
        <v>1.04296677736472E-2</v>
      </c>
      <c r="M219">
        <v>1.0282541465016801E-3</v>
      </c>
      <c r="N219">
        <v>1.5002944333267201</v>
      </c>
      <c r="O219">
        <v>1.6089678398287699</v>
      </c>
      <c r="P219">
        <v>0.83394470976561097</v>
      </c>
      <c r="Q219">
        <v>0.99937773900194404</v>
      </c>
      <c r="R219">
        <v>6.2226099805567198E-4</v>
      </c>
      <c r="S219">
        <v>0</v>
      </c>
      <c r="T219">
        <v>4.9174435062759496</v>
      </c>
      <c r="U219">
        <v>4.9174435062759496</v>
      </c>
      <c r="V219">
        <v>3.9413150416140801</v>
      </c>
      <c r="W219">
        <v>8.9450213475347401E-2</v>
      </c>
      <c r="X219">
        <v>1.4409377808580099</v>
      </c>
      <c r="Y219">
        <v>32.075086315484</v>
      </c>
      <c r="Z219">
        <v>0.91025823411368401</v>
      </c>
      <c r="AA219">
        <v>8.5242243417887997E-2</v>
      </c>
      <c r="AB219">
        <v>35.837161358782502</v>
      </c>
      <c r="AC219">
        <v>39.531818053510499</v>
      </c>
      <c r="AD219">
        <v>3.6341756745982301</v>
      </c>
      <c r="AE219">
        <v>0.19295768445084699</v>
      </c>
      <c r="AF219">
        <v>4.5055191520506602E-4</v>
      </c>
      <c r="AG219">
        <v>4.8349954512139403E-3</v>
      </c>
      <c r="AH219" s="109">
        <v>1.47313724968009E-5</v>
      </c>
      <c r="AI219" s="109">
        <v>1.4523564107928799E-6</v>
      </c>
      <c r="AJ219">
        <v>3.3771677541619603E-2</v>
      </c>
      <c r="AK219">
        <v>0.15423663924485501</v>
      </c>
      <c r="AL219">
        <v>0.17962863621599601</v>
      </c>
      <c r="AM219">
        <v>13.515679791604001</v>
      </c>
      <c r="AN219">
        <v>0</v>
      </c>
      <c r="AO219">
        <v>0</v>
      </c>
      <c r="AP219">
        <v>0</v>
      </c>
      <c r="AQ219">
        <v>-8.7173259313543898</v>
      </c>
      <c r="AR219">
        <v>1866.6343609702201</v>
      </c>
      <c r="AS219">
        <v>6042.6478981180198</v>
      </c>
      <c r="AT219">
        <v>0.30151745905249799</v>
      </c>
    </row>
    <row r="220" spans="1:46" x14ac:dyDescent="0.35">
      <c r="A220">
        <v>218</v>
      </c>
      <c r="B220">
        <v>234.96079403171899</v>
      </c>
      <c r="C220">
        <v>-8.2229221914497792</v>
      </c>
      <c r="D220">
        <v>1695.84119443999</v>
      </c>
      <c r="E220">
        <v>0.49991995847419801</v>
      </c>
      <c r="F220">
        <v>1024.7230945256499</v>
      </c>
      <c r="G220">
        <v>2.9070673012375902E-3</v>
      </c>
      <c r="H220">
        <v>1.00065475007812</v>
      </c>
      <c r="I220">
        <v>1.1471482950819499E-2</v>
      </c>
      <c r="J220">
        <v>1.5238990044482001E-2</v>
      </c>
      <c r="K220">
        <v>0.97880677724716303</v>
      </c>
      <c r="L220">
        <v>1.04410855526076E-2</v>
      </c>
      <c r="M220">
        <v>1.0303973982118901E-3</v>
      </c>
      <c r="N220">
        <v>1.4978236003436001</v>
      </c>
      <c r="O220">
        <v>1.6065442671474599</v>
      </c>
      <c r="P220">
        <v>0.83493913451856205</v>
      </c>
      <c r="Q220">
        <v>0.99937493790404897</v>
      </c>
      <c r="R220">
        <v>6.2506209595009695E-4</v>
      </c>
      <c r="S220">
        <v>0</v>
      </c>
      <c r="T220">
        <v>4.92337907367064</v>
      </c>
      <c r="U220">
        <v>4.92337907367064</v>
      </c>
      <c r="V220">
        <v>3.9460233875176201</v>
      </c>
      <c r="W220">
        <v>8.9767810686434094E-2</v>
      </c>
      <c r="X220">
        <v>1.4446258320677201</v>
      </c>
      <c r="Y220">
        <v>32.136292221798101</v>
      </c>
      <c r="Z220">
        <v>0.91017748946414201</v>
      </c>
      <c r="AA220">
        <v>8.5128464963353995E-2</v>
      </c>
      <c r="AB220">
        <v>35.8290957643813</v>
      </c>
      <c r="AC220">
        <v>39.412478987695302</v>
      </c>
      <c r="AD220">
        <v>3.6262757341202398</v>
      </c>
      <c r="AE220">
        <v>0.19295780865374901</v>
      </c>
      <c r="AF220">
        <v>4.4994268210288502E-4</v>
      </c>
      <c r="AG220">
        <v>4.8355124508726198E-3</v>
      </c>
      <c r="AH220" s="109">
        <v>1.48140166128234E-5</v>
      </c>
      <c r="AI220" s="109">
        <v>1.46194800320439E-6</v>
      </c>
      <c r="AJ220">
        <v>3.3775404399352497E-2</v>
      </c>
      <c r="AK220">
        <v>0.154232385429517</v>
      </c>
      <c r="AL220">
        <v>0.179648962578071</v>
      </c>
      <c r="AM220">
        <v>13.515679791604001</v>
      </c>
      <c r="AN220">
        <v>0</v>
      </c>
      <c r="AO220">
        <v>0</v>
      </c>
      <c r="AP220">
        <v>0</v>
      </c>
      <c r="AQ220">
        <v>-8.7178005667463694</v>
      </c>
      <c r="AR220">
        <v>1866.8445336182599</v>
      </c>
      <c r="AS220">
        <v>6042.6473367666504</v>
      </c>
      <c r="AT220">
        <v>0.30155736685360701</v>
      </c>
    </row>
    <row r="221" spans="1:46" x14ac:dyDescent="0.35">
      <c r="A221">
        <v>219</v>
      </c>
      <c r="B221">
        <v>234.34672370617599</v>
      </c>
      <c r="C221">
        <v>-8.2232329737452208</v>
      </c>
      <c r="D221">
        <v>1695.8162582851701</v>
      </c>
      <c r="E221">
        <v>0.499918567490368</v>
      </c>
      <c r="F221">
        <v>1021.97791188002</v>
      </c>
      <c r="G221">
        <v>2.9070348541917102E-3</v>
      </c>
      <c r="H221">
        <v>1.000456107505</v>
      </c>
      <c r="I221">
        <v>1.1485132998879001E-2</v>
      </c>
      <c r="J221">
        <v>1.52785146409105E-2</v>
      </c>
      <c r="K221">
        <v>0.97876330456551397</v>
      </c>
      <c r="L221">
        <v>1.0452580396841099E-2</v>
      </c>
      <c r="M221">
        <v>1.03255260203789E-3</v>
      </c>
      <c r="N221">
        <v>1.49535696346653</v>
      </c>
      <c r="O221">
        <v>1.6041245604954599</v>
      </c>
      <c r="P221">
        <v>0.83594008099440398</v>
      </c>
      <c r="Q221">
        <v>0.99937213689437299</v>
      </c>
      <c r="R221">
        <v>6.2786310562662603E-4</v>
      </c>
      <c r="S221">
        <v>0</v>
      </c>
      <c r="T221">
        <v>4.9293535487587397</v>
      </c>
      <c r="U221">
        <v>4.9293535487587397</v>
      </c>
      <c r="V221">
        <v>3.9507626789340602</v>
      </c>
      <c r="W221">
        <v>9.00871362985282E-2</v>
      </c>
      <c r="X221">
        <v>1.44833142879105</v>
      </c>
      <c r="Y221">
        <v>32.197842394206603</v>
      </c>
      <c r="Z221">
        <v>0.91009659164254497</v>
      </c>
      <c r="AA221">
        <v>8.5014712285115202E-2</v>
      </c>
      <c r="AB221">
        <v>35.821029283639</v>
      </c>
      <c r="AC221">
        <v>39.293479787389302</v>
      </c>
      <c r="AD221">
        <v>3.6183947876490299</v>
      </c>
      <c r="AE221">
        <v>0.19295793338030301</v>
      </c>
      <c r="AF221">
        <v>4.4933358079668402E-4</v>
      </c>
      <c r="AG221">
        <v>4.8360290196170696E-3</v>
      </c>
      <c r="AH221" s="109">
        <v>1.48969155741286E-5</v>
      </c>
      <c r="AI221" s="109">
        <v>1.4715838916727101E-6</v>
      </c>
      <c r="AJ221">
        <v>3.3779128166775099E-2</v>
      </c>
      <c r="AK221">
        <v>0.15422813472108499</v>
      </c>
      <c r="AL221">
        <v>0.17966927260104301</v>
      </c>
      <c r="AM221">
        <v>13.515679791604001</v>
      </c>
      <c r="AN221">
        <v>0</v>
      </c>
      <c r="AO221">
        <v>0</v>
      </c>
      <c r="AP221">
        <v>0</v>
      </c>
      <c r="AQ221">
        <v>-8.7182752021383507</v>
      </c>
      <c r="AR221">
        <v>1867.0547407843301</v>
      </c>
      <c r="AS221">
        <v>6042.6467696228501</v>
      </c>
      <c r="AT221">
        <v>0.30159736755629701</v>
      </c>
    </row>
    <row r="222" spans="1:46" x14ac:dyDescent="0.35">
      <c r="A222">
        <v>220</v>
      </c>
      <c r="B222">
        <v>233.73265338063399</v>
      </c>
      <c r="C222">
        <v>-8.2235440749266697</v>
      </c>
      <c r="D222">
        <v>1695.79122500689</v>
      </c>
      <c r="E222">
        <v>0.49991716219312898</v>
      </c>
      <c r="F222">
        <v>1019.23300565514</v>
      </c>
      <c r="G222">
        <v>2.9070022420423498E-3</v>
      </c>
      <c r="H222">
        <v>1.0002583809846499</v>
      </c>
      <c r="I222">
        <v>1.14988727091916E-2</v>
      </c>
      <c r="J222">
        <v>1.5318232344660201E-2</v>
      </c>
      <c r="K222">
        <v>0.97871960047583595</v>
      </c>
      <c r="L222">
        <v>1.04641528599622E-2</v>
      </c>
      <c r="M222">
        <v>1.03471984922933E-3</v>
      </c>
      <c r="N222">
        <v>1.49289451724815</v>
      </c>
      <c r="O222">
        <v>1.60170871424939</v>
      </c>
      <c r="P222">
        <v>0.83694759661453999</v>
      </c>
      <c r="Q222">
        <v>0.99936933597046995</v>
      </c>
      <c r="R222">
        <v>6.3066402952917204E-4</v>
      </c>
      <c r="S222">
        <v>0</v>
      </c>
      <c r="T222">
        <v>4.9353672163803299</v>
      </c>
      <c r="U222">
        <v>4.9353672163803299</v>
      </c>
      <c r="V222">
        <v>3.95553314147958</v>
      </c>
      <c r="W222">
        <v>9.0408203827572906E-2</v>
      </c>
      <c r="X222">
        <v>1.45205470362811</v>
      </c>
      <c r="Y222">
        <v>32.259739540973399</v>
      </c>
      <c r="Z222">
        <v>0.91001554018401898</v>
      </c>
      <c r="AA222">
        <v>8.4900985298937401E-2</v>
      </c>
      <c r="AB222">
        <v>35.8129619082641</v>
      </c>
      <c r="AC222">
        <v>39.174819389409599</v>
      </c>
      <c r="AD222">
        <v>3.6105327831476401</v>
      </c>
      <c r="AE222">
        <v>0.19295805863460899</v>
      </c>
      <c r="AF222">
        <v>4.4872461070720498E-4</v>
      </c>
      <c r="AG222">
        <v>4.8365451553295498E-3</v>
      </c>
      <c r="AH222" s="109">
        <v>1.49800717125507E-5</v>
      </c>
      <c r="AI222" s="109">
        <v>1.48126444168849E-6</v>
      </c>
      <c r="AJ222">
        <v>3.37828488299729E-2</v>
      </c>
      <c r="AK222">
        <v>0.15422388713301399</v>
      </c>
      <c r="AL222">
        <v>0.1796895662112</v>
      </c>
      <c r="AM222">
        <v>13.515679791604001</v>
      </c>
      <c r="AN222">
        <v>0</v>
      </c>
      <c r="AO222">
        <v>0</v>
      </c>
      <c r="AP222">
        <v>0</v>
      </c>
      <c r="AQ222">
        <v>-8.7187498375303303</v>
      </c>
      <c r="AR222">
        <v>1867.26498252745</v>
      </c>
      <c r="AS222">
        <v>6042.6461966430497</v>
      </c>
      <c r="AT222">
        <v>0.301637461474345</v>
      </c>
    </row>
    <row r="223" spans="1:46" x14ac:dyDescent="0.35">
      <c r="A223">
        <v>221</v>
      </c>
      <c r="B223">
        <v>233.11858305509099</v>
      </c>
      <c r="C223">
        <v>-8.2238554960391497</v>
      </c>
      <c r="D223">
        <v>1695.7660937344201</v>
      </c>
      <c r="E223">
        <v>0.499915742474423</v>
      </c>
      <c r="F223">
        <v>1016.4883751917999</v>
      </c>
      <c r="G223">
        <v>2.9069694633179302E-3</v>
      </c>
      <c r="H223">
        <v>1.00006157137144</v>
      </c>
      <c r="I223">
        <v>1.1512702733383701E-2</v>
      </c>
      <c r="J223">
        <v>1.53581446485742E-2</v>
      </c>
      <c r="K223">
        <v>0.97867566321387101</v>
      </c>
      <c r="L223">
        <v>1.0475803501939201E-2</v>
      </c>
      <c r="M223">
        <v>1.0368992314444699E-3</v>
      </c>
      <c r="N223">
        <v>1.4904362562566</v>
      </c>
      <c r="O223">
        <v>1.59929672279877</v>
      </c>
      <c r="P223">
        <v>0.83796172929974699</v>
      </c>
      <c r="Q223">
        <v>0.99936653512987295</v>
      </c>
      <c r="R223">
        <v>6.3346487012686805E-4</v>
      </c>
      <c r="S223">
        <v>0</v>
      </c>
      <c r="T223">
        <v>4.9414203643867802</v>
      </c>
      <c r="U223">
        <v>4.9414203643867802</v>
      </c>
      <c r="V223">
        <v>3.96033500314583</v>
      </c>
      <c r="W223">
        <v>9.0731026877293799E-2</v>
      </c>
      <c r="X223">
        <v>1.4557957905351999</v>
      </c>
      <c r="Y223">
        <v>32.321986399059398</v>
      </c>
      <c r="Z223">
        <v>0.90993433466863105</v>
      </c>
      <c r="AA223">
        <v>8.4787283919037795E-2</v>
      </c>
      <c r="AB223">
        <v>35.804893608982397</v>
      </c>
      <c r="AC223">
        <v>39.056496735811798</v>
      </c>
      <c r="AD223">
        <v>3.6026896668339901</v>
      </c>
      <c r="AE223">
        <v>0.19295818442080101</v>
      </c>
      <c r="AF223">
        <v>4.4811577124590299E-4</v>
      </c>
      <c r="AG223">
        <v>4.8370608558743E-3</v>
      </c>
      <c r="AH223" s="109">
        <v>1.5063487384180299E-5</v>
      </c>
      <c r="AI223" s="109">
        <v>1.49099002178101E-6</v>
      </c>
      <c r="AJ223">
        <v>3.3786566374921001E-2</v>
      </c>
      <c r="AK223">
        <v>0.15421964267886401</v>
      </c>
      <c r="AL223">
        <v>0.179709843334244</v>
      </c>
      <c r="AM223">
        <v>13.515679791604001</v>
      </c>
      <c r="AN223">
        <v>0</v>
      </c>
      <c r="AO223">
        <v>0</v>
      </c>
      <c r="AP223">
        <v>0</v>
      </c>
      <c r="AQ223">
        <v>-8.7192244729223098</v>
      </c>
      <c r="AR223">
        <v>1867.47525890715</v>
      </c>
      <c r="AS223">
        <v>6042.6456177831697</v>
      </c>
      <c r="AT223">
        <v>0.30167764874782899</v>
      </c>
    </row>
    <row r="224" spans="1:46" x14ac:dyDescent="0.35">
      <c r="A224">
        <v>222</v>
      </c>
      <c r="B224">
        <v>232.50451272954899</v>
      </c>
      <c r="C224">
        <v>-8.2241672381363191</v>
      </c>
      <c r="D224">
        <v>1695.7408635883601</v>
      </c>
      <c r="E224">
        <v>0.49991430822511801</v>
      </c>
      <c r="F224">
        <v>1013.74401983043</v>
      </c>
      <c r="G224">
        <v>2.90693651653218E-3</v>
      </c>
      <c r="H224">
        <v>0.99986567976378504</v>
      </c>
      <c r="I224">
        <v>1.1526623729752E-2</v>
      </c>
      <c r="J224">
        <v>1.53982530583238E-2</v>
      </c>
      <c r="K224">
        <v>0.97863149099961899</v>
      </c>
      <c r="L224">
        <v>1.04875328884105E-2</v>
      </c>
      <c r="M224">
        <v>1.03909084134151E-3</v>
      </c>
      <c r="N224">
        <v>1.4879821750757101</v>
      </c>
      <c r="O224">
        <v>1.59688858054601</v>
      </c>
      <c r="P224">
        <v>0.83898252746154101</v>
      </c>
      <c r="Q224">
        <v>0.99936373437009296</v>
      </c>
      <c r="R224">
        <v>6.3626562990698899E-4</v>
      </c>
      <c r="S224">
        <v>0</v>
      </c>
      <c r="T224">
        <v>4.9475132835916504</v>
      </c>
      <c r="U224">
        <v>4.9475132835916504</v>
      </c>
      <c r="V224">
        <v>3.9651684942695899</v>
      </c>
      <c r="W224">
        <v>9.1055619197898202E-2</v>
      </c>
      <c r="X224">
        <v>1.45955482484208</v>
      </c>
      <c r="Y224">
        <v>32.384585734505499</v>
      </c>
      <c r="Z224">
        <v>0.90985297466946402</v>
      </c>
      <c r="AA224">
        <v>8.4673608058047495E-2</v>
      </c>
      <c r="AB224">
        <v>35.796824358284702</v>
      </c>
      <c r="AC224">
        <v>38.938510771017398</v>
      </c>
      <c r="AD224">
        <v>3.5948653852233998</v>
      </c>
      <c r="AE224">
        <v>0.19295831074306</v>
      </c>
      <c r="AF224">
        <v>4.4750706181477502E-4</v>
      </c>
      <c r="AG224">
        <v>4.8375761190978597E-3</v>
      </c>
      <c r="AH224" s="109">
        <v>1.5147164968384901E-5</v>
      </c>
      <c r="AI224" s="109">
        <v>1.5007610043665E-6</v>
      </c>
      <c r="AJ224">
        <v>3.3790280787481898E-2</v>
      </c>
      <c r="AK224">
        <v>0.15421540137230599</v>
      </c>
      <c r="AL224">
        <v>0.17973010389528099</v>
      </c>
      <c r="AM224">
        <v>13.515679791604001</v>
      </c>
      <c r="AN224">
        <v>0</v>
      </c>
      <c r="AO224">
        <v>0</v>
      </c>
      <c r="AP224">
        <v>0</v>
      </c>
      <c r="AQ224">
        <v>-8.7196991083142894</v>
      </c>
      <c r="AR224">
        <v>1867.68556998349</v>
      </c>
      <c r="AS224">
        <v>6042.6450329987401</v>
      </c>
      <c r="AT224">
        <v>0.30171792953462201</v>
      </c>
    </row>
    <row r="225" spans="1:46" x14ac:dyDescent="0.35">
      <c r="A225">
        <v>223</v>
      </c>
      <c r="B225">
        <v>231.890442404006</v>
      </c>
      <c r="C225">
        <v>-8.2244793022804998</v>
      </c>
      <c r="D225">
        <v>1695.7155336804401</v>
      </c>
      <c r="E225">
        <v>0.49991285933489599</v>
      </c>
      <c r="F225">
        <v>1010.99993890729</v>
      </c>
      <c r="G225">
        <v>2.9069034001838602E-3</v>
      </c>
      <c r="H225">
        <v>0.99967070722010098</v>
      </c>
      <c r="I225">
        <v>1.1540636363363299E-2</v>
      </c>
      <c r="J225">
        <v>1.5438559096413999E-2</v>
      </c>
      <c r="K225">
        <v>0.97858708203346401</v>
      </c>
      <c r="L225">
        <v>1.04993415908045E-2</v>
      </c>
      <c r="M225">
        <v>1.04129477255883E-3</v>
      </c>
      <c r="N225">
        <v>1.4855322683049601</v>
      </c>
      <c r="O225">
        <v>1.59448428190642</v>
      </c>
      <c r="P225">
        <v>0.840010040011262</v>
      </c>
      <c r="Q225">
        <v>0.999360933688619</v>
      </c>
      <c r="R225">
        <v>6.3906631138009205E-4</v>
      </c>
      <c r="S225">
        <v>0</v>
      </c>
      <c r="T225">
        <v>4.9536462678248601</v>
      </c>
      <c r="U225">
        <v>4.9536462678248601</v>
      </c>
      <c r="V225">
        <v>3.9700338475677102</v>
      </c>
      <c r="W225">
        <v>9.1381994684779103E-2</v>
      </c>
      <c r="X225">
        <v>1.4633319432701</v>
      </c>
      <c r="Y225">
        <v>32.4475403428156</v>
      </c>
      <c r="Z225">
        <v>0.909771459755503</v>
      </c>
      <c r="AA225">
        <v>8.4559957627031695E-2</v>
      </c>
      <c r="AB225">
        <v>35.788754129155599</v>
      </c>
      <c r="AC225">
        <v>38.820860441977501</v>
      </c>
      <c r="AD225">
        <v>3.5870598850137099</v>
      </c>
      <c r="AE225">
        <v>0.19295843760560599</v>
      </c>
      <c r="AF225">
        <v>4.46898481806438E-4</v>
      </c>
      <c r="AG225">
        <v>4.83809094282846E-3</v>
      </c>
      <c r="AH225" s="109">
        <v>1.52311068683264E-5</v>
      </c>
      <c r="AI225" s="109">
        <v>1.5105777657680699E-6</v>
      </c>
      <c r="AJ225">
        <v>3.3793992053405802E-2</v>
      </c>
      <c r="AK225">
        <v>0.154211163227116</v>
      </c>
      <c r="AL225">
        <v>0.17975034781882299</v>
      </c>
      <c r="AM225">
        <v>13.515679791604001</v>
      </c>
      <c r="AN225">
        <v>0</v>
      </c>
      <c r="AO225">
        <v>0</v>
      </c>
      <c r="AP225">
        <v>0</v>
      </c>
      <c r="AQ225">
        <v>-8.7201737437062707</v>
      </c>
      <c r="AR225">
        <v>1867.8959158170401</v>
      </c>
      <c r="AS225">
        <v>6042.6444422447703</v>
      </c>
      <c r="AT225">
        <v>0.301758303999691</v>
      </c>
    </row>
    <row r="226" spans="1:46" x14ac:dyDescent="0.35">
      <c r="A226">
        <v>224</v>
      </c>
      <c r="B226">
        <v>231.27637207846399</v>
      </c>
      <c r="C226">
        <v>-8.2247916895427693</v>
      </c>
      <c r="D226">
        <v>1695.69010311342</v>
      </c>
      <c r="E226">
        <v>0.49991139569225901</v>
      </c>
      <c r="F226">
        <v>1008.25613175532</v>
      </c>
      <c r="G226">
        <v>2.9068701127565799E-3</v>
      </c>
      <c r="H226">
        <v>0.99947665494069604</v>
      </c>
      <c r="I226">
        <v>1.15547413061062E-2</v>
      </c>
      <c r="J226">
        <v>1.54790643014589E-2</v>
      </c>
      <c r="K226">
        <v>0.97854243449675204</v>
      </c>
      <c r="L226">
        <v>1.0511230186266899E-2</v>
      </c>
      <c r="M226">
        <v>1.0435111198392E-3</v>
      </c>
      <c r="N226">
        <v>1.4830865305595899</v>
      </c>
      <c r="O226">
        <v>1.59208382130828</v>
      </c>
      <c r="P226">
        <v>0.84104431636367205</v>
      </c>
      <c r="Q226">
        <v>0.99935813308291999</v>
      </c>
      <c r="R226">
        <v>6.4186691707915399E-4</v>
      </c>
      <c r="S226">
        <v>0</v>
      </c>
      <c r="T226">
        <v>4.9598196139551698</v>
      </c>
      <c r="U226">
        <v>4.9598196139551698</v>
      </c>
      <c r="V226">
        <v>3.9749312981557399</v>
      </c>
      <c r="W226">
        <v>9.1710167391491501E-2</v>
      </c>
      <c r="X226">
        <v>1.4671272839499301</v>
      </c>
      <c r="Y226">
        <v>32.510853049351702</v>
      </c>
      <c r="Z226">
        <v>0.909689789481677</v>
      </c>
      <c r="AA226">
        <v>8.4446332535454305E-2</v>
      </c>
      <c r="AB226">
        <v>35.780682899388403</v>
      </c>
      <c r="AC226">
        <v>38.703544697618497</v>
      </c>
      <c r="AD226">
        <v>3.5792731134663001</v>
      </c>
      <c r="AE226">
        <v>0.192958565012703</v>
      </c>
      <c r="AF226">
        <v>4.4629003060393102E-4</v>
      </c>
      <c r="AG226">
        <v>4.8386053248759301E-3</v>
      </c>
      <c r="AH226" s="109">
        <v>1.5315315511024799E-5</v>
      </c>
      <c r="AI226" s="109">
        <v>1.52044068642703E-6</v>
      </c>
      <c r="AJ226">
        <v>3.3797700158328302E-2</v>
      </c>
      <c r="AK226">
        <v>0.15420692825718199</v>
      </c>
      <c r="AL226">
        <v>0.17977057502877899</v>
      </c>
      <c r="AM226">
        <v>13.515679791604001</v>
      </c>
      <c r="AN226">
        <v>0</v>
      </c>
      <c r="AO226">
        <v>0</v>
      </c>
      <c r="AP226">
        <v>0</v>
      </c>
      <c r="AQ226">
        <v>-8.7206483790982592</v>
      </c>
      <c r="AR226">
        <v>1868.10629646897</v>
      </c>
      <c r="AS226">
        <v>6042.6438454757899</v>
      </c>
      <c r="AT226">
        <v>0.301798772351554</v>
      </c>
    </row>
    <row r="227" spans="1:46" x14ac:dyDescent="0.35">
      <c r="A227">
        <v>225</v>
      </c>
      <c r="B227">
        <v>230.662301752921</v>
      </c>
      <c r="C227">
        <v>-8.2251044010031809</v>
      </c>
      <c r="D227">
        <v>1695.66457098098</v>
      </c>
      <c r="E227">
        <v>0.499909917184515</v>
      </c>
      <c r="F227">
        <v>1005.51259770425</v>
      </c>
      <c r="G227">
        <v>2.9068366527185202E-3</v>
      </c>
      <c r="H227">
        <v>0.99928352373740603</v>
      </c>
      <c r="I227">
        <v>1.1568939236924199E-2</v>
      </c>
      <c r="J227">
        <v>1.55197702283953E-2</v>
      </c>
      <c r="K227">
        <v>0.97849754655168697</v>
      </c>
      <c r="L227">
        <v>1.0523199258371699E-2</v>
      </c>
      <c r="M227">
        <v>1.04573997855254E-3</v>
      </c>
      <c r="N227">
        <v>1.4806449564706901</v>
      </c>
      <c r="O227">
        <v>1.5896871931928001</v>
      </c>
      <c r="P227">
        <v>0.84208540645346996</v>
      </c>
      <c r="Q227">
        <v>0.99935533255043996</v>
      </c>
      <c r="R227">
        <v>6.4466744955969798E-4</v>
      </c>
      <c r="S227">
        <v>0</v>
      </c>
      <c r="T227">
        <v>4.9660336219886601</v>
      </c>
      <c r="U227">
        <v>4.9660336219886601</v>
      </c>
      <c r="V227">
        <v>3.9798610836290398</v>
      </c>
      <c r="W227">
        <v>9.2040151483059301E-2</v>
      </c>
      <c r="X227">
        <v>1.47094098643945</v>
      </c>
      <c r="Y227">
        <v>32.574526709735302</v>
      </c>
      <c r="Z227">
        <v>0.90960796343238703</v>
      </c>
      <c r="AA227">
        <v>8.4332732691130396E-2</v>
      </c>
      <c r="AB227">
        <v>35.772610632596802</v>
      </c>
      <c r="AC227">
        <v>38.586562491170397</v>
      </c>
      <c r="AD227">
        <v>3.5715050167225302</v>
      </c>
      <c r="AE227">
        <v>0.192958692968656</v>
      </c>
      <c r="AF227">
        <v>4.45681707580438E-4</v>
      </c>
      <c r="AG227">
        <v>4.8391192630314302E-3</v>
      </c>
      <c r="AH227" s="109">
        <v>1.5399793348583601E-5</v>
      </c>
      <c r="AI227" s="109">
        <v>1.5303501502406499E-6</v>
      </c>
      <c r="AJ227">
        <v>3.3801405087768299E-2</v>
      </c>
      <c r="AK227">
        <v>0.154202696476506</v>
      </c>
      <c r="AL227">
        <v>0.17979078544843499</v>
      </c>
      <c r="AM227">
        <v>13.515679791604001</v>
      </c>
      <c r="AN227">
        <v>0</v>
      </c>
      <c r="AO227">
        <v>0</v>
      </c>
      <c r="AP227">
        <v>0</v>
      </c>
      <c r="AQ227">
        <v>-8.7211230144902299</v>
      </c>
      <c r="AR227">
        <v>1868.31671200099</v>
      </c>
      <c r="AS227">
        <v>6042.6432426458696</v>
      </c>
      <c r="AT227">
        <v>0.30183933468220098</v>
      </c>
    </row>
    <row r="228" spans="1:46" x14ac:dyDescent="0.35">
      <c r="A228">
        <v>226</v>
      </c>
      <c r="B228">
        <v>230.048231427378</v>
      </c>
      <c r="C228">
        <v>-8.2254174377507407</v>
      </c>
      <c r="D228">
        <v>1695.6389363676201</v>
      </c>
      <c r="E228">
        <v>0.49990842369776101</v>
      </c>
      <c r="F228">
        <v>1002.76933608037</v>
      </c>
      <c r="G228">
        <v>2.90680301852245E-3</v>
      </c>
      <c r="H228">
        <v>0.99909131500987602</v>
      </c>
      <c r="I228">
        <v>1.15832308416384E-2</v>
      </c>
      <c r="J228">
        <v>1.5560678448700399E-2</v>
      </c>
      <c r="K228">
        <v>0.97845241634083602</v>
      </c>
      <c r="L228">
        <v>1.0535249396026901E-2</v>
      </c>
      <c r="M228">
        <v>1.0479814456114899E-3</v>
      </c>
      <c r="N228">
        <v>1.47820754068522</v>
      </c>
      <c r="O228">
        <v>1.5872943920142</v>
      </c>
      <c r="P228">
        <v>0.84313336072349199</v>
      </c>
      <c r="Q228">
        <v>0.99935253208859898</v>
      </c>
      <c r="R228">
        <v>6.4746791140032705E-4</v>
      </c>
      <c r="S228">
        <v>0</v>
      </c>
      <c r="T228">
        <v>4.9722885950003697</v>
      </c>
      <c r="U228">
        <v>4.9722885950003697</v>
      </c>
      <c r="V228">
        <v>3.9848234440024601</v>
      </c>
      <c r="W228">
        <v>9.2371961327498003E-2</v>
      </c>
      <c r="X228">
        <v>1.4747731917429401</v>
      </c>
      <c r="Y228">
        <v>32.638564210250102</v>
      </c>
      <c r="Z228">
        <v>0.90952598114126304</v>
      </c>
      <c r="AA228">
        <v>8.42191580002494E-2</v>
      </c>
      <c r="AB228">
        <v>35.764537313163302</v>
      </c>
      <c r="AC228">
        <v>38.469912775842502</v>
      </c>
      <c r="AD228">
        <v>3.5637555428991399</v>
      </c>
      <c r="AE228">
        <v>0.19295882147781801</v>
      </c>
      <c r="AF228">
        <v>4.4507351209942199E-4</v>
      </c>
      <c r="AG228">
        <v>4.8396327550672899E-3</v>
      </c>
      <c r="AH228" s="109">
        <v>1.5484542856829699E-5</v>
      </c>
      <c r="AI228" s="109">
        <v>1.5403065459326801E-6</v>
      </c>
      <c r="AJ228">
        <v>3.3805106827128097E-2</v>
      </c>
      <c r="AK228">
        <v>0.154198467899198</v>
      </c>
      <c r="AL228">
        <v>0.179810979000466</v>
      </c>
      <c r="AM228">
        <v>13.515679791604001</v>
      </c>
      <c r="AN228">
        <v>0</v>
      </c>
      <c r="AO228">
        <v>0</v>
      </c>
      <c r="AP228">
        <v>0</v>
      </c>
      <c r="AQ228">
        <v>-8.7215976498822201</v>
      </c>
      <c r="AR228">
        <v>1868.52716247535</v>
      </c>
      <c r="AS228">
        <v>6042.6426337085504</v>
      </c>
      <c r="AT228">
        <v>0.30187999126187198</v>
      </c>
    </row>
    <row r="229" spans="1:46" x14ac:dyDescent="0.35">
      <c r="A229">
        <v>227</v>
      </c>
      <c r="B229">
        <v>229.434161101836</v>
      </c>
      <c r="C229">
        <v>-8.2257308008835892</v>
      </c>
      <c r="D229">
        <v>1695.61319834853</v>
      </c>
      <c r="E229">
        <v>0.49990691511686702</v>
      </c>
      <c r="F229">
        <v>1000.0263462066901</v>
      </c>
      <c r="G229">
        <v>2.9067692086053002E-3</v>
      </c>
      <c r="H229">
        <v>0.99890002985251003</v>
      </c>
      <c r="I229">
        <v>1.1597616813284599E-2</v>
      </c>
      <c r="J229">
        <v>1.56017905506132E-2</v>
      </c>
      <c r="K229">
        <v>0.97840704198708806</v>
      </c>
      <c r="L229">
        <v>1.0547381194625101E-2</v>
      </c>
      <c r="M229">
        <v>1.05023561865948E-3</v>
      </c>
      <c r="N229">
        <v>1.4757742778660801</v>
      </c>
      <c r="O229">
        <v>1.5849054122396899</v>
      </c>
      <c r="P229">
        <v>0.84418823014847599</v>
      </c>
      <c r="Q229">
        <v>0.99934973169479702</v>
      </c>
      <c r="R229">
        <v>6.5026830520277404E-4</v>
      </c>
      <c r="S229">
        <v>0</v>
      </c>
      <c r="T229">
        <v>4.9785848392752898</v>
      </c>
      <c r="U229">
        <v>4.9785848392752898</v>
      </c>
      <c r="V229">
        <v>3.98981862182728</v>
      </c>
      <c r="W229">
        <v>9.2705611415931699E-2</v>
      </c>
      <c r="X229">
        <v>1.4786240423293799</v>
      </c>
      <c r="Y229">
        <v>32.702968468255897</v>
      </c>
      <c r="Z229">
        <v>0.90944384216449703</v>
      </c>
      <c r="AA229">
        <v>8.4105608367333398E-2</v>
      </c>
      <c r="AB229">
        <v>35.756462914267402</v>
      </c>
      <c r="AC229">
        <v>38.353594508762001</v>
      </c>
      <c r="AD229">
        <v>3.5560246392541202</v>
      </c>
      <c r="AE229">
        <v>0.19295895054458201</v>
      </c>
      <c r="AF229">
        <v>4.44465443514365E-4</v>
      </c>
      <c r="AG229">
        <v>4.84014579873658E-3</v>
      </c>
      <c r="AH229" s="109">
        <v>1.5569566537176401E-5</v>
      </c>
      <c r="AI229" s="109">
        <v>1.5503102659041201E-6</v>
      </c>
      <c r="AJ229">
        <v>3.3808805361690897E-2</v>
      </c>
      <c r="AK229">
        <v>0.15419424253948699</v>
      </c>
      <c r="AL229">
        <v>0.17983115560691301</v>
      </c>
      <c r="AM229">
        <v>13.515679791604001</v>
      </c>
      <c r="AN229">
        <v>0</v>
      </c>
      <c r="AO229">
        <v>0</v>
      </c>
      <c r="AP229">
        <v>0</v>
      </c>
      <c r="AQ229">
        <v>-8.7220722852741996</v>
      </c>
      <c r="AR229">
        <v>1868.73764795488</v>
      </c>
      <c r="AS229">
        <v>6042.6420186168898</v>
      </c>
      <c r="AT229">
        <v>0.30192074226946303</v>
      </c>
    </row>
    <row r="230" spans="1:46" x14ac:dyDescent="0.35">
      <c r="A230">
        <v>228</v>
      </c>
      <c r="B230">
        <v>228.820090776293</v>
      </c>
      <c r="C230">
        <v>-8.2260444915091799</v>
      </c>
      <c r="D230">
        <v>1695.5873559893901</v>
      </c>
      <c r="E230">
        <v>0.49990539132545803</v>
      </c>
      <c r="F230">
        <v>997.28362740294301</v>
      </c>
      <c r="G230">
        <v>2.9067352213879702E-3</v>
      </c>
      <c r="H230">
        <v>0.99870966914722603</v>
      </c>
      <c r="I230">
        <v>1.16120978521783E-2</v>
      </c>
      <c r="J230">
        <v>1.56431081393591E-2</v>
      </c>
      <c r="K230">
        <v>0.97836142159336803</v>
      </c>
      <c r="L230">
        <v>1.05595952560109E-2</v>
      </c>
      <c r="M230">
        <v>1.0525025961674399E-3</v>
      </c>
      <c r="N230">
        <v>1.47334516269222</v>
      </c>
      <c r="O230">
        <v>1.5825202483495</v>
      </c>
      <c r="P230">
        <v>0.84525006623994403</v>
      </c>
      <c r="Q230">
        <v>0.99934693136640695</v>
      </c>
      <c r="R230">
        <v>6.5306863359221496E-4</v>
      </c>
      <c r="S230">
        <v>0</v>
      </c>
      <c r="T230">
        <v>4.9849226643386997</v>
      </c>
      <c r="U230">
        <v>4.9849226643386997</v>
      </c>
      <c r="V230">
        <v>3.99484686221441</v>
      </c>
      <c r="W230">
        <v>9.3041116372701599E-2</v>
      </c>
      <c r="X230">
        <v>1.4824936821513399</v>
      </c>
      <c r="Y230">
        <v>32.767742432611698</v>
      </c>
      <c r="Z230">
        <v>0.90936154607326103</v>
      </c>
      <c r="AA230">
        <v>8.3992083695181699E-2</v>
      </c>
      <c r="AB230">
        <v>35.748387401205498</v>
      </c>
      <c r="AC230">
        <v>38.237606650526999</v>
      </c>
      <c r="AD230">
        <v>3.5483122524879001</v>
      </c>
      <c r="AE230">
        <v>0.19295908017338601</v>
      </c>
      <c r="AF230">
        <v>4.43857501168458E-4</v>
      </c>
      <c r="AG230">
        <v>4.8406583917730102E-3</v>
      </c>
      <c r="AH230" s="109">
        <v>1.5654866916801799E-5</v>
      </c>
      <c r="AI230" s="109">
        <v>1.5603617064025801E-6</v>
      </c>
      <c r="AJ230">
        <v>3.3812500676618902E-2</v>
      </c>
      <c r="AK230">
        <v>0.154190020411717</v>
      </c>
      <c r="AL230">
        <v>0.17985131518917899</v>
      </c>
      <c r="AM230">
        <v>13.515679791604001</v>
      </c>
      <c r="AN230">
        <v>0</v>
      </c>
      <c r="AO230">
        <v>0</v>
      </c>
      <c r="AP230">
        <v>0</v>
      </c>
      <c r="AQ230">
        <v>-8.7225469206661792</v>
      </c>
      <c r="AR230">
        <v>1868.94816850303</v>
      </c>
      <c r="AS230">
        <v>6042.6413973234503</v>
      </c>
      <c r="AT230">
        <v>0.30196158782047799</v>
      </c>
    </row>
    <row r="231" spans="1:46" x14ac:dyDescent="0.35">
      <c r="A231">
        <v>229</v>
      </c>
      <c r="B231">
        <v>228.206020450751</v>
      </c>
      <c r="C231">
        <v>-8.22635851074428</v>
      </c>
      <c r="D231">
        <v>1695.56140834639</v>
      </c>
      <c r="E231">
        <v>0.499903852205898</v>
      </c>
      <c r="F231">
        <v>994.54117898535003</v>
      </c>
      <c r="G231">
        <v>2.9067010552753002E-3</v>
      </c>
      <c r="H231">
        <v>0.99852023424604996</v>
      </c>
      <c r="I231">
        <v>1.16266746658206E-2</v>
      </c>
      <c r="J231">
        <v>1.56846328373779E-2</v>
      </c>
      <c r="K231">
        <v>0.97831555324220298</v>
      </c>
      <c r="L231">
        <v>1.0571892187737301E-2</v>
      </c>
      <c r="M231">
        <v>1.05478247808327E-3</v>
      </c>
      <c r="N231">
        <v>1.4709201898586901</v>
      </c>
      <c r="O231">
        <v>1.5801388948369399</v>
      </c>
      <c r="P231">
        <v>0.84631892104025397</v>
      </c>
      <c r="Q231">
        <v>0.99934413110078202</v>
      </c>
      <c r="R231">
        <v>6.5586889921774702E-4</v>
      </c>
      <c r="S231">
        <v>0</v>
      </c>
      <c r="T231">
        <v>4.9913023829221501</v>
      </c>
      <c r="U231">
        <v>4.9913023829221501</v>
      </c>
      <c r="V231">
        <v>3.9999084128030402</v>
      </c>
      <c r="W231">
        <v>9.3378491020853993E-2</v>
      </c>
      <c r="X231">
        <v>1.4863822566648801</v>
      </c>
      <c r="Y231">
        <v>32.832889084095797</v>
      </c>
      <c r="Z231">
        <v>0.909279092397411</v>
      </c>
      <c r="AA231">
        <v>8.3878583884903005E-2</v>
      </c>
      <c r="AB231">
        <v>35.740310755823202</v>
      </c>
      <c r="AC231">
        <v>38.121948162203999</v>
      </c>
      <c r="AD231">
        <v>3.5406183308918799</v>
      </c>
      <c r="AE231">
        <v>0.19295921036871899</v>
      </c>
      <c r="AF231">
        <v>4.4324968439478E-4</v>
      </c>
      <c r="AG231">
        <v>4.84117053189071E-3</v>
      </c>
      <c r="AH231" s="109">
        <v>1.5740446547785099E-5</v>
      </c>
      <c r="AI231" s="109">
        <v>1.5704612685199501E-6</v>
      </c>
      <c r="AJ231">
        <v>3.3816192756952503E-2</v>
      </c>
      <c r="AK231">
        <v>0.154185801530349</v>
      </c>
      <c r="AL231">
        <v>0.17987145766802301</v>
      </c>
      <c r="AM231">
        <v>13.515679791604001</v>
      </c>
      <c r="AN231">
        <v>0</v>
      </c>
      <c r="AO231">
        <v>0</v>
      </c>
      <c r="AP231">
        <v>0</v>
      </c>
      <c r="AQ231">
        <v>-8.7230215560581605</v>
      </c>
      <c r="AR231">
        <v>1869.1587241837799</v>
      </c>
      <c r="AS231">
        <v>6042.6407697802597</v>
      </c>
      <c r="AT231">
        <v>0.30200252817334999</v>
      </c>
    </row>
    <row r="232" spans="1:46" x14ac:dyDescent="0.35">
      <c r="A232">
        <v>230</v>
      </c>
      <c r="B232">
        <v>227.591950125208</v>
      </c>
      <c r="C232">
        <v>-8.2266728597152401</v>
      </c>
      <c r="D232">
        <v>1695.5353544659299</v>
      </c>
      <c r="E232">
        <v>0.49990229763927402</v>
      </c>
      <c r="F232">
        <v>991.79900026690495</v>
      </c>
      <c r="G232">
        <v>2.90666670865559E-3</v>
      </c>
      <c r="H232">
        <v>0.99833172589278196</v>
      </c>
      <c r="I232">
        <v>1.16413479692945E-2</v>
      </c>
      <c r="J232">
        <v>1.57263662845562E-2</v>
      </c>
      <c r="K232">
        <v>0.97826943499571495</v>
      </c>
      <c r="L232">
        <v>1.0584272604454201E-2</v>
      </c>
      <c r="M232">
        <v>1.05707536484034E-3</v>
      </c>
      <c r="N232">
        <v>1.46849935407668</v>
      </c>
      <c r="O232">
        <v>1.5777613462083799</v>
      </c>
      <c r="P232">
        <v>0.84739484715036395</v>
      </c>
      <c r="Q232">
        <v>0.99934133089524702</v>
      </c>
      <c r="R232">
        <v>6.5866910475239303E-4</v>
      </c>
      <c r="S232">
        <v>0</v>
      </c>
      <c r="T232">
        <v>4.9977243111282599</v>
      </c>
      <c r="U232">
        <v>4.9977243111282599</v>
      </c>
      <c r="V232">
        <v>4.0050035238976402</v>
      </c>
      <c r="W232">
        <v>9.3717750283815293E-2</v>
      </c>
      <c r="X232">
        <v>1.49028991284867</v>
      </c>
      <c r="Y232">
        <v>32.8984114358448</v>
      </c>
      <c r="Z232">
        <v>0.90919648071438897</v>
      </c>
      <c r="AA232">
        <v>8.3765108835843094E-2</v>
      </c>
      <c r="AB232">
        <v>35.732232937914901</v>
      </c>
      <c r="AC232">
        <v>38.006618010045301</v>
      </c>
      <c r="AD232">
        <v>3.5329428209560199</v>
      </c>
      <c r="AE232">
        <v>0.19295934113510699</v>
      </c>
      <c r="AF232">
        <v>4.4264199251586601E-4</v>
      </c>
      <c r="AG232">
        <v>4.8416822167837801E-3</v>
      </c>
      <c r="AH232" s="109">
        <v>1.58263080093535E-5</v>
      </c>
      <c r="AI232" s="109">
        <v>1.5806093567565999E-6</v>
      </c>
      <c r="AJ232">
        <v>3.3819881587608298E-2</v>
      </c>
      <c r="AK232">
        <v>0.154181585909964</v>
      </c>
      <c r="AL232">
        <v>0.17989158296354699</v>
      </c>
      <c r="AM232">
        <v>13.515679791604001</v>
      </c>
      <c r="AN232">
        <v>0</v>
      </c>
      <c r="AO232">
        <v>0</v>
      </c>
      <c r="AP232">
        <v>0</v>
      </c>
      <c r="AQ232">
        <v>-8.7234961914501401</v>
      </c>
      <c r="AR232">
        <v>1869.3693150617601</v>
      </c>
      <c r="AS232">
        <v>6042.6401359388301</v>
      </c>
      <c r="AT232">
        <v>0.30204356340350103</v>
      </c>
    </row>
    <row r="233" spans="1:46" x14ac:dyDescent="0.35">
      <c r="A233">
        <v>231</v>
      </c>
      <c r="B233">
        <v>226.977879799666</v>
      </c>
      <c r="C233">
        <v>-8.2269875395579604</v>
      </c>
      <c r="D233">
        <v>1695.50919338469</v>
      </c>
      <c r="E233">
        <v>0.49990072750537601</v>
      </c>
      <c r="F233">
        <v>989.05709055701004</v>
      </c>
      <c r="G233">
        <v>2.90663217990067E-3</v>
      </c>
      <c r="H233">
        <v>0.99814414549222996</v>
      </c>
      <c r="I233">
        <v>1.16561184850047E-2</v>
      </c>
      <c r="J233">
        <v>1.57683101384627E-2</v>
      </c>
      <c r="K233">
        <v>0.97822306489502697</v>
      </c>
      <c r="L233">
        <v>1.0596737126448E-2</v>
      </c>
      <c r="M233">
        <v>1.0593813585567E-3</v>
      </c>
      <c r="N233">
        <v>1.4660826500736399</v>
      </c>
      <c r="O233">
        <v>1.57538759698329</v>
      </c>
      <c r="P233">
        <v>0.848477897712413</v>
      </c>
      <c r="Q233">
        <v>0.99933853074710599</v>
      </c>
      <c r="R233">
        <v>6.6146925289374797E-4</v>
      </c>
      <c r="S233">
        <v>0</v>
      </c>
      <c r="T233">
        <v>5.0041887683295698</v>
      </c>
      <c r="U233">
        <v>5.0041887683295698</v>
      </c>
      <c r="V233">
        <v>4.0101324483796699</v>
      </c>
      <c r="W233">
        <v>9.4058909306006702E-2</v>
      </c>
      <c r="X233">
        <v>1.4942167992244899</v>
      </c>
      <c r="Y233">
        <v>32.964312533789197</v>
      </c>
      <c r="Z233">
        <v>0.90911371054441703</v>
      </c>
      <c r="AA233">
        <v>8.3651658445595897E-2</v>
      </c>
      <c r="AB233">
        <v>35.724153930652903</v>
      </c>
      <c r="AC233">
        <v>37.891615159903999</v>
      </c>
      <c r="AD233">
        <v>3.5252856713537999</v>
      </c>
      <c r="AE233">
        <v>0.19295947247713099</v>
      </c>
      <c r="AF233">
        <v>4.42034424843789E-4</v>
      </c>
      <c r="AG233">
        <v>4.8421934441263397E-3</v>
      </c>
      <c r="AH233" s="109">
        <v>1.5912453905970101E-5</v>
      </c>
      <c r="AI233" s="109">
        <v>1.5908063808437699E-6</v>
      </c>
      <c r="AJ233">
        <v>3.3823567153377698E-2</v>
      </c>
      <c r="AK233">
        <v>0.15417737356526101</v>
      </c>
      <c r="AL233">
        <v>0.179911690995194</v>
      </c>
      <c r="AM233">
        <v>13.515679791604001</v>
      </c>
      <c r="AN233">
        <v>0</v>
      </c>
      <c r="AO233">
        <v>0</v>
      </c>
      <c r="AP233">
        <v>0</v>
      </c>
      <c r="AQ233">
        <v>-8.7239708268421197</v>
      </c>
      <c r="AR233">
        <v>1869.5799412021399</v>
      </c>
      <c r="AS233">
        <v>6042.6394957501598</v>
      </c>
      <c r="AT233">
        <v>0.30208469378715402</v>
      </c>
    </row>
    <row r="234" spans="1:46" x14ac:dyDescent="0.35">
      <c r="A234">
        <v>232</v>
      </c>
      <c r="B234">
        <v>226.363809474123</v>
      </c>
      <c r="C234">
        <v>-8.2273025514180809</v>
      </c>
      <c r="D234">
        <v>1695.4829241293201</v>
      </c>
      <c r="E234">
        <v>0.49989914168267902</v>
      </c>
      <c r="F234">
        <v>986.315449161738</v>
      </c>
      <c r="G234">
        <v>2.90659746736546E-3</v>
      </c>
      <c r="H234">
        <v>0.99795749402469003</v>
      </c>
      <c r="I234">
        <v>1.1670986943083999E-2</v>
      </c>
      <c r="J234">
        <v>1.58104660745884E-2</v>
      </c>
      <c r="K234">
        <v>0.97817644096025602</v>
      </c>
      <c r="L234">
        <v>1.0609286381049E-2</v>
      </c>
      <c r="M234">
        <v>1.0617005620349601E-3</v>
      </c>
      <c r="N234">
        <v>1.46367007259333</v>
      </c>
      <c r="O234">
        <v>1.5730176416942701</v>
      </c>
      <c r="P234">
        <v>0.84956812643825597</v>
      </c>
      <c r="Q234">
        <v>0.99933573065363601</v>
      </c>
      <c r="R234">
        <v>6.64269346363999E-4</v>
      </c>
      <c r="S234">
        <v>0</v>
      </c>
      <c r="T234">
        <v>5.0106960773376201</v>
      </c>
      <c r="U234">
        <v>5.0106960773376201</v>
      </c>
      <c r="V234">
        <v>4.0152954418480302</v>
      </c>
      <c r="W234">
        <v>9.4401983353479907E-2</v>
      </c>
      <c r="X234">
        <v>1.4981630658773299</v>
      </c>
      <c r="Y234">
        <v>33.030595457102201</v>
      </c>
      <c r="Z234">
        <v>0.90903078144011595</v>
      </c>
      <c r="AA234">
        <v>8.3538232609975005E-2</v>
      </c>
      <c r="AB234">
        <v>35.716073701731403</v>
      </c>
      <c r="AC234">
        <v>37.776938581989903</v>
      </c>
      <c r="AD234">
        <v>3.5176468295359</v>
      </c>
      <c r="AE234">
        <v>0.19295960439941401</v>
      </c>
      <c r="AF234">
        <v>4.41426980679956E-4</v>
      </c>
      <c r="AG234">
        <v>4.8427042115718501E-3</v>
      </c>
      <c r="AH234" s="109">
        <v>1.59988868696261E-5</v>
      </c>
      <c r="AI234" s="109">
        <v>1.6010527542886601E-6</v>
      </c>
      <c r="AJ234">
        <v>3.3827249438925601E-2</v>
      </c>
      <c r="AK234">
        <v>0.154173164511066</v>
      </c>
      <c r="AL234">
        <v>0.17993178168173399</v>
      </c>
      <c r="AM234">
        <v>13.515679791604001</v>
      </c>
      <c r="AN234">
        <v>0</v>
      </c>
      <c r="AO234">
        <v>0</v>
      </c>
      <c r="AP234">
        <v>0</v>
      </c>
      <c r="AQ234">
        <v>-8.7244454622340992</v>
      </c>
      <c r="AR234">
        <v>1869.7906026707501</v>
      </c>
      <c r="AS234">
        <v>6042.6388491646803</v>
      </c>
      <c r="AT234">
        <v>0.30212591947306899</v>
      </c>
    </row>
    <row r="235" spans="1:46" x14ac:dyDescent="0.35">
      <c r="A235">
        <v>233</v>
      </c>
      <c r="B235">
        <v>225.74973914858001</v>
      </c>
      <c r="C235">
        <v>-8.2276178964511395</v>
      </c>
      <c r="D235">
        <v>1695.4565457164199</v>
      </c>
      <c r="E235">
        <v>0.49989754004832898</v>
      </c>
      <c r="F235">
        <v>983.57407538364703</v>
      </c>
      <c r="G235">
        <v>2.9065625693878399E-3</v>
      </c>
      <c r="H235">
        <v>0.99777177270601602</v>
      </c>
      <c r="I235">
        <v>1.16859540813034E-2</v>
      </c>
      <c r="J235">
        <v>1.58528357865893E-2</v>
      </c>
      <c r="K235">
        <v>0.978129561190061</v>
      </c>
      <c r="L235">
        <v>1.06219210019087E-2</v>
      </c>
      <c r="M235">
        <v>1.0640330793946599E-3</v>
      </c>
      <c r="N235">
        <v>1.46126161639589</v>
      </c>
      <c r="O235">
        <v>1.5706514748870699</v>
      </c>
      <c r="P235">
        <v>0.850665587603749</v>
      </c>
      <c r="Q235">
        <v>0.99933293061208905</v>
      </c>
      <c r="R235">
        <v>6.6706938791041099E-4</v>
      </c>
      <c r="S235">
        <v>0</v>
      </c>
      <c r="T235">
        <v>5.0172465643709598</v>
      </c>
      <c r="U235">
        <v>5.0172465643709598</v>
      </c>
      <c r="V235">
        <v>4.0204927625893703</v>
      </c>
      <c r="W235">
        <v>9.4746987877997693E-2</v>
      </c>
      <c r="X235">
        <v>1.5021288644759501</v>
      </c>
      <c r="Y235">
        <v>33.097263318655898</v>
      </c>
      <c r="Z235">
        <v>0.90894769293189104</v>
      </c>
      <c r="AA235">
        <v>8.3424831222970897E-2</v>
      </c>
      <c r="AB235">
        <v>35.707992226990299</v>
      </c>
      <c r="AC235">
        <v>37.662587247949503</v>
      </c>
      <c r="AD235">
        <v>3.5100262437968901</v>
      </c>
      <c r="AE235">
        <v>0.19295973690662999</v>
      </c>
      <c r="AF235">
        <v>4.4081965931489202E-4</v>
      </c>
      <c r="AG235">
        <v>4.8432145167532203E-3</v>
      </c>
      <c r="AH235" s="109">
        <v>1.6085609559008499E-5</v>
      </c>
      <c r="AI235" s="109">
        <v>1.6113488953586E-6</v>
      </c>
      <c r="AJ235">
        <v>3.3830928428788203E-2</v>
      </c>
      <c r="AK235">
        <v>0.154168958762324</v>
      </c>
      <c r="AL235">
        <v>0.17995185494125901</v>
      </c>
      <c r="AM235">
        <v>13.515679791604001</v>
      </c>
      <c r="AN235">
        <v>0</v>
      </c>
      <c r="AO235">
        <v>0</v>
      </c>
      <c r="AP235">
        <v>0</v>
      </c>
      <c r="AQ235">
        <v>-8.7249200976260806</v>
      </c>
      <c r="AR235">
        <v>1870.0012995340101</v>
      </c>
      <c r="AS235">
        <v>6042.6381961323204</v>
      </c>
      <c r="AT235">
        <v>0.30216724068227102</v>
      </c>
    </row>
    <row r="236" spans="1:46" x14ac:dyDescent="0.35">
      <c r="A236">
        <v>234</v>
      </c>
      <c r="B236">
        <v>225.135668823038</v>
      </c>
      <c r="C236">
        <v>-8.2279335758226306</v>
      </c>
      <c r="D236">
        <v>1695.4300571523499</v>
      </c>
      <c r="E236">
        <v>0.49989592247811998</v>
      </c>
      <c r="F236">
        <v>980.83296852181002</v>
      </c>
      <c r="G236">
        <v>2.9065274842884101E-3</v>
      </c>
      <c r="H236">
        <v>0.99758698275117996</v>
      </c>
      <c r="I236">
        <v>1.17010206452431E-2</v>
      </c>
      <c r="J236">
        <v>1.58954209865345E-2</v>
      </c>
      <c r="K236">
        <v>0.97808242356141095</v>
      </c>
      <c r="L236">
        <v>1.0634641629377099E-2</v>
      </c>
      <c r="M236">
        <v>1.06637901586602E-3</v>
      </c>
      <c r="N236">
        <v>1.4588572762579399</v>
      </c>
      <c r="O236">
        <v>1.56828909112063</v>
      </c>
      <c r="P236">
        <v>0.851770336061067</v>
      </c>
      <c r="Q236">
        <v>0.999330130619694</v>
      </c>
      <c r="R236">
        <v>6.6986938030558403E-4</v>
      </c>
      <c r="S236">
        <v>0</v>
      </c>
      <c r="T236">
        <v>5.0238405591288604</v>
      </c>
      <c r="U236">
        <v>5.0238405591288604</v>
      </c>
      <c r="V236">
        <v>4.0257246716376498</v>
      </c>
      <c r="W236">
        <v>9.5093938497126496E-2</v>
      </c>
      <c r="X236">
        <v>1.5061143482939801</v>
      </c>
      <c r="Y236">
        <v>33.164319265480401</v>
      </c>
      <c r="Z236">
        <v>0.90886444454744697</v>
      </c>
      <c r="AA236">
        <v>8.3311454176749594E-2</v>
      </c>
      <c r="AB236">
        <v>35.699909481950201</v>
      </c>
      <c r="AC236">
        <v>37.548560131899698</v>
      </c>
      <c r="AD236">
        <v>3.5024238625330701</v>
      </c>
      <c r="AE236">
        <v>0.19295987000350001</v>
      </c>
      <c r="AF236">
        <v>4.4021246002820498E-4</v>
      </c>
      <c r="AG236">
        <v>4.8437243572822999E-3</v>
      </c>
      <c r="AH236" s="109">
        <v>1.617262466029E-5</v>
      </c>
      <c r="AI236" s="109">
        <v>1.62169522681138E-6</v>
      </c>
      <c r="AJ236">
        <v>3.38346041073719E-2</v>
      </c>
      <c r="AK236">
        <v>0.15416475633410701</v>
      </c>
      <c r="AL236">
        <v>0.17997191069117399</v>
      </c>
      <c r="AM236">
        <v>13.515679791604001</v>
      </c>
      <c r="AN236">
        <v>0</v>
      </c>
      <c r="AO236">
        <v>0</v>
      </c>
      <c r="AP236">
        <v>0</v>
      </c>
      <c r="AQ236">
        <v>-8.7253947330180601</v>
      </c>
      <c r="AR236">
        <v>1870.21203185902</v>
      </c>
      <c r="AS236">
        <v>6042.6375366024104</v>
      </c>
      <c r="AT236">
        <v>0.30220865763654098</v>
      </c>
    </row>
    <row r="237" spans="1:46" x14ac:dyDescent="0.35">
      <c r="A237">
        <v>235</v>
      </c>
      <c r="B237">
        <v>224.52159849749501</v>
      </c>
      <c r="C237">
        <v>-8.2282495907083302</v>
      </c>
      <c r="D237">
        <v>1695.4034574330501</v>
      </c>
      <c r="E237">
        <v>0.49989428884647502</v>
      </c>
      <c r="F237">
        <v>978.09212787194303</v>
      </c>
      <c r="G237">
        <v>2.9064922103701398E-3</v>
      </c>
      <c r="H237">
        <v>0.99740312483273497</v>
      </c>
      <c r="I237">
        <v>1.17161873885473E-2</v>
      </c>
      <c r="J237">
        <v>1.5938223405157399E-2</v>
      </c>
      <c r="K237">
        <v>0.97803502602943204</v>
      </c>
      <c r="L237">
        <v>1.06474489112554E-2</v>
      </c>
      <c r="M237">
        <v>1.0687384772919001E-3</v>
      </c>
      <c r="N237">
        <v>1.4564570469726299</v>
      </c>
      <c r="O237">
        <v>1.5659304849670801</v>
      </c>
      <c r="P237">
        <v>0.85288242725678998</v>
      </c>
      <c r="Q237">
        <v>0.99932733067365198</v>
      </c>
      <c r="R237">
        <v>6.7266932634761796E-4</v>
      </c>
      <c r="S237">
        <v>0</v>
      </c>
      <c r="T237">
        <v>5.0304783948993599</v>
      </c>
      <c r="U237">
        <v>5.0304783948993599</v>
      </c>
      <c r="V237">
        <v>4.0309914328629697</v>
      </c>
      <c r="W237">
        <v>9.5442850944654503E-2</v>
      </c>
      <c r="X237">
        <v>1.5101196722305501</v>
      </c>
      <c r="Y237">
        <v>33.231766479241003</v>
      </c>
      <c r="Z237">
        <v>0.90878103585671499</v>
      </c>
      <c r="AA237">
        <v>8.3198101361574905E-2</v>
      </c>
      <c r="AB237">
        <v>35.691825422432601</v>
      </c>
      <c r="AC237">
        <v>37.434856212748798</v>
      </c>
      <c r="AD237">
        <v>3.4948396325644899</v>
      </c>
      <c r="AE237">
        <v>0.19296000369479199</v>
      </c>
      <c r="AF237">
        <v>4.3960538208813698E-4</v>
      </c>
      <c r="AG237">
        <v>4.8442337307497002E-3</v>
      </c>
      <c r="AH237" s="109">
        <v>1.62599348884975E-5</v>
      </c>
      <c r="AI237" s="109">
        <v>1.6320921751714999E-6</v>
      </c>
      <c r="AJ237">
        <v>3.3838276458949698E-2</v>
      </c>
      <c r="AK237">
        <v>0.15416055724161601</v>
      </c>
      <c r="AL237">
        <v>0.17999194884817901</v>
      </c>
      <c r="AM237">
        <v>13.515679791604001</v>
      </c>
      <c r="AN237">
        <v>0</v>
      </c>
      <c r="AO237">
        <v>0</v>
      </c>
      <c r="AP237">
        <v>0</v>
      </c>
      <c r="AQ237">
        <v>-8.7258693684100397</v>
      </c>
      <c r="AR237">
        <v>1870.4227997134301</v>
      </c>
      <c r="AS237">
        <v>6042.6368705237801</v>
      </c>
      <c r="AT237">
        <v>0.3022501703944</v>
      </c>
    </row>
    <row r="238" spans="1:46" x14ac:dyDescent="0.35">
      <c r="A238">
        <v>236</v>
      </c>
      <c r="B238">
        <v>223.907528171953</v>
      </c>
      <c r="C238">
        <v>-8.2285659422941109</v>
      </c>
      <c r="D238">
        <v>1695.37674554409</v>
      </c>
      <c r="E238">
        <v>0.499892639026432</v>
      </c>
      <c r="F238">
        <v>975.35155272597694</v>
      </c>
      <c r="G238">
        <v>2.9064567459184398E-3</v>
      </c>
      <c r="H238">
        <v>0.99722020062587502</v>
      </c>
      <c r="I238">
        <v>1.17314550725906E-2</v>
      </c>
      <c r="J238">
        <v>1.5981244792111202E-2</v>
      </c>
      <c r="K238">
        <v>0.97798736652670704</v>
      </c>
      <c r="L238">
        <v>1.06603435009865E-2</v>
      </c>
      <c r="M238">
        <v>1.07111157160409E-3</v>
      </c>
      <c r="N238">
        <v>1.4540609233497299</v>
      </c>
      <c r="O238">
        <v>1.56357565101181</v>
      </c>
      <c r="P238">
        <v>0.85400191720948204</v>
      </c>
      <c r="Q238">
        <v>0.99932453077113903</v>
      </c>
      <c r="R238">
        <v>6.7546922886087995E-4</v>
      </c>
      <c r="S238">
        <v>0</v>
      </c>
      <c r="T238">
        <v>5.0371604084286403</v>
      </c>
      <c r="U238">
        <v>5.0371604084286403</v>
      </c>
      <c r="V238">
        <v>4.0362933128579304</v>
      </c>
      <c r="W238">
        <v>9.5793741220284806E-2</v>
      </c>
      <c r="X238">
        <v>1.51414499283318</v>
      </c>
      <c r="Y238">
        <v>33.299608176705</v>
      </c>
      <c r="Z238">
        <v>0.90869746634357096</v>
      </c>
      <c r="AA238">
        <v>8.3084772665869402E-2</v>
      </c>
      <c r="AB238">
        <v>35.683740039848402</v>
      </c>
      <c r="AC238">
        <v>37.321474467482602</v>
      </c>
      <c r="AD238">
        <v>3.4872735039281602</v>
      </c>
      <c r="AE238">
        <v>0.19296013798532999</v>
      </c>
      <c r="AF238">
        <v>4.38998424751927E-4</v>
      </c>
      <c r="AG238">
        <v>4.8447426347246001E-3</v>
      </c>
      <c r="AH238" s="109">
        <v>1.6347542985039501E-5</v>
      </c>
      <c r="AI238" s="109">
        <v>1.6425401730207501E-6</v>
      </c>
      <c r="AJ238">
        <v>3.3841945467662803E-2</v>
      </c>
      <c r="AK238">
        <v>0.154156361500179</v>
      </c>
      <c r="AL238">
        <v>0.18001196932827401</v>
      </c>
      <c r="AM238">
        <v>13.515679791604001</v>
      </c>
      <c r="AN238">
        <v>0</v>
      </c>
      <c r="AO238">
        <v>0</v>
      </c>
      <c r="AP238">
        <v>0</v>
      </c>
      <c r="AQ238">
        <v>-8.7263440038020192</v>
      </c>
      <c r="AR238">
        <v>1870.6336031656001</v>
      </c>
      <c r="AS238">
        <v>6042.6361978446403</v>
      </c>
      <c r="AT238">
        <v>0.30229177931914197</v>
      </c>
    </row>
    <row r="239" spans="1:46" x14ac:dyDescent="0.35">
      <c r="A239">
        <v>237</v>
      </c>
      <c r="B239">
        <v>223.29345784641001</v>
      </c>
      <c r="C239">
        <v>-8.2288826317764308</v>
      </c>
      <c r="D239">
        <v>1695.3499204602001</v>
      </c>
      <c r="E239">
        <v>0.49989097288961898</v>
      </c>
      <c r="F239">
        <v>972.61124237265199</v>
      </c>
      <c r="G239">
        <v>2.9064210892004402E-3</v>
      </c>
      <c r="H239">
        <v>0.99703821044394803</v>
      </c>
      <c r="I239">
        <v>1.1746824467259999E-2</v>
      </c>
      <c r="J239">
        <v>1.6024486916228899E-2</v>
      </c>
      <c r="K239">
        <v>0.97793944296358404</v>
      </c>
      <c r="L239">
        <v>1.06733260606605E-2</v>
      </c>
      <c r="M239">
        <v>1.07349840659949E-3</v>
      </c>
      <c r="N239">
        <v>1.4516689002157099</v>
      </c>
      <c r="O239">
        <v>1.56122458385346</v>
      </c>
      <c r="P239">
        <v>0.85512886256409104</v>
      </c>
      <c r="Q239">
        <v>0.99932173090930398</v>
      </c>
      <c r="R239">
        <v>6.7826909069566897E-4</v>
      </c>
      <c r="S239">
        <v>0</v>
      </c>
      <c r="T239">
        <v>5.0438869402426398</v>
      </c>
      <c r="U239">
        <v>5.0438869402426398</v>
      </c>
      <c r="V239">
        <v>4.0416305812072402</v>
      </c>
      <c r="W239">
        <v>9.6146625365790897E-2</v>
      </c>
      <c r="X239">
        <v>1.51819046831815</v>
      </c>
      <c r="Y239">
        <v>33.367847610239302</v>
      </c>
      <c r="Z239">
        <v>0.90861373560220604</v>
      </c>
      <c r="AA239">
        <v>8.2971467976083305E-2</v>
      </c>
      <c r="AB239">
        <v>35.675653276584299</v>
      </c>
      <c r="AC239">
        <v>37.208413881401803</v>
      </c>
      <c r="AD239">
        <v>3.4797254225513701</v>
      </c>
      <c r="AE239">
        <v>0.19296027287997899</v>
      </c>
      <c r="AF239">
        <v>4.3839158726501803E-4</v>
      </c>
      <c r="AG239">
        <v>4.8452510667541301E-3</v>
      </c>
      <c r="AH239" s="109">
        <v>1.64354517224691E-5</v>
      </c>
      <c r="AI239" s="109">
        <v>1.6530396556368001E-6</v>
      </c>
      <c r="AJ239">
        <v>3.3845611117515099E-2</v>
      </c>
      <c r="AK239">
        <v>0.15415216912525601</v>
      </c>
      <c r="AL239">
        <v>0.18003197204673599</v>
      </c>
      <c r="AM239">
        <v>13.515679791604001</v>
      </c>
      <c r="AN239">
        <v>0</v>
      </c>
      <c r="AO239">
        <v>0</v>
      </c>
      <c r="AP239">
        <v>0</v>
      </c>
      <c r="AQ239">
        <v>-8.7268186391940006</v>
      </c>
      <c r="AR239">
        <v>1870.84444228454</v>
      </c>
      <c r="AS239">
        <v>6042.6355185126604</v>
      </c>
      <c r="AT239">
        <v>0.30233348436246898</v>
      </c>
    </row>
    <row r="240" spans="1:46" x14ac:dyDescent="0.35">
      <c r="A240">
        <v>238</v>
      </c>
      <c r="B240">
        <v>222.679387520868</v>
      </c>
      <c r="C240">
        <v>-8.2291996603620898</v>
      </c>
      <c r="D240">
        <v>1695.3229811455601</v>
      </c>
      <c r="E240">
        <v>0.49988929030623802</v>
      </c>
      <c r="F240">
        <v>969.87119609669298</v>
      </c>
      <c r="G240">
        <v>2.9063852384653898E-3</v>
      </c>
      <c r="H240">
        <v>0.99685715633112004</v>
      </c>
      <c r="I240">
        <v>1.1762296350175399E-2</v>
      </c>
      <c r="J240">
        <v>1.6067951565787501E-2</v>
      </c>
      <c r="K240">
        <v>0.97789125322706505</v>
      </c>
      <c r="L240">
        <v>1.0686397257284701E-2</v>
      </c>
      <c r="M240">
        <v>1.07589909289072E-3</v>
      </c>
      <c r="N240">
        <v>1.44928097241383</v>
      </c>
      <c r="O240">
        <v>1.5588772781039399</v>
      </c>
      <c r="P240">
        <v>0.85626332053883902</v>
      </c>
      <c r="Q240">
        <v>0.99931893108527003</v>
      </c>
      <c r="R240">
        <v>6.8106891472942399E-4</v>
      </c>
      <c r="S240">
        <v>0</v>
      </c>
      <c r="T240">
        <v>5.0506583343361102</v>
      </c>
      <c r="U240">
        <v>5.0506583343361102</v>
      </c>
      <c r="V240">
        <v>4.0470035102213204</v>
      </c>
      <c r="W240">
        <v>9.6501519764219001E-2</v>
      </c>
      <c r="X240">
        <v>1.5222562585947901</v>
      </c>
      <c r="Y240">
        <v>33.436488068290402</v>
      </c>
      <c r="Z240">
        <v>0.908529843079946</v>
      </c>
      <c r="AA240">
        <v>8.2858187176797604E-2</v>
      </c>
      <c r="AB240">
        <v>35.667565136666802</v>
      </c>
      <c r="AC240">
        <v>37.095673434712999</v>
      </c>
      <c r="AD240">
        <v>3.47219533981482</v>
      </c>
      <c r="AE240">
        <v>0.19296040838366699</v>
      </c>
      <c r="AF240">
        <v>4.37784868861685E-4</v>
      </c>
      <c r="AG240">
        <v>4.8457590243635804E-3</v>
      </c>
      <c r="AH240" s="109">
        <v>1.65236638991025E-5</v>
      </c>
      <c r="AI240" s="109">
        <v>1.6635910655629899E-6</v>
      </c>
      <c r="AJ240">
        <v>3.3849273392375603E-2</v>
      </c>
      <c r="AK240">
        <v>0.154147980132435</v>
      </c>
      <c r="AL240">
        <v>0.180051956918127</v>
      </c>
      <c r="AM240">
        <v>13.515679791604001</v>
      </c>
      <c r="AN240">
        <v>0</v>
      </c>
      <c r="AO240">
        <v>0</v>
      </c>
      <c r="AP240">
        <v>0</v>
      </c>
      <c r="AQ240">
        <v>-8.7272932745859801</v>
      </c>
      <c r="AR240">
        <v>1871.0553171398799</v>
      </c>
      <c r="AS240">
        <v>6042.6348324749097</v>
      </c>
      <c r="AT240">
        <v>0.302375286001834</v>
      </c>
    </row>
    <row r="241" spans="1:46" x14ac:dyDescent="0.35">
      <c r="A241">
        <v>239</v>
      </c>
      <c r="B241">
        <v>222.06531719532501</v>
      </c>
      <c r="C241">
        <v>-8.2295170292686901</v>
      </c>
      <c r="D241">
        <v>1695.2959265532199</v>
      </c>
      <c r="E241">
        <v>0.499887591145043</v>
      </c>
      <c r="F241">
        <v>967.13141317962197</v>
      </c>
      <c r="G241">
        <v>2.9063491919437399E-3</v>
      </c>
      <c r="H241">
        <v>0.99667703883384795</v>
      </c>
      <c r="I241">
        <v>1.17778715077302E-2</v>
      </c>
      <c r="J241">
        <v>1.6111640548776399E-2</v>
      </c>
      <c r="K241">
        <v>0.977842795181326</v>
      </c>
      <c r="L241">
        <v>1.06995577668756E-2</v>
      </c>
      <c r="M241">
        <v>1.07831374085463E-3</v>
      </c>
      <c r="N241">
        <v>1.4468971348041999</v>
      </c>
      <c r="O241">
        <v>1.5565337283885301</v>
      </c>
      <c r="P241">
        <v>0.85740534899745602</v>
      </c>
      <c r="Q241">
        <v>0.99931613129613295</v>
      </c>
      <c r="R241">
        <v>6.8386870386616502E-4</v>
      </c>
      <c r="S241">
        <v>0</v>
      </c>
      <c r="T241">
        <v>5.0574749385989399</v>
      </c>
      <c r="U241">
        <v>5.0574749385989399</v>
      </c>
      <c r="V241">
        <v>4.0524123752944403</v>
      </c>
      <c r="W241">
        <v>9.6858440831760498E-2</v>
      </c>
      <c r="X241">
        <v>1.5263425252863601</v>
      </c>
      <c r="Y241">
        <v>33.505532875897899</v>
      </c>
      <c r="Z241">
        <v>0.90844578834580603</v>
      </c>
      <c r="AA241">
        <v>8.2744930150578697E-2</v>
      </c>
      <c r="AB241">
        <v>35.659475570234797</v>
      </c>
      <c r="AC241">
        <v>36.983252116491599</v>
      </c>
      <c r="AD241">
        <v>3.4646832025794598</v>
      </c>
      <c r="AE241">
        <v>0.19296054450136199</v>
      </c>
      <c r="AF241">
        <v>4.3717826876414601E-4</v>
      </c>
      <c r="AG241">
        <v>4.8462665050554897E-3</v>
      </c>
      <c r="AH241" s="109">
        <v>1.66121823454594E-5</v>
      </c>
      <c r="AI241" s="109">
        <v>1.6741948479542E-6</v>
      </c>
      <c r="AJ241">
        <v>3.38529322759729E-2</v>
      </c>
      <c r="AK241">
        <v>0.15414379453744301</v>
      </c>
      <c r="AL241">
        <v>0.180071923856266</v>
      </c>
      <c r="AM241">
        <v>13.515679791604001</v>
      </c>
      <c r="AN241">
        <v>0</v>
      </c>
      <c r="AO241">
        <v>0</v>
      </c>
      <c r="AP241">
        <v>0</v>
      </c>
      <c r="AQ241">
        <v>-8.7277679099779597</v>
      </c>
      <c r="AR241">
        <v>1871.26622780197</v>
      </c>
      <c r="AS241">
        <v>6042.6341396778798</v>
      </c>
      <c r="AT241">
        <v>0.30241718426180397</v>
      </c>
    </row>
    <row r="242" spans="1:46" x14ac:dyDescent="0.35">
      <c r="A242">
        <v>240</v>
      </c>
      <c r="B242">
        <v>221.45124686978201</v>
      </c>
      <c r="C242">
        <v>-8.2298347397246694</v>
      </c>
      <c r="D242">
        <v>1695.2687556252499</v>
      </c>
      <c r="E242">
        <v>0.49988587527331901</v>
      </c>
      <c r="F242">
        <v>964.39189289913099</v>
      </c>
      <c r="G242">
        <v>2.90631294784735E-3</v>
      </c>
      <c r="H242">
        <v>0.996497859346822</v>
      </c>
      <c r="I242">
        <v>1.1793550734521201E-2</v>
      </c>
      <c r="J242">
        <v>1.61555556931701E-2</v>
      </c>
      <c r="K242">
        <v>0.97779406666679103</v>
      </c>
      <c r="L242">
        <v>1.07128082716415E-2</v>
      </c>
      <c r="M242">
        <v>1.0807424628797499E-3</v>
      </c>
      <c r="N242">
        <v>1.4445173822638899</v>
      </c>
      <c r="O242">
        <v>1.55419392934583</v>
      </c>
      <c r="P242">
        <v>0.85855500641049898</v>
      </c>
      <c r="Q242">
        <v>0.99931333153896196</v>
      </c>
      <c r="R242">
        <v>6.8666846103749603E-4</v>
      </c>
      <c r="S242">
        <v>0</v>
      </c>
      <c r="T242">
        <v>5.0643371045906997</v>
      </c>
      <c r="U242">
        <v>5.0643371045906997</v>
      </c>
      <c r="V242">
        <v>4.05785745471068</v>
      </c>
      <c r="W242">
        <v>9.7217405246235802E-2</v>
      </c>
      <c r="X242">
        <v>1.5304494317539601</v>
      </c>
      <c r="Y242">
        <v>33.574985395200599</v>
      </c>
      <c r="Z242">
        <v>0.90836157089516001</v>
      </c>
      <c r="AA242">
        <v>8.2631696778005095E-2</v>
      </c>
      <c r="AB242">
        <v>35.651384557480299</v>
      </c>
      <c r="AC242">
        <v>36.871148914503401</v>
      </c>
      <c r="AD242">
        <v>3.4571889604246002</v>
      </c>
      <c r="AE242">
        <v>0.19296068123809201</v>
      </c>
      <c r="AF242">
        <v>4.3657178618275699E-4</v>
      </c>
      <c r="AG242">
        <v>4.8467735063099301E-3</v>
      </c>
      <c r="AH242" s="109">
        <v>1.6701009920248299E-5</v>
      </c>
      <c r="AI242" s="109">
        <v>1.6848514540830601E-6</v>
      </c>
      <c r="AJ242">
        <v>3.3856587751894797E-2</v>
      </c>
      <c r="AK242">
        <v>0.15413961235613999</v>
      </c>
      <c r="AL242">
        <v>0.180091872774229</v>
      </c>
      <c r="AM242">
        <v>13.515679791604001</v>
      </c>
      <c r="AN242">
        <v>0</v>
      </c>
      <c r="AO242">
        <v>0</v>
      </c>
      <c r="AP242">
        <v>0</v>
      </c>
      <c r="AQ242">
        <v>-8.7282425453699393</v>
      </c>
      <c r="AR242">
        <v>1871.4771743418</v>
      </c>
      <c r="AS242">
        <v>6042.6334400674496</v>
      </c>
      <c r="AT242">
        <v>0.30245917942535699</v>
      </c>
    </row>
    <row r="243" spans="1:46" x14ac:dyDescent="0.35">
      <c r="A243">
        <v>241</v>
      </c>
      <c r="B243">
        <v>220.83717654424001</v>
      </c>
      <c r="C243">
        <v>-8.2301527929694203</v>
      </c>
      <c r="D243">
        <v>1695.2414672924101</v>
      </c>
      <c r="E243">
        <v>0.49988414255686597</v>
      </c>
      <c r="F243">
        <v>961.65263452939905</v>
      </c>
      <c r="G243">
        <v>2.9062765043690098E-3</v>
      </c>
      <c r="H243">
        <v>0.99631961879517905</v>
      </c>
      <c r="I243">
        <v>1.18093348338484E-2</v>
      </c>
      <c r="J243">
        <v>1.6199698847206099E-2</v>
      </c>
      <c r="K243">
        <v>0.97774506550014895</v>
      </c>
      <c r="L243">
        <v>1.07261494617217E-2</v>
      </c>
      <c r="M243">
        <v>1.0831853721266699E-3</v>
      </c>
      <c r="N243">
        <v>1.442141709687</v>
      </c>
      <c r="O243">
        <v>1.5518578756278301</v>
      </c>
      <c r="P243">
        <v>0.85971235189036599</v>
      </c>
      <c r="Q243">
        <v>0.99931053181079699</v>
      </c>
      <c r="R243">
        <v>6.8946818920259103E-4</v>
      </c>
      <c r="S243">
        <v>0</v>
      </c>
      <c r="T243">
        <v>5.0712451877477402</v>
      </c>
      <c r="U243">
        <v>5.0712451877477402</v>
      </c>
      <c r="V243">
        <v>4.0633390298162304</v>
      </c>
      <c r="W243">
        <v>9.7578429822101895E-2</v>
      </c>
      <c r="X243">
        <v>1.53457714311967</v>
      </c>
      <c r="Y243">
        <v>33.6448490259557</v>
      </c>
      <c r="Z243">
        <v>0.90827719025952203</v>
      </c>
      <c r="AA243">
        <v>8.2518486937624896E-2</v>
      </c>
      <c r="AB243">
        <v>35.643292061495799</v>
      </c>
      <c r="AC243">
        <v>36.759362820895397</v>
      </c>
      <c r="AD243">
        <v>3.4497125615897501</v>
      </c>
      <c r="AE243">
        <v>0.19296081859893599</v>
      </c>
      <c r="AF243">
        <v>4.3596542031572902E-4</v>
      </c>
      <c r="AG243">
        <v>4.84728002558383E-3</v>
      </c>
      <c r="AH243" s="109">
        <v>1.6790149513272199E-5</v>
      </c>
      <c r="AI243" s="109">
        <v>1.6955613394629001E-6</v>
      </c>
      <c r="AJ243">
        <v>3.3860239803586503E-2</v>
      </c>
      <c r="AK243">
        <v>0.154135433604523</v>
      </c>
      <c r="AL243">
        <v>0.18011180358433601</v>
      </c>
      <c r="AM243">
        <v>13.515679791604001</v>
      </c>
      <c r="AN243">
        <v>0</v>
      </c>
      <c r="AO243">
        <v>0</v>
      </c>
      <c r="AP243">
        <v>0</v>
      </c>
      <c r="AQ243">
        <v>-8.7287171807619206</v>
      </c>
      <c r="AR243">
        <v>1871.6881568311001</v>
      </c>
      <c r="AS243">
        <v>6042.6327335889</v>
      </c>
      <c r="AT243">
        <v>0.30250127163424201</v>
      </c>
    </row>
    <row r="244" spans="1:46" x14ac:dyDescent="0.35">
      <c r="A244">
        <v>242</v>
      </c>
      <c r="B244">
        <v>220.22310621869701</v>
      </c>
      <c r="C244">
        <v>-8.23047119025345</v>
      </c>
      <c r="D244">
        <v>1695.2140604741401</v>
      </c>
      <c r="E244">
        <v>0.49988239285996899</v>
      </c>
      <c r="F244">
        <v>958.91363734083905</v>
      </c>
      <c r="G244">
        <v>2.9062398596823198E-3</v>
      </c>
      <c r="H244">
        <v>0.99614231853469903</v>
      </c>
      <c r="I244">
        <v>1.18252246175664E-2</v>
      </c>
      <c r="J244">
        <v>1.6244071879666599E-2</v>
      </c>
      <c r="K244">
        <v>0.97769578947378899</v>
      </c>
      <c r="L244">
        <v>1.0739582034160301E-2</v>
      </c>
      <c r="M244">
        <v>1.0856425834060101E-3</v>
      </c>
      <c r="N244">
        <v>1.4397701119847399</v>
      </c>
      <c r="O244">
        <v>1.54952556189994</v>
      </c>
      <c r="P244">
        <v>0.86087744518167697</v>
      </c>
      <c r="Q244">
        <v>0.99930773210865098</v>
      </c>
      <c r="R244">
        <v>6.9226789134880595E-4</v>
      </c>
      <c r="S244">
        <v>0</v>
      </c>
      <c r="T244">
        <v>5.0781995473284596</v>
      </c>
      <c r="U244">
        <v>5.0781995473284596</v>
      </c>
      <c r="V244">
        <v>4.0688573849699097</v>
      </c>
      <c r="W244">
        <v>9.7941531600576101E-2</v>
      </c>
      <c r="X244">
        <v>1.53872582629074</v>
      </c>
      <c r="Y244">
        <v>33.7151272060648</v>
      </c>
      <c r="Z244">
        <v>0.90819264593136795</v>
      </c>
      <c r="AA244">
        <v>8.2405300505951407E-2</v>
      </c>
      <c r="AB244">
        <v>35.635198060479198</v>
      </c>
      <c r="AC244">
        <v>36.647892828298701</v>
      </c>
      <c r="AD244">
        <v>3.4422539557365099</v>
      </c>
      <c r="AE244">
        <v>0.19296095658902801</v>
      </c>
      <c r="AF244">
        <v>4.3535917034911699E-4</v>
      </c>
      <c r="AG244">
        <v>4.8477860603108299E-3</v>
      </c>
      <c r="AH244" s="109">
        <v>1.68796040441184E-5</v>
      </c>
      <c r="AI244" s="109">
        <v>1.7063249652582901E-6</v>
      </c>
      <c r="AJ244">
        <v>3.3863888414349001E-2</v>
      </c>
      <c r="AK244">
        <v>0.15413125829873101</v>
      </c>
      <c r="AL244">
        <v>0.180131716198143</v>
      </c>
      <c r="AM244">
        <v>13.515679791604001</v>
      </c>
      <c r="AN244">
        <v>0</v>
      </c>
      <c r="AO244">
        <v>0</v>
      </c>
      <c r="AP244">
        <v>0</v>
      </c>
      <c r="AQ244">
        <v>-8.7291918161539002</v>
      </c>
      <c r="AR244">
        <v>1871.8991753422599</v>
      </c>
      <c r="AS244">
        <v>6042.6320201869203</v>
      </c>
      <c r="AT244">
        <v>0.30254346116216302</v>
      </c>
    </row>
    <row r="245" spans="1:46" x14ac:dyDescent="0.35">
      <c r="A245">
        <v>243</v>
      </c>
      <c r="B245">
        <v>219.60903589315501</v>
      </c>
      <c r="C245">
        <v>-8.2307899328385492</v>
      </c>
      <c r="D245">
        <v>1695.1865340782699</v>
      </c>
      <c r="E245">
        <v>0.49988062604538702</v>
      </c>
      <c r="F245">
        <v>956.17490060029797</v>
      </c>
      <c r="G245">
        <v>2.90620301194126E-3</v>
      </c>
      <c r="H245">
        <v>0.99596595947672395</v>
      </c>
      <c r="I245">
        <v>1.1841220906457299E-2</v>
      </c>
      <c r="J245">
        <v>1.62886766801657E-2</v>
      </c>
      <c r="K245">
        <v>0.97764623635569003</v>
      </c>
      <c r="L245">
        <v>1.0753106694101301E-2</v>
      </c>
      <c r="M245">
        <v>1.0881142123559801E-3</v>
      </c>
      <c r="N245">
        <v>1.43740258408555</v>
      </c>
      <c r="O245">
        <v>1.5471969828410199</v>
      </c>
      <c r="P245">
        <v>0.86205034668756197</v>
      </c>
      <c r="Q245">
        <v>0.99930493242950802</v>
      </c>
      <c r="R245">
        <v>6.9506757049180501E-4</v>
      </c>
      <c r="S245">
        <v>0</v>
      </c>
      <c r="T245">
        <v>5.0852005465696202</v>
      </c>
      <c r="U245">
        <v>5.0852005465696202</v>
      </c>
      <c r="V245">
        <v>4.0744128076722701</v>
      </c>
      <c r="W245">
        <v>9.8306727766633406E-2</v>
      </c>
      <c r="X245">
        <v>1.54289564998324</v>
      </c>
      <c r="Y245">
        <v>33.785823412113203</v>
      </c>
      <c r="Z245">
        <v>0.90810793743720997</v>
      </c>
      <c r="AA245">
        <v>8.2292137357398501E-2</v>
      </c>
      <c r="AB245">
        <v>35.627102516424699</v>
      </c>
      <c r="AC245">
        <v>36.536737933573299</v>
      </c>
      <c r="AD245">
        <v>3.4348130912691799</v>
      </c>
      <c r="AE245">
        <v>0.19296109521355401</v>
      </c>
      <c r="AF245">
        <v>4.34753035456424E-4</v>
      </c>
      <c r="AG245">
        <v>4.8482916079008297E-3</v>
      </c>
      <c r="AH245" s="109">
        <v>1.69693764642643E-5</v>
      </c>
      <c r="AI245" s="109">
        <v>1.7171427970405999E-6</v>
      </c>
      <c r="AJ245">
        <v>3.3867533567335899E-2</v>
      </c>
      <c r="AK245">
        <v>0.154127086455042</v>
      </c>
      <c r="AL245">
        <v>0.180151610526431</v>
      </c>
      <c r="AM245">
        <v>13.515679791604001</v>
      </c>
      <c r="AN245">
        <v>0</v>
      </c>
      <c r="AO245">
        <v>0</v>
      </c>
      <c r="AP245">
        <v>0</v>
      </c>
      <c r="AQ245">
        <v>-8.7296664515458797</v>
      </c>
      <c r="AR245">
        <v>1872.11022994839</v>
      </c>
      <c r="AS245">
        <v>6042.63129980553</v>
      </c>
      <c r="AT245">
        <v>0.30258574814918998</v>
      </c>
    </row>
    <row r="246" spans="1:46" x14ac:dyDescent="0.35">
      <c r="A246">
        <v>244</v>
      </c>
      <c r="B246">
        <v>218.99496556761201</v>
      </c>
      <c r="C246">
        <v>-8.2311090219979395</v>
      </c>
      <c r="D246">
        <v>1695.15888700099</v>
      </c>
      <c r="E246">
        <v>0.49987884197432297</v>
      </c>
      <c r="F246">
        <v>953.43642357081899</v>
      </c>
      <c r="G246">
        <v>2.9061659592801098E-3</v>
      </c>
      <c r="H246">
        <v>0.99579054293245695</v>
      </c>
      <c r="I246">
        <v>1.18573245301016E-2</v>
      </c>
      <c r="J246">
        <v>1.6333515159440901E-2</v>
      </c>
      <c r="K246">
        <v>0.97759640388886204</v>
      </c>
      <c r="L246">
        <v>1.0766724153830501E-2</v>
      </c>
      <c r="M246">
        <v>1.0906003762711301E-3</v>
      </c>
      <c r="N246">
        <v>1.4350391209351401</v>
      </c>
      <c r="O246">
        <v>1.5448721331434201</v>
      </c>
      <c r="P246">
        <v>0.86323111746138903</v>
      </c>
      <c r="Q246">
        <v>0.99930213277032298</v>
      </c>
      <c r="R246">
        <v>6.9786722967616298E-4</v>
      </c>
      <c r="S246">
        <v>0</v>
      </c>
      <c r="T246">
        <v>5.0922485526393899</v>
      </c>
      <c r="U246">
        <v>5.0922485526393899</v>
      </c>
      <c r="V246">
        <v>4.0800055885226296</v>
      </c>
      <c r="W246">
        <v>9.8674035734413704E-2</v>
      </c>
      <c r="X246">
        <v>1.54708678474703</v>
      </c>
      <c r="Y246">
        <v>33.856941159914101</v>
      </c>
      <c r="Z246">
        <v>0.90802306426694501</v>
      </c>
      <c r="AA246">
        <v>8.2178997364278999E-2</v>
      </c>
      <c r="AB246">
        <v>35.619005405325801</v>
      </c>
      <c r="AC246">
        <v>36.425897134166398</v>
      </c>
      <c r="AD246">
        <v>3.4273899179141201</v>
      </c>
      <c r="AE246">
        <v>0.19296123447775701</v>
      </c>
      <c r="AF246">
        <v>4.3414701479860398E-4</v>
      </c>
      <c r="AG246">
        <v>4.8487966657398598E-3</v>
      </c>
      <c r="AH246" s="109">
        <v>1.70594697558669E-5</v>
      </c>
      <c r="AI246" s="109">
        <v>1.7280153061333201E-6</v>
      </c>
      <c r="AJ246">
        <v>3.38711752455527E-2</v>
      </c>
      <c r="AK246">
        <v>0.15412291808987799</v>
      </c>
      <c r="AL246">
        <v>0.18017148647919301</v>
      </c>
      <c r="AM246">
        <v>13.515679791604001</v>
      </c>
      <c r="AN246">
        <v>0</v>
      </c>
      <c r="AO246">
        <v>0</v>
      </c>
      <c r="AP246">
        <v>0</v>
      </c>
      <c r="AQ246">
        <v>-8.7301410869378593</v>
      </c>
      <c r="AR246">
        <v>1872.32132072332</v>
      </c>
      <c r="AS246">
        <v>6042.6305723881296</v>
      </c>
      <c r="AT246">
        <v>0.30262813285814899</v>
      </c>
    </row>
    <row r="247" spans="1:46" x14ac:dyDescent="0.35">
      <c r="A247">
        <v>245</v>
      </c>
      <c r="B247">
        <v>218.38089524207001</v>
      </c>
      <c r="C247">
        <v>-8.2314284590164508</v>
      </c>
      <c r="D247">
        <v>1695.1311181265301</v>
      </c>
      <c r="E247">
        <v>0.49987704050640502</v>
      </c>
      <c r="F247">
        <v>950.69820551182795</v>
      </c>
      <c r="G247">
        <v>2.9061286998130001E-3</v>
      </c>
      <c r="H247">
        <v>0.99561606979360495</v>
      </c>
      <c r="I247">
        <v>1.18735363272417E-2</v>
      </c>
      <c r="J247">
        <v>1.6378589249649401E-2</v>
      </c>
      <c r="K247">
        <v>0.97754628979121105</v>
      </c>
      <c r="L247">
        <v>1.0780435133911401E-2</v>
      </c>
      <c r="M247">
        <v>1.0931011933302799E-3</v>
      </c>
      <c r="N247">
        <v>1.4326797174966299</v>
      </c>
      <c r="O247">
        <v>1.54255100751297</v>
      </c>
      <c r="P247">
        <v>0.86441981923243505</v>
      </c>
      <c r="Q247">
        <v>0.99929933312802399</v>
      </c>
      <c r="R247">
        <v>7.0066687197551801E-4</v>
      </c>
      <c r="S247">
        <v>0</v>
      </c>
      <c r="T247">
        <v>5.0993439367900999</v>
      </c>
      <c r="U247">
        <v>5.0993439367900999</v>
      </c>
      <c r="V247">
        <v>4.0856360213450902</v>
      </c>
      <c r="W247">
        <v>9.9043473069115998E-2</v>
      </c>
      <c r="X247">
        <v>1.5512994029904601</v>
      </c>
      <c r="Y247">
        <v>33.928484005064298</v>
      </c>
      <c r="Z247">
        <v>0.90793802594241801</v>
      </c>
      <c r="AA247">
        <v>8.2065880396753596E-2</v>
      </c>
      <c r="AB247">
        <v>35.610906687862403</v>
      </c>
      <c r="AC247">
        <v>36.315369431610101</v>
      </c>
      <c r="AD247">
        <v>3.41998438422194</v>
      </c>
      <c r="AE247">
        <v>0.192961374386936</v>
      </c>
      <c r="AF247">
        <v>4.33541107523748E-4</v>
      </c>
      <c r="AG247">
        <v>4.8493012311895097E-3</v>
      </c>
      <c r="AH247" s="109">
        <v>1.7149886933799301E-5</v>
      </c>
      <c r="AI247" s="109">
        <v>1.7389429684378199E-6</v>
      </c>
      <c r="AJ247">
        <v>3.3874813431854202E-2</v>
      </c>
      <c r="AK247">
        <v>0.154118753219805</v>
      </c>
      <c r="AL247">
        <v>0.180191343965626</v>
      </c>
      <c r="AM247">
        <v>13.515679791604001</v>
      </c>
      <c r="AN247">
        <v>0</v>
      </c>
      <c r="AO247">
        <v>0</v>
      </c>
      <c r="AP247">
        <v>0</v>
      </c>
      <c r="AQ247">
        <v>-8.7306157223298406</v>
      </c>
      <c r="AR247">
        <v>1872.53244774161</v>
      </c>
      <c r="AS247">
        <v>6042.6298378775</v>
      </c>
      <c r="AT247">
        <v>0.302670615425778</v>
      </c>
    </row>
    <row r="248" spans="1:46" x14ac:dyDescent="0.35">
      <c r="A248">
        <v>246</v>
      </c>
      <c r="B248">
        <v>217.76682491652701</v>
      </c>
      <c r="C248">
        <v>-8.2317482451905395</v>
      </c>
      <c r="D248">
        <v>1695.10322632722</v>
      </c>
      <c r="E248">
        <v>0.49987522149966401</v>
      </c>
      <c r="F248">
        <v>947.96024567882102</v>
      </c>
      <c r="G248">
        <v>2.9060912316338401E-3</v>
      </c>
      <c r="H248">
        <v>0.99544254165029999</v>
      </c>
      <c r="I248">
        <v>1.18898571455738E-2</v>
      </c>
      <c r="J248">
        <v>1.642390090467E-2</v>
      </c>
      <c r="K248">
        <v>0.97749589175488905</v>
      </c>
      <c r="L248">
        <v>1.07942403618781E-2</v>
      </c>
      <c r="M248">
        <v>1.0956167836956401E-3</v>
      </c>
      <c r="N248">
        <v>1.4303243687506</v>
      </c>
      <c r="O248">
        <v>1.5402336006691</v>
      </c>
      <c r="P248">
        <v>0.86561651439221499</v>
      </c>
      <c r="Q248">
        <v>0.99929653349950598</v>
      </c>
      <c r="R248">
        <v>7.0346650049327305E-4</v>
      </c>
      <c r="S248">
        <v>0</v>
      </c>
      <c r="T248">
        <v>5.1064870742795296</v>
      </c>
      <c r="U248">
        <v>5.1064870742795296</v>
      </c>
      <c r="V248">
        <v>4.09130440311844</v>
      </c>
      <c r="W248">
        <v>9.9415057600512405E-2</v>
      </c>
      <c r="X248">
        <v>1.55553367900641</v>
      </c>
      <c r="Y248">
        <v>34.0004555435046</v>
      </c>
      <c r="Z248">
        <v>0.90785282192364203</v>
      </c>
      <c r="AA248">
        <v>8.1952786322847096E-2</v>
      </c>
      <c r="AB248">
        <v>35.602806349386597</v>
      </c>
      <c r="AC248">
        <v>36.205153826731198</v>
      </c>
      <c r="AD248">
        <v>3.41259644096287</v>
      </c>
      <c r="AE248">
        <v>0.19296151494645</v>
      </c>
      <c r="AF248">
        <v>4.3293531276718201E-4</v>
      </c>
      <c r="AG248">
        <v>4.8498053015868497E-3</v>
      </c>
      <c r="AH248" s="109">
        <v>1.7240631043886E-5</v>
      </c>
      <c r="AI248" s="109">
        <v>1.7499262662239701E-6</v>
      </c>
      <c r="AJ248">
        <v>3.3878448108943297E-2</v>
      </c>
      <c r="AK248">
        <v>0.154114591861538</v>
      </c>
      <c r="AL248">
        <v>0.18021118289412599</v>
      </c>
      <c r="AM248">
        <v>13.515679791604001</v>
      </c>
      <c r="AN248">
        <v>0</v>
      </c>
      <c r="AO248">
        <v>0</v>
      </c>
      <c r="AP248">
        <v>0</v>
      </c>
      <c r="AQ248">
        <v>-8.7310903577218202</v>
      </c>
      <c r="AR248">
        <v>1872.74361107857</v>
      </c>
      <c r="AS248">
        <v>6042.62909621576</v>
      </c>
      <c r="AT248">
        <v>0.302713196202476</v>
      </c>
    </row>
    <row r="249" spans="1:46" x14ac:dyDescent="0.35">
      <c r="A249">
        <v>247</v>
      </c>
      <c r="B249">
        <v>217.15275459098399</v>
      </c>
      <c r="C249">
        <v>-8.2320683818287197</v>
      </c>
      <c r="D249">
        <v>1695.0752104630301</v>
      </c>
      <c r="E249">
        <v>0.49987338481051102</v>
      </c>
      <c r="F249">
        <v>945.22254332376497</v>
      </c>
      <c r="G249">
        <v>2.9060535528157298E-3</v>
      </c>
      <c r="H249">
        <v>0.99526995915737204</v>
      </c>
      <c r="I249">
        <v>1.19062878423565E-2</v>
      </c>
      <c r="J249">
        <v>1.6469452100409499E-2</v>
      </c>
      <c r="K249">
        <v>0.97744520744637298</v>
      </c>
      <c r="L249">
        <v>1.08081405744083E-2</v>
      </c>
      <c r="M249">
        <v>1.0981472679482201E-3</v>
      </c>
      <c r="N249">
        <v>1.42797306969523</v>
      </c>
      <c r="O249">
        <v>1.5379199073448</v>
      </c>
      <c r="P249">
        <v>0.86682126603704401</v>
      </c>
      <c r="Q249">
        <v>0.999293733881637</v>
      </c>
      <c r="R249">
        <v>7.0626611836251802E-4</v>
      </c>
      <c r="S249">
        <v>0</v>
      </c>
      <c r="T249">
        <v>5.1136783446232004</v>
      </c>
      <c r="U249">
        <v>5.1136783446232004</v>
      </c>
      <c r="V249">
        <v>4.0970110341865</v>
      </c>
      <c r="W249">
        <v>9.9788807263239104E-2</v>
      </c>
      <c r="X249">
        <v>1.5597897889969301</v>
      </c>
      <c r="Y249">
        <v>34.072859412101401</v>
      </c>
      <c r="Z249">
        <v>0.90776745174582596</v>
      </c>
      <c r="AA249">
        <v>8.1839715008339697E-2</v>
      </c>
      <c r="AB249">
        <v>35.594704341484899</v>
      </c>
      <c r="AC249">
        <v>36.095249326599401</v>
      </c>
      <c r="AD249">
        <v>3.4052260361712401</v>
      </c>
      <c r="AE249">
        <v>0.19296165616170799</v>
      </c>
      <c r="AF249">
        <v>4.3232962965081799E-4</v>
      </c>
      <c r="AG249">
        <v>4.8503088742438E-3</v>
      </c>
      <c r="AH249" s="109">
        <v>1.7331705166587798E-5</v>
      </c>
      <c r="AI249" s="109">
        <v>1.76096568568313E-6</v>
      </c>
      <c r="AJ249">
        <v>3.3882079259366898E-2</v>
      </c>
      <c r="AK249">
        <v>0.154110434031939</v>
      </c>
      <c r="AL249">
        <v>0.18023100317226201</v>
      </c>
      <c r="AM249">
        <v>13.515679791604001</v>
      </c>
      <c r="AN249">
        <v>0</v>
      </c>
      <c r="AO249">
        <v>0</v>
      </c>
      <c r="AP249">
        <v>0</v>
      </c>
      <c r="AQ249">
        <v>-8.7315649931137997</v>
      </c>
      <c r="AR249">
        <v>1872.9548108102599</v>
      </c>
      <c r="AS249">
        <v>6042.62834734435</v>
      </c>
      <c r="AT249">
        <v>0.30275587525578201</v>
      </c>
    </row>
    <row r="250" spans="1:46" x14ac:dyDescent="0.35">
      <c r="A250">
        <v>248</v>
      </c>
      <c r="B250">
        <v>216.53868426544199</v>
      </c>
      <c r="C250">
        <v>-8.2323888702515493</v>
      </c>
      <c r="D250">
        <v>1695.0470693816501</v>
      </c>
      <c r="E250">
        <v>0.49987153029371201</v>
      </c>
      <c r="F250">
        <v>942.48509769472298</v>
      </c>
      <c r="G250">
        <v>2.90601566141092E-3</v>
      </c>
      <c r="H250">
        <v>0.99509832341302495</v>
      </c>
      <c r="I250">
        <v>1.19228292841268E-2</v>
      </c>
      <c r="J250">
        <v>1.6515244835114799E-2</v>
      </c>
      <c r="K250">
        <v>0.97739423450573204</v>
      </c>
      <c r="L250">
        <v>1.08221365156856E-2</v>
      </c>
      <c r="M250">
        <v>1.1006927684410999E-3</v>
      </c>
      <c r="N250">
        <v>1.4256258153463499</v>
      </c>
      <c r="O250">
        <v>1.5356099222866799</v>
      </c>
      <c r="P250">
        <v>0.86803413794912598</v>
      </c>
      <c r="Q250">
        <v>0.99929093427125304</v>
      </c>
      <c r="R250">
        <v>7.0906572874681901E-4</v>
      </c>
      <c r="S250">
        <v>0</v>
      </c>
      <c r="T250">
        <v>5.1209181314851904</v>
      </c>
      <c r="U250">
        <v>5.1209181314851904</v>
      </c>
      <c r="V250">
        <v>4.1027562181620896</v>
      </c>
      <c r="W250">
        <v>0.100164740236504</v>
      </c>
      <c r="X250">
        <v>1.5640679111001601</v>
      </c>
      <c r="Y250">
        <v>34.145699289227501</v>
      </c>
      <c r="Z250">
        <v>0.90768191490366301</v>
      </c>
      <c r="AA250">
        <v>8.1726666316773597E-2</v>
      </c>
      <c r="AB250">
        <v>35.586600631289599</v>
      </c>
      <c r="AC250">
        <v>35.9856549386202</v>
      </c>
      <c r="AD250">
        <v>3.39787311932835</v>
      </c>
      <c r="AE250">
        <v>0.192961798038183</v>
      </c>
      <c r="AF250">
        <v>4.3172405728321601E-4</v>
      </c>
      <c r="AG250">
        <v>4.8508119464471602E-3</v>
      </c>
      <c r="AH250" s="109">
        <v>1.7423112414725399E-5</v>
      </c>
      <c r="AI250" s="109">
        <v>1.7720617191280799E-6</v>
      </c>
      <c r="AJ250">
        <v>3.3885706865515099E-2</v>
      </c>
      <c r="AK250">
        <v>0.15410627974802399</v>
      </c>
      <c r="AL250">
        <v>0.18025080470677099</v>
      </c>
      <c r="AM250">
        <v>13.515679791604001</v>
      </c>
      <c r="AN250">
        <v>0</v>
      </c>
      <c r="AO250">
        <v>0</v>
      </c>
      <c r="AP250">
        <v>0</v>
      </c>
      <c r="AQ250">
        <v>-8.7320396285057793</v>
      </c>
      <c r="AR250">
        <v>1873.16604701347</v>
      </c>
      <c r="AS250">
        <v>6042.6275912040601</v>
      </c>
      <c r="AT250">
        <v>0.30279865278943602</v>
      </c>
    </row>
    <row r="251" spans="1:46" x14ac:dyDescent="0.35">
      <c r="A251">
        <v>249</v>
      </c>
      <c r="B251">
        <v>215.92461393989899</v>
      </c>
      <c r="C251">
        <v>-8.2327097117916193</v>
      </c>
      <c r="D251">
        <v>1695.0188019183299</v>
      </c>
      <c r="E251">
        <v>0.49986965780236498</v>
      </c>
      <c r="F251">
        <v>939.74790803571898</v>
      </c>
      <c r="G251">
        <v>2.9059775554506799E-3</v>
      </c>
      <c r="H251">
        <v>0.99492763631450598</v>
      </c>
      <c r="I251">
        <v>1.1939482346728199E-2</v>
      </c>
      <c r="J251">
        <v>1.6561281129689701E-2</v>
      </c>
      <c r="K251">
        <v>0.97734297054615105</v>
      </c>
      <c r="L251">
        <v>1.0836228937057E-2</v>
      </c>
      <c r="M251">
        <v>1.1032534096712501E-3</v>
      </c>
      <c r="N251">
        <v>1.4232826007375601</v>
      </c>
      <c r="O251">
        <v>1.53330364025502</v>
      </c>
      <c r="P251">
        <v>0.86925519459923595</v>
      </c>
      <c r="Q251">
        <v>0.99928813466515898</v>
      </c>
      <c r="R251">
        <v>7.1186533484073999E-4</v>
      </c>
      <c r="S251">
        <v>0</v>
      </c>
      <c r="T251">
        <v>5.1282068226951001</v>
      </c>
      <c r="U251">
        <v>5.1282068226951001</v>
      </c>
      <c r="V251">
        <v>4.1085402619376898</v>
      </c>
      <c r="W251">
        <v>0.100542874983719</v>
      </c>
      <c r="X251">
        <v>1.5683682254181299</v>
      </c>
      <c r="Y251">
        <v>34.218978895345003</v>
      </c>
      <c r="Z251">
        <v>0.90759621082118602</v>
      </c>
      <c r="AA251">
        <v>8.1613640109510902E-2</v>
      </c>
      <c r="AB251">
        <v>35.578495214191001</v>
      </c>
      <c r="AC251">
        <v>35.876369669057397</v>
      </c>
      <c r="AD251">
        <v>3.3905376424172</v>
      </c>
      <c r="AE251">
        <v>0.192961940581412</v>
      </c>
      <c r="AF251">
        <v>4.3111859475988102E-4</v>
      </c>
      <c r="AG251">
        <v>4.8513145154579296E-3</v>
      </c>
      <c r="AH251" s="109">
        <v>1.75148559332041E-5</v>
      </c>
      <c r="AI251" s="109">
        <v>1.78321486565566E-6</v>
      </c>
      <c r="AJ251">
        <v>3.3889330909621602E-2</v>
      </c>
      <c r="AK251">
        <v>0.154102129026957</v>
      </c>
      <c r="AL251">
        <v>0.18027058740356899</v>
      </c>
      <c r="AM251">
        <v>13.515679791604001</v>
      </c>
      <c r="AN251">
        <v>0</v>
      </c>
      <c r="AO251">
        <v>0</v>
      </c>
      <c r="AP251">
        <v>0</v>
      </c>
      <c r="AQ251">
        <v>-8.7325142638977606</v>
      </c>
      <c r="AR251">
        <v>1873.3773197657999</v>
      </c>
      <c r="AS251">
        <v>6042.62682773499</v>
      </c>
      <c r="AT251">
        <v>0.30284152925181201</v>
      </c>
    </row>
    <row r="252" spans="1:46" x14ac:dyDescent="0.35">
      <c r="A252">
        <v>250</v>
      </c>
      <c r="B252">
        <v>215.31054361435699</v>
      </c>
      <c r="C252">
        <v>-8.2330309077941894</v>
      </c>
      <c r="D252">
        <v>1694.9904068953099</v>
      </c>
      <c r="E252">
        <v>0.49986776718787501</v>
      </c>
      <c r="F252">
        <v>937.01097358742902</v>
      </c>
      <c r="G252">
        <v>2.9059392329442999E-3</v>
      </c>
      <c r="H252">
        <v>0.994757897908914</v>
      </c>
      <c r="I252">
        <v>1.19562479162293E-2</v>
      </c>
      <c r="J252">
        <v>1.6607563028018E-2</v>
      </c>
      <c r="K252">
        <v>0.97729141315427903</v>
      </c>
      <c r="L252">
        <v>1.0850418600519E-2</v>
      </c>
      <c r="M252">
        <v>1.1058293157102501E-3</v>
      </c>
      <c r="N252">
        <v>1.42094342092035</v>
      </c>
      <c r="O252">
        <v>1.5310010560237901</v>
      </c>
      <c r="P252">
        <v>0.87048450121056897</v>
      </c>
      <c r="Q252">
        <v>0.99928533506012995</v>
      </c>
      <c r="R252">
        <v>7.1466493986946898E-4</v>
      </c>
      <c r="S252">
        <v>0</v>
      </c>
      <c r="T252">
        <v>5.1355448106262997</v>
      </c>
      <c r="U252">
        <v>5.1355448106262997</v>
      </c>
      <c r="V252">
        <v>4.1143634760024801</v>
      </c>
      <c r="W252">
        <v>0.10092322998818699</v>
      </c>
      <c r="X252">
        <v>1.5726909140411001</v>
      </c>
      <c r="Y252">
        <v>34.292701993631802</v>
      </c>
      <c r="Z252">
        <v>0.90751033907475098</v>
      </c>
      <c r="AA252">
        <v>8.1500636245502897E-2</v>
      </c>
      <c r="AB252">
        <v>35.5703880190975</v>
      </c>
      <c r="AC252">
        <v>35.767392534214402</v>
      </c>
      <c r="AD252">
        <v>3.3832195519490802</v>
      </c>
      <c r="AE252">
        <v>0.19296208379697699</v>
      </c>
      <c r="AF252">
        <v>4.3051324116192701E-4</v>
      </c>
      <c r="AG252">
        <v>4.8518165785108903E-3</v>
      </c>
      <c r="AH252" s="109">
        <v>1.7606938904845599E-5</v>
      </c>
      <c r="AI252" s="109">
        <v>1.79442562704137E-6</v>
      </c>
      <c r="AJ252">
        <v>3.3892951373755399E-2</v>
      </c>
      <c r="AK252">
        <v>0.15409798188606399</v>
      </c>
      <c r="AL252">
        <v>0.18029035116769401</v>
      </c>
      <c r="AM252">
        <v>13.515679791604001</v>
      </c>
      <c r="AN252">
        <v>0</v>
      </c>
      <c r="AO252">
        <v>0</v>
      </c>
      <c r="AP252">
        <v>0</v>
      </c>
      <c r="AQ252">
        <v>-8.7329888992897402</v>
      </c>
      <c r="AR252">
        <v>1873.58862914563</v>
      </c>
      <c r="AS252">
        <v>6042.6260568765501</v>
      </c>
      <c r="AT252">
        <v>0.30288450452989701</v>
      </c>
    </row>
    <row r="253" spans="1:46" x14ac:dyDescent="0.35">
      <c r="A253">
        <v>251</v>
      </c>
      <c r="B253">
        <v>214.69647328881399</v>
      </c>
      <c r="C253">
        <v>-8.2333524596169596</v>
      </c>
      <c r="D253">
        <v>1694.9618831222399</v>
      </c>
      <c r="E253">
        <v>0.49986585829993402</v>
      </c>
      <c r="F253">
        <v>934.27429358617303</v>
      </c>
      <c r="G253">
        <v>2.9059006918797201E-3</v>
      </c>
      <c r="H253">
        <v>0.99458911009574902</v>
      </c>
      <c r="I253">
        <v>1.19731268879445E-2</v>
      </c>
      <c r="J253">
        <v>1.6654092597290799E-2</v>
      </c>
      <c r="K253">
        <v>0.97723955988883604</v>
      </c>
      <c r="L253">
        <v>1.0864706274103301E-2</v>
      </c>
      <c r="M253">
        <v>1.1084206138411801E-3</v>
      </c>
      <c r="N253">
        <v>1.4186082709641401</v>
      </c>
      <c r="O253">
        <v>1.5287021643807099</v>
      </c>
      <c r="P253">
        <v>0.87172212369211599</v>
      </c>
      <c r="Q253">
        <v>0.99928253545290902</v>
      </c>
      <c r="R253">
        <v>7.1746454709032E-4</v>
      </c>
      <c r="S253">
        <v>0</v>
      </c>
      <c r="T253">
        <v>5.1429324918058699</v>
      </c>
      <c r="U253">
        <v>5.1429324918058699</v>
      </c>
      <c r="V253">
        <v>4.1202261741080202</v>
      </c>
      <c r="W253">
        <v>0.101305824129448</v>
      </c>
      <c r="X253">
        <v>1.5770361610777299</v>
      </c>
      <c r="Y253">
        <v>34.366872390575899</v>
      </c>
      <c r="Z253">
        <v>0.90742429908120004</v>
      </c>
      <c r="AA253">
        <v>8.1387654581439803E-2</v>
      </c>
      <c r="AB253">
        <v>35.562279040839798</v>
      </c>
      <c r="AC253">
        <v>35.658722544728498</v>
      </c>
      <c r="AD253">
        <v>3.375918800105</v>
      </c>
      <c r="AE253">
        <v>0.192962227690538</v>
      </c>
      <c r="AF253">
        <v>4.2990799555698298E-4</v>
      </c>
      <c r="AG253">
        <v>4.8523181328148498E-3</v>
      </c>
      <c r="AH253" s="109">
        <v>1.76993645433546E-5</v>
      </c>
      <c r="AI253" s="109">
        <v>1.8056945136662899E-6</v>
      </c>
      <c r="AJ253">
        <v>3.3896568239824197E-2</v>
      </c>
      <c r="AK253">
        <v>0.154093838342823</v>
      </c>
      <c r="AL253">
        <v>0.18031009590333499</v>
      </c>
      <c r="AM253">
        <v>13.515679791604001</v>
      </c>
      <c r="AN253">
        <v>0</v>
      </c>
      <c r="AO253">
        <v>0</v>
      </c>
      <c r="AP253">
        <v>0</v>
      </c>
      <c r="AQ253">
        <v>-8.7334635346817198</v>
      </c>
      <c r="AR253">
        <v>1873.79997523211</v>
      </c>
      <c r="AS253">
        <v>6042.6252785674596</v>
      </c>
      <c r="AT253">
        <v>0.302927579075978</v>
      </c>
    </row>
    <row r="254" spans="1:46" x14ac:dyDescent="0.35">
      <c r="A254">
        <v>252</v>
      </c>
      <c r="B254">
        <v>214.08240296327199</v>
      </c>
      <c r="C254">
        <v>-8.2336743686303304</v>
      </c>
      <c r="D254">
        <v>1694.9332293955299</v>
      </c>
      <c r="E254">
        <v>0.49986393098648801</v>
      </c>
      <c r="F254">
        <v>931.53786726461601</v>
      </c>
      <c r="G254">
        <v>2.9058619302225501E-3</v>
      </c>
      <c r="H254">
        <v>0.99442127386789703</v>
      </c>
      <c r="I254">
        <v>1.1990120167409E-2</v>
      </c>
      <c r="J254">
        <v>1.6700871928341E-2</v>
      </c>
      <c r="K254">
        <v>0.97718740828097195</v>
      </c>
      <c r="L254">
        <v>1.08790927355269E-2</v>
      </c>
      <c r="M254">
        <v>1.1110274318820699E-3</v>
      </c>
      <c r="N254">
        <v>1.4162771459564401</v>
      </c>
      <c r="O254">
        <v>1.5264069601272401</v>
      </c>
      <c r="P254">
        <v>0.87296812870645601</v>
      </c>
      <c r="Q254">
        <v>0.99927973584020702</v>
      </c>
      <c r="R254">
        <v>7.2026415979235597E-4</v>
      </c>
      <c r="S254">
        <v>0</v>
      </c>
      <c r="T254">
        <v>5.1503702673147203</v>
      </c>
      <c r="U254">
        <v>5.1503702673147203</v>
      </c>
      <c r="V254">
        <v>4.1261286736034304</v>
      </c>
      <c r="W254">
        <v>0.10169067640781999</v>
      </c>
      <c r="X254">
        <v>1.58140415268219</v>
      </c>
      <c r="Y254">
        <v>34.4414939366075</v>
      </c>
      <c r="Z254">
        <v>0.90733809033023505</v>
      </c>
      <c r="AA254">
        <v>8.1274694971655001E-2</v>
      </c>
      <c r="AB254">
        <v>35.554168241504698</v>
      </c>
      <c r="AC254">
        <v>35.550358717273703</v>
      </c>
      <c r="AD254">
        <v>3.3686353364355099</v>
      </c>
      <c r="AE254">
        <v>0.19296237226780599</v>
      </c>
      <c r="AF254">
        <v>4.2930285699856001E-4</v>
      </c>
      <c r="AG254">
        <v>4.8528191755514401E-3</v>
      </c>
      <c r="AH254" s="109">
        <v>1.7792136099424501E-5</v>
      </c>
      <c r="AI254" s="109">
        <v>1.8170220402374799E-6</v>
      </c>
      <c r="AJ254">
        <v>3.3900181489570302E-2</v>
      </c>
      <c r="AK254">
        <v>0.15408969841487399</v>
      </c>
      <c r="AL254">
        <v>0.180329821513806</v>
      </c>
      <c r="AM254">
        <v>13.515679791604001</v>
      </c>
      <c r="AN254">
        <v>0</v>
      </c>
      <c r="AO254">
        <v>0</v>
      </c>
      <c r="AP254">
        <v>0</v>
      </c>
      <c r="AQ254">
        <v>-8.7339381700736993</v>
      </c>
      <c r="AR254">
        <v>1874.0113581052201</v>
      </c>
      <c r="AS254">
        <v>6042.6244927457301</v>
      </c>
      <c r="AT254">
        <v>0.302970753068034</v>
      </c>
    </row>
    <row r="255" spans="1:46" x14ac:dyDescent="0.35">
      <c r="A255">
        <v>253</v>
      </c>
      <c r="B255">
        <v>213.46833263772899</v>
      </c>
      <c r="C255">
        <v>-8.2339966362175598</v>
      </c>
      <c r="D255">
        <v>1694.9044444984399</v>
      </c>
      <c r="E255">
        <v>0.49986198509371899</v>
      </c>
      <c r="F255">
        <v>928.801693851349</v>
      </c>
      <c r="G255">
        <v>2.9058229459161199E-3</v>
      </c>
      <c r="H255">
        <v>0.99425439083220202</v>
      </c>
      <c r="I255">
        <v>1.20072286700483E-2</v>
      </c>
      <c r="J255">
        <v>1.67479031359824E-2</v>
      </c>
      <c r="K255">
        <v>0.977134955833451</v>
      </c>
      <c r="L255">
        <v>1.0893578770351599E-2</v>
      </c>
      <c r="M255">
        <v>1.1136498996967301E-3</v>
      </c>
      <c r="N255">
        <v>1.41395004100293</v>
      </c>
      <c r="O255">
        <v>1.5241154380787101</v>
      </c>
      <c r="P255">
        <v>0.87422258364776595</v>
      </c>
      <c r="Q255">
        <v>0.99927693621870195</v>
      </c>
      <c r="R255">
        <v>7.2306378129726497E-4</v>
      </c>
      <c r="S255">
        <v>0</v>
      </c>
      <c r="T255">
        <v>5.1578585426609402</v>
      </c>
      <c r="U255">
        <v>5.1578585426609402</v>
      </c>
      <c r="V255">
        <v>4.1320712953243097</v>
      </c>
      <c r="W255">
        <v>0.102077806101706</v>
      </c>
      <c r="X255">
        <v>1.5857950770828699</v>
      </c>
      <c r="Y255">
        <v>34.516570526733403</v>
      </c>
      <c r="Z255">
        <v>0.90725171225607604</v>
      </c>
      <c r="AA255">
        <v>8.1161757268100695E-2</v>
      </c>
      <c r="AB255">
        <v>35.5460556048046</v>
      </c>
      <c r="AC255">
        <v>35.442300068089203</v>
      </c>
      <c r="AD255">
        <v>3.3613691124206202</v>
      </c>
      <c r="AE255">
        <v>0.19296251753456101</v>
      </c>
      <c r="AF255">
        <v>4.2869782452595599E-4</v>
      </c>
      <c r="AG255">
        <v>4.8533197038753001E-3</v>
      </c>
      <c r="AH255" s="109">
        <v>1.7885256858102298E-5</v>
      </c>
      <c r="AI255" s="109">
        <v>1.8284087282946301E-6</v>
      </c>
      <c r="AJ255">
        <v>3.3903791104569002E-2</v>
      </c>
      <c r="AK255">
        <v>0.15408556212001601</v>
      </c>
      <c r="AL255">
        <v>0.180349527901535</v>
      </c>
      <c r="AM255">
        <v>13.515679791604001</v>
      </c>
      <c r="AN255">
        <v>0</v>
      </c>
      <c r="AO255">
        <v>0</v>
      </c>
      <c r="AP255">
        <v>0</v>
      </c>
      <c r="AQ255">
        <v>-8.7344128054656895</v>
      </c>
      <c r="AR255">
        <v>1874.22277784574</v>
      </c>
      <c r="AS255">
        <v>6042.62369934862</v>
      </c>
      <c r="AT255">
        <v>0.30301402687274998</v>
      </c>
    </row>
    <row r="256" spans="1:46" x14ac:dyDescent="0.35">
      <c r="A256">
        <v>254</v>
      </c>
      <c r="B256">
        <v>212.85426231218699</v>
      </c>
      <c r="C256">
        <v>-8.2343192637754292</v>
      </c>
      <c r="D256">
        <v>1694.8755272004801</v>
      </c>
      <c r="E256">
        <v>0.49986002046601402</v>
      </c>
      <c r="F256">
        <v>926.06577257151696</v>
      </c>
      <c r="G256">
        <v>2.90578373688054E-3</v>
      </c>
      <c r="H256">
        <v>0.99408846072163304</v>
      </c>
      <c r="I256">
        <v>1.20244533220745E-2</v>
      </c>
      <c r="J256">
        <v>1.6795188359354798E-2</v>
      </c>
      <c r="K256">
        <v>0.97708220002094404</v>
      </c>
      <c r="L256">
        <v>1.0908165175314399E-2</v>
      </c>
      <c r="M256">
        <v>1.11628814676001E-3</v>
      </c>
      <c r="N256">
        <v>1.4116269512275801</v>
      </c>
      <c r="O256">
        <v>1.52182759306426</v>
      </c>
      <c r="P256">
        <v>0.87548555670420503</v>
      </c>
      <c r="Q256">
        <v>0.99927413658504005</v>
      </c>
      <c r="R256">
        <v>7.2586341495905495E-4</v>
      </c>
      <c r="S256">
        <v>0</v>
      </c>
      <c r="T256">
        <v>5.1653977281490899</v>
      </c>
      <c r="U256">
        <v>5.1653977281490899</v>
      </c>
      <c r="V256">
        <v>4.1380543639018903</v>
      </c>
      <c r="W256">
        <v>0.102467232515475</v>
      </c>
      <c r="X256">
        <v>1.59020912460898</v>
      </c>
      <c r="Y256">
        <v>34.592106101201701</v>
      </c>
      <c r="Z256">
        <v>0.90716516444778905</v>
      </c>
      <c r="AA256">
        <v>8.1048841320169401E-2</v>
      </c>
      <c r="AB256">
        <v>35.537941047130701</v>
      </c>
      <c r="AC256">
        <v>35.334545623419402</v>
      </c>
      <c r="AD256">
        <v>3.3541200740506998</v>
      </c>
      <c r="AE256">
        <v>0.19296266349663299</v>
      </c>
      <c r="AF256">
        <v>4.2809289716320102E-4</v>
      </c>
      <c r="AG256">
        <v>4.8538197149134397E-3</v>
      </c>
      <c r="AH256" s="109">
        <v>1.7978730144479301E-5</v>
      </c>
      <c r="AI256" s="109">
        <v>1.8398551022583501E-6</v>
      </c>
      <c r="AJ256">
        <v>3.3907397066220403E-2</v>
      </c>
      <c r="AK256">
        <v>0.154081429476219</v>
      </c>
      <c r="AL256">
        <v>0.18036921496802699</v>
      </c>
      <c r="AM256">
        <v>13.515679791604001</v>
      </c>
      <c r="AN256">
        <v>0</v>
      </c>
      <c r="AO256">
        <v>0</v>
      </c>
      <c r="AP256">
        <v>0</v>
      </c>
      <c r="AQ256">
        <v>-8.7348874408576602</v>
      </c>
      <c r="AR256">
        <v>1874.43423453528</v>
      </c>
      <c r="AS256">
        <v>6042.6228983126903</v>
      </c>
      <c r="AT256">
        <v>0.30305740028755501</v>
      </c>
    </row>
    <row r="257" spans="1:46" x14ac:dyDescent="0.35">
      <c r="A257">
        <v>255</v>
      </c>
      <c r="B257">
        <v>212.24019198664399</v>
      </c>
      <c r="C257">
        <v>-8.2346422527135594</v>
      </c>
      <c r="D257">
        <v>1694.8464762579399</v>
      </c>
      <c r="E257">
        <v>0.499858036945942</v>
      </c>
      <c r="F257">
        <v>923.33010264556503</v>
      </c>
      <c r="G257">
        <v>2.90574430101357E-3</v>
      </c>
      <c r="H257">
        <v>0.99392348607234005</v>
      </c>
      <c r="I257">
        <v>1.2041795059206901E-2</v>
      </c>
      <c r="J257">
        <v>1.6842729762275601E-2</v>
      </c>
      <c r="K257">
        <v>0.97702913828831395</v>
      </c>
      <c r="L257">
        <v>1.09228527524101E-2</v>
      </c>
      <c r="M257">
        <v>1.1189423067968099E-3</v>
      </c>
      <c r="N257">
        <v>1.4093078717727201</v>
      </c>
      <c r="O257">
        <v>1.51954341992694</v>
      </c>
      <c r="P257">
        <v>0.87675711677069801</v>
      </c>
      <c r="Q257">
        <v>0.99927133693583403</v>
      </c>
      <c r="R257">
        <v>7.2866306416588902E-4</v>
      </c>
      <c r="S257">
        <v>0</v>
      </c>
      <c r="T257">
        <v>5.1729882383686698</v>
      </c>
      <c r="U257">
        <v>5.1729882383686698</v>
      </c>
      <c r="V257">
        <v>4.1440782073253004</v>
      </c>
      <c r="W257">
        <v>0.10285897546275399</v>
      </c>
      <c r="X257">
        <v>1.5946464877244</v>
      </c>
      <c r="Y257">
        <v>34.668104646127198</v>
      </c>
      <c r="Z257">
        <v>0.90707844625363498</v>
      </c>
      <c r="AA257">
        <v>8.09359469749351E-2</v>
      </c>
      <c r="AB257">
        <v>35.529824584761798</v>
      </c>
      <c r="AC257">
        <v>35.2270943998478</v>
      </c>
      <c r="AD257">
        <v>3.3468881757654598</v>
      </c>
      <c r="AE257">
        <v>0.19296281015993999</v>
      </c>
      <c r="AF257">
        <v>4.2748807392047999E-4</v>
      </c>
      <c r="AG257">
        <v>4.8543192057653598E-3</v>
      </c>
      <c r="AH257" s="109">
        <v>1.80725593144379E-5</v>
      </c>
      <c r="AI257" s="109">
        <v>1.85136169711318E-6</v>
      </c>
      <c r="AJ257">
        <v>3.3910999355757303E-2</v>
      </c>
      <c r="AK257">
        <v>0.154077300501611</v>
      </c>
      <c r="AL257">
        <v>0.18038888261389799</v>
      </c>
      <c r="AM257">
        <v>13.515679791604001</v>
      </c>
      <c r="AN257">
        <v>0</v>
      </c>
      <c r="AO257">
        <v>0</v>
      </c>
      <c r="AP257">
        <v>0</v>
      </c>
      <c r="AQ257">
        <v>-8.7353620762496504</v>
      </c>
      <c r="AR257">
        <v>1874.6457282563099</v>
      </c>
      <c r="AS257">
        <v>6042.6220895737497</v>
      </c>
      <c r="AT257">
        <v>0.303100873965791</v>
      </c>
    </row>
    <row r="258" spans="1:46" x14ac:dyDescent="0.35">
      <c r="A258">
        <v>256</v>
      </c>
      <c r="B258">
        <v>211.626121661101</v>
      </c>
      <c r="C258">
        <v>-8.2349656044550894</v>
      </c>
      <c r="D258">
        <v>1694.8172904130299</v>
      </c>
      <c r="E258">
        <v>0.49985603437422399</v>
      </c>
      <c r="F258">
        <v>920.59468329038702</v>
      </c>
      <c r="G258">
        <v>2.9057046361891199E-3</v>
      </c>
      <c r="H258">
        <v>0.99375946773939206</v>
      </c>
      <c r="I258">
        <v>1.20592548281937E-2</v>
      </c>
      <c r="J258">
        <v>1.6890529533597199E-2</v>
      </c>
      <c r="K258">
        <v>0.97697576805143904</v>
      </c>
      <c r="L258">
        <v>1.0937642314816899E-2</v>
      </c>
      <c r="M258">
        <v>1.12161251337687E-3</v>
      </c>
      <c r="N258">
        <v>1.4069927977991801</v>
      </c>
      <c r="O258">
        <v>1.5172629135237601</v>
      </c>
      <c r="P258">
        <v>0.87803733355441405</v>
      </c>
      <c r="Q258">
        <v>0.99926853726765996</v>
      </c>
      <c r="R258">
        <v>7.3146273233922398E-4</v>
      </c>
      <c r="S258">
        <v>0</v>
      </c>
      <c r="T258">
        <v>5.1806304928162801</v>
      </c>
      <c r="U258">
        <v>5.1806304928162801</v>
      </c>
      <c r="V258">
        <v>4.1501431574647798</v>
      </c>
      <c r="W258">
        <v>0.103253054809451</v>
      </c>
      <c r="X258">
        <v>1.5991073610550799</v>
      </c>
      <c r="Y258">
        <v>34.744570194181399</v>
      </c>
      <c r="Z258">
        <v>0.90699155716034596</v>
      </c>
      <c r="AA258">
        <v>8.08230740769557E-2</v>
      </c>
      <c r="AB258">
        <v>35.521706173541503</v>
      </c>
      <c r="AC258">
        <v>35.1199454231676</v>
      </c>
      <c r="AD258">
        <v>3.3396733670856502</v>
      </c>
      <c r="AE258">
        <v>0.19296295753044401</v>
      </c>
      <c r="AF258">
        <v>4.2688335379289198E-4</v>
      </c>
      <c r="AG258">
        <v>4.8548181735015902E-3</v>
      </c>
      <c r="AH258" s="109">
        <v>1.81667477645507E-5</v>
      </c>
      <c r="AI258" s="109">
        <v>1.8629290512159699E-6</v>
      </c>
      <c r="AJ258">
        <v>3.3914597954237097E-2</v>
      </c>
      <c r="AK258">
        <v>0.15407317521449301</v>
      </c>
      <c r="AL258">
        <v>0.18040853073884</v>
      </c>
      <c r="AM258">
        <v>13.515679791604001</v>
      </c>
      <c r="AN258">
        <v>0</v>
      </c>
      <c r="AO258">
        <v>0</v>
      </c>
      <c r="AP258">
        <v>0</v>
      </c>
      <c r="AQ258">
        <v>-8.73583671164163</v>
      </c>
      <c r="AR258">
        <v>1874.8572590921401</v>
      </c>
      <c r="AS258">
        <v>6042.6212730668603</v>
      </c>
      <c r="AT258">
        <v>0.30314444805031898</v>
      </c>
    </row>
    <row r="259" spans="1:46" x14ac:dyDescent="0.35">
      <c r="A259">
        <v>257</v>
      </c>
      <c r="B259">
        <v>211.01205133555899</v>
      </c>
      <c r="C259">
        <v>-8.2352893204370599</v>
      </c>
      <c r="D259">
        <v>1694.78796839391</v>
      </c>
      <c r="E259">
        <v>0.49985401258971002</v>
      </c>
      <c r="F259">
        <v>917.85951371889701</v>
      </c>
      <c r="G259">
        <v>2.9056647402573802E-3</v>
      </c>
      <c r="H259">
        <v>0.99359640645839697</v>
      </c>
      <c r="I259">
        <v>1.20768335864649E-2</v>
      </c>
      <c r="J259">
        <v>1.69385898875704E-2</v>
      </c>
      <c r="K259">
        <v>0.97692208669635905</v>
      </c>
      <c r="L259">
        <v>1.0952534684992099E-2</v>
      </c>
      <c r="M259">
        <v>1.1242989014728199E-3</v>
      </c>
      <c r="N259">
        <v>1.40468172448642</v>
      </c>
      <c r="O259">
        <v>1.5149860687257</v>
      </c>
      <c r="P259">
        <v>0.87932627755162696</v>
      </c>
      <c r="Q259">
        <v>0.99926573757706505</v>
      </c>
      <c r="R259">
        <v>7.34262422934719E-4</v>
      </c>
      <c r="S259">
        <v>0</v>
      </c>
      <c r="T259">
        <v>5.1883249157632099</v>
      </c>
      <c r="U259">
        <v>5.1883249157632099</v>
      </c>
      <c r="V259">
        <v>4.1562495499555796</v>
      </c>
      <c r="W259">
        <v>0.103649490636416</v>
      </c>
      <c r="X259">
        <v>1.6035919414184301</v>
      </c>
      <c r="Y259">
        <v>34.821506825280402</v>
      </c>
      <c r="Z259">
        <v>0.90690449666103901</v>
      </c>
      <c r="AA259">
        <v>8.0710222468168905E-2</v>
      </c>
      <c r="AB259">
        <v>35.513585764711301</v>
      </c>
      <c r="AC259">
        <v>35.013097721719099</v>
      </c>
      <c r="AD259">
        <v>3.3324755972792399</v>
      </c>
      <c r="AE259">
        <v>0.19296310561418101</v>
      </c>
      <c r="AF259">
        <v>4.2627873575994699E-4</v>
      </c>
      <c r="AG259">
        <v>4.8553166151643502E-3</v>
      </c>
      <c r="AH259" s="109">
        <v>1.8261298929343501E-5</v>
      </c>
      <c r="AI259" s="109">
        <v>1.8745577088982801E-6</v>
      </c>
      <c r="AJ259">
        <v>3.39181928425367E-2</v>
      </c>
      <c r="AK259">
        <v>0.15406905363333601</v>
      </c>
      <c r="AL259">
        <v>0.180428159241588</v>
      </c>
      <c r="AM259">
        <v>13.515679791604001</v>
      </c>
      <c r="AN259">
        <v>0</v>
      </c>
      <c r="AO259">
        <v>0</v>
      </c>
      <c r="AP259">
        <v>0</v>
      </c>
      <c r="AQ259">
        <v>-8.7363113470336096</v>
      </c>
      <c r="AR259">
        <v>1875.0688271269501</v>
      </c>
      <c r="AS259">
        <v>6042.6204487263203</v>
      </c>
      <c r="AT259">
        <v>0.30318812264935602</v>
      </c>
    </row>
    <row r="260" spans="1:46" x14ac:dyDescent="0.35">
      <c r="A260">
        <v>258</v>
      </c>
      <c r="B260">
        <v>210.397981010016</v>
      </c>
      <c r="C260">
        <v>-8.2356134021101699</v>
      </c>
      <c r="D260">
        <v>1694.7585089146201</v>
      </c>
      <c r="E260">
        <v>0.49985197142934501</v>
      </c>
      <c r="F260">
        <v>915.12459313972204</v>
      </c>
      <c r="G260">
        <v>2.90562461104467E-3</v>
      </c>
      <c r="H260">
        <v>0.99343430390839504</v>
      </c>
      <c r="I260">
        <v>1.2094532301966001E-2</v>
      </c>
      <c r="J260">
        <v>1.6986913064214199E-2</v>
      </c>
      <c r="K260">
        <v>0.97686809157854504</v>
      </c>
      <c r="L260">
        <v>1.09675306934231E-2</v>
      </c>
      <c r="M260">
        <v>1.12700160854287E-3</v>
      </c>
      <c r="N260">
        <v>1.40237464703259</v>
      </c>
      <c r="O260">
        <v>1.5127128804177701</v>
      </c>
      <c r="P260">
        <v>0.88062402003713602</v>
      </c>
      <c r="Q260">
        <v>0.99926293786055698</v>
      </c>
      <c r="R260">
        <v>7.3706213944302302E-4</v>
      </c>
      <c r="S260">
        <v>0</v>
      </c>
      <c r="T260">
        <v>5.1960719361942997</v>
      </c>
      <c r="U260">
        <v>5.1960719361942997</v>
      </c>
      <c r="V260">
        <v>4.1623977241416696</v>
      </c>
      <c r="W260">
        <v>0.104048303353801</v>
      </c>
      <c r="X260">
        <v>1.60810042785666</v>
      </c>
      <c r="Y260">
        <v>34.898918667262699</v>
      </c>
      <c r="Z260">
        <v>0.90681726416492503</v>
      </c>
      <c r="AA260">
        <v>8.0597391988009096E-2</v>
      </c>
      <c r="AB260">
        <v>35.505463342896803</v>
      </c>
      <c r="AC260">
        <v>34.906550321979303</v>
      </c>
      <c r="AD260">
        <v>3.3252948184992102</v>
      </c>
      <c r="AE260">
        <v>0.19296325441725801</v>
      </c>
      <c r="AF260">
        <v>4.2567421878618602E-4</v>
      </c>
      <c r="AG260">
        <v>4.8558145277667504E-3</v>
      </c>
      <c r="AH260" s="109">
        <v>1.83562162795704E-5</v>
      </c>
      <c r="AI260" s="109">
        <v>1.8862482223316101E-6</v>
      </c>
      <c r="AJ260">
        <v>3.3921784001355502E-2</v>
      </c>
      <c r="AK260">
        <v>0.15406493577678601</v>
      </c>
      <c r="AL260">
        <v>0.180447768019939</v>
      </c>
      <c r="AM260">
        <v>13.515679791604001</v>
      </c>
      <c r="AN260">
        <v>0</v>
      </c>
      <c r="AO260">
        <v>0</v>
      </c>
      <c r="AP260">
        <v>0</v>
      </c>
      <c r="AQ260">
        <v>-8.7367859824255891</v>
      </c>
      <c r="AR260">
        <v>1875.28043244579</v>
      </c>
      <c r="AS260">
        <v>6042.6196164856301</v>
      </c>
      <c r="AT260">
        <v>0.30323189816074397</v>
      </c>
    </row>
    <row r="261" spans="1:46" x14ac:dyDescent="0.35">
      <c r="A261">
        <v>259</v>
      </c>
      <c r="B261">
        <v>209.78391068447399</v>
      </c>
      <c r="C261">
        <v>-8.2359378509393508</v>
      </c>
      <c r="D261">
        <v>1694.7289106746</v>
      </c>
      <c r="E261">
        <v>0.49984991072814799</v>
      </c>
      <c r="F261">
        <v>912.38992075772899</v>
      </c>
      <c r="G261">
        <v>2.9055842463526099E-3</v>
      </c>
      <c r="H261">
        <v>0.99327316061028104</v>
      </c>
      <c r="I261">
        <v>1.2112351953958499E-2</v>
      </c>
      <c r="J261">
        <v>1.7035501329692702E-2</v>
      </c>
      <c r="K261">
        <v>0.97681378002304797</v>
      </c>
      <c r="L261">
        <v>1.0982631181499201E-2</v>
      </c>
      <c r="M261">
        <v>1.1297207724593201E-3</v>
      </c>
      <c r="N261">
        <v>1.4000715606546901</v>
      </c>
      <c r="O261">
        <v>1.5104433434990501</v>
      </c>
      <c r="P261">
        <v>0.88193063312012998</v>
      </c>
      <c r="Q261">
        <v>0.99926013811461001</v>
      </c>
      <c r="R261">
        <v>7.3986188538963105E-4</v>
      </c>
      <c r="S261">
        <v>0</v>
      </c>
      <c r="T261">
        <v>5.20387198813917</v>
      </c>
      <c r="U261">
        <v>5.20387198813917</v>
      </c>
      <c r="V261">
        <v>4.1685880233523003</v>
      </c>
      <c r="W261">
        <v>0.104449513485373</v>
      </c>
      <c r="X261">
        <v>1.6126330216664</v>
      </c>
      <c r="Y261">
        <v>34.976809896607897</v>
      </c>
      <c r="Z261">
        <v>0.90672985917568905</v>
      </c>
      <c r="AA261">
        <v>8.0484582473245095E-2</v>
      </c>
      <c r="AB261">
        <v>35.497338850988797</v>
      </c>
      <c r="AC261">
        <v>34.800302257317902</v>
      </c>
      <c r="AD261">
        <v>3.3181309795697298</v>
      </c>
      <c r="AE261">
        <v>0.19296340394584</v>
      </c>
      <c r="AF261">
        <v>4.25069801820227E-4</v>
      </c>
      <c r="AG261">
        <v>4.8563119082921302E-3</v>
      </c>
      <c r="AH261" s="109">
        <v>1.8451503327258399E-5</v>
      </c>
      <c r="AI261" s="109">
        <v>1.8980011481238301E-6</v>
      </c>
      <c r="AJ261">
        <v>3.3925371411208598E-2</v>
      </c>
      <c r="AK261">
        <v>0.154060821663663</v>
      </c>
      <c r="AL261">
        <v>0.180467356970714</v>
      </c>
      <c r="AM261">
        <v>13.515679791604001</v>
      </c>
      <c r="AN261">
        <v>0</v>
      </c>
      <c r="AO261">
        <v>0</v>
      </c>
      <c r="AP261">
        <v>0</v>
      </c>
      <c r="AQ261">
        <v>-8.7372606178175705</v>
      </c>
      <c r="AR261">
        <v>1875.4920751346101</v>
      </c>
      <c r="AS261">
        <v>6042.6187762775398</v>
      </c>
      <c r="AT261">
        <v>0.30327577463088401</v>
      </c>
    </row>
    <row r="262" spans="1:46" x14ac:dyDescent="0.35">
      <c r="A262">
        <v>260</v>
      </c>
      <c r="B262">
        <v>209.169840358931</v>
      </c>
      <c r="C262">
        <v>-8.2362626684036009</v>
      </c>
      <c r="D262">
        <v>1694.6991723588401</v>
      </c>
      <c r="E262">
        <v>0.49984783031917701</v>
      </c>
      <c r="F262">
        <v>909.65549577337299</v>
      </c>
      <c r="G262">
        <v>2.9055436439583901E-3</v>
      </c>
      <c r="H262">
        <v>0.99311297831887202</v>
      </c>
      <c r="I262">
        <v>1.213029353243E-2</v>
      </c>
      <c r="J262">
        <v>1.7084356976697801E-2</v>
      </c>
      <c r="K262">
        <v>0.97675914932337105</v>
      </c>
      <c r="L262">
        <v>1.0997836998511E-2</v>
      </c>
      <c r="M262">
        <v>1.13245653391898E-3</v>
      </c>
      <c r="N262">
        <v>1.3977724605886499</v>
      </c>
      <c r="O262">
        <v>1.5081774528827501</v>
      </c>
      <c r="P262">
        <v>0.88324618970445501</v>
      </c>
      <c r="Q262">
        <v>0.99925733833566299</v>
      </c>
      <c r="R262">
        <v>7.4266166433608304E-4</v>
      </c>
      <c r="S262">
        <v>0</v>
      </c>
      <c r="T262">
        <v>5.2117255104408899</v>
      </c>
      <c r="U262">
        <v>5.2117255104408899</v>
      </c>
      <c r="V262">
        <v>4.1748207947015104</v>
      </c>
      <c r="W262">
        <v>0.104853141922036</v>
      </c>
      <c r="X262">
        <v>1.6171899264323</v>
      </c>
      <c r="Y262">
        <v>35.055184739144501</v>
      </c>
      <c r="Z262">
        <v>0.90664228108813705</v>
      </c>
      <c r="AA262">
        <v>8.03717937580498E-2</v>
      </c>
      <c r="AB262">
        <v>35.489212275635502</v>
      </c>
      <c r="AC262">
        <v>34.694352557992197</v>
      </c>
      <c r="AD262">
        <v>3.3109840330447602</v>
      </c>
      <c r="AE262">
        <v>0.192963554206173</v>
      </c>
      <c r="AF262">
        <v>4.2446548379519402E-4</v>
      </c>
      <c r="AG262">
        <v>4.8568087536941399E-3</v>
      </c>
      <c r="AH262" s="109">
        <v>1.8547163621111201E-5</v>
      </c>
      <c r="AI262" s="109">
        <v>1.9098170514106899E-6</v>
      </c>
      <c r="AJ262">
        <v>3.3928955052427698E-2</v>
      </c>
      <c r="AK262">
        <v>0.154056711312966</v>
      </c>
      <c r="AL262">
        <v>0.18048692598976501</v>
      </c>
      <c r="AM262">
        <v>13.515679791604001</v>
      </c>
      <c r="AN262">
        <v>0</v>
      </c>
      <c r="AO262">
        <v>0</v>
      </c>
      <c r="AP262">
        <v>0</v>
      </c>
      <c r="AQ262">
        <v>-8.73773525320955</v>
      </c>
      <c r="AR262">
        <v>1875.7037552802501</v>
      </c>
      <c r="AS262">
        <v>6042.6179280339602</v>
      </c>
      <c r="AT262">
        <v>0.30331975248472898</v>
      </c>
    </row>
    <row r="263" spans="1:46" x14ac:dyDescent="0.35">
      <c r="A263">
        <v>261</v>
      </c>
      <c r="B263">
        <v>208.555770033389</v>
      </c>
      <c r="C263">
        <v>-8.2365878559964596</v>
      </c>
      <c r="D263">
        <v>1694.66929263734</v>
      </c>
      <c r="E263">
        <v>0.49984573003350302</v>
      </c>
      <c r="F263">
        <v>906.92131738320199</v>
      </c>
      <c r="G263">
        <v>2.9055028016138299E-3</v>
      </c>
      <c r="H263">
        <v>0.99295375798437602</v>
      </c>
      <c r="I263">
        <v>1.21483580388902E-2</v>
      </c>
      <c r="J263">
        <v>1.7133482324839001E-2</v>
      </c>
      <c r="K263">
        <v>0.97670419674159403</v>
      </c>
      <c r="L263">
        <v>1.1013149004460701E-2</v>
      </c>
      <c r="M263">
        <v>1.1352090344294199E-3</v>
      </c>
      <c r="N263">
        <v>1.3954773420894899</v>
      </c>
      <c r="O263">
        <v>1.50591520349625</v>
      </c>
      <c r="P263">
        <v>0.88457076354422803</v>
      </c>
      <c r="Q263">
        <v>0.99925453852012003</v>
      </c>
      <c r="R263">
        <v>7.4546147987984604E-4</v>
      </c>
      <c r="S263">
        <v>0</v>
      </c>
      <c r="T263">
        <v>5.2196329470852003</v>
      </c>
      <c r="U263">
        <v>5.2196329470852003</v>
      </c>
      <c r="V263">
        <v>4.1810963893627102</v>
      </c>
      <c r="W263">
        <v>0.105259209711803</v>
      </c>
      <c r="X263">
        <v>1.62177134805865</v>
      </c>
      <c r="Y263">
        <v>35.134047470787699</v>
      </c>
      <c r="Z263">
        <v>0.90655452936147296</v>
      </c>
      <c r="AA263">
        <v>8.0259025673888401E-2</v>
      </c>
      <c r="AB263">
        <v>35.481083574382197</v>
      </c>
      <c r="AC263">
        <v>34.588700259643701</v>
      </c>
      <c r="AD263">
        <v>3.3038539291966602</v>
      </c>
      <c r="AE263">
        <v>0.19296370520456399</v>
      </c>
      <c r="AF263">
        <v>4.2386126362802901E-4</v>
      </c>
      <c r="AG263">
        <v>4.8573050608957504E-3</v>
      </c>
      <c r="AH263" s="109">
        <v>1.86432007514844E-5</v>
      </c>
      <c r="AI263" s="109">
        <v>1.9216965025347598E-6</v>
      </c>
      <c r="AJ263">
        <v>3.3932534905156402E-2</v>
      </c>
      <c r="AK263">
        <v>0.154052604743875</v>
      </c>
      <c r="AL263">
        <v>0.18050647497194999</v>
      </c>
      <c r="AM263">
        <v>13.515679791604001</v>
      </c>
      <c r="AN263">
        <v>0</v>
      </c>
      <c r="AO263">
        <v>0</v>
      </c>
      <c r="AP263">
        <v>0</v>
      </c>
      <c r="AQ263">
        <v>-8.7382098886015296</v>
      </c>
      <c r="AR263">
        <v>1875.9154729704901</v>
      </c>
      <c r="AS263">
        <v>6042.6170716860297</v>
      </c>
      <c r="AT263">
        <v>0.303363831903668</v>
      </c>
    </row>
    <row r="264" spans="1:46" x14ac:dyDescent="0.35">
      <c r="A264">
        <v>262</v>
      </c>
      <c r="B264">
        <v>207.941699707846</v>
      </c>
      <c r="C264">
        <v>-8.2369134152261392</v>
      </c>
      <c r="D264">
        <v>1694.63927016505</v>
      </c>
      <c r="E264">
        <v>0.49984360970017899</v>
      </c>
      <c r="F264">
        <v>904.18738477956595</v>
      </c>
      <c r="G264">
        <v>2.90546171704533E-3</v>
      </c>
      <c r="H264">
        <v>0.99279550077230805</v>
      </c>
      <c r="I264">
        <v>1.21665464862078E-2</v>
      </c>
      <c r="J264">
        <v>1.71828797210399E-2</v>
      </c>
      <c r="K264">
        <v>0.97664891950762101</v>
      </c>
      <c r="L264">
        <v>1.1028568068856199E-2</v>
      </c>
      <c r="M264">
        <v>1.1379784173515799E-3</v>
      </c>
      <c r="N264">
        <v>1.3931862004314</v>
      </c>
      <c r="O264">
        <v>1.5036565902811401</v>
      </c>
      <c r="P264">
        <v>0.885904429233484</v>
      </c>
      <c r="Q264">
        <v>0.99925173866434402</v>
      </c>
      <c r="R264">
        <v>7.48261335655128E-4</v>
      </c>
      <c r="S264">
        <v>0</v>
      </c>
      <c r="T264">
        <v>5.2275947471425903</v>
      </c>
      <c r="U264">
        <v>5.2275947471425903</v>
      </c>
      <c r="V264">
        <v>4.1874151625150899</v>
      </c>
      <c r="W264">
        <v>0.10566773817016301</v>
      </c>
      <c r="X264">
        <v>1.62637749480251</v>
      </c>
      <c r="Y264">
        <v>35.213402418284602</v>
      </c>
      <c r="Z264">
        <v>0.90646660343248397</v>
      </c>
      <c r="AA264">
        <v>8.0146278049490899E-2</v>
      </c>
      <c r="AB264">
        <v>35.472952712120502</v>
      </c>
      <c r="AC264">
        <v>34.483344399008502</v>
      </c>
      <c r="AD264">
        <v>3.2967406190221999</v>
      </c>
      <c r="AE264">
        <v>0.19296385694739501</v>
      </c>
      <c r="AF264">
        <v>4.2325714021934901E-4</v>
      </c>
      <c r="AG264">
        <v>4.8578008267892402E-3</v>
      </c>
      <c r="AH264" s="109">
        <v>1.8739618348749799E-5</v>
      </c>
      <c r="AI264" s="109">
        <v>1.9336400788515802E-6</v>
      </c>
      <c r="AJ264">
        <v>3.3936110949347301E-2</v>
      </c>
      <c r="AK264">
        <v>0.15404850197575201</v>
      </c>
      <c r="AL264">
        <v>0.180526003811113</v>
      </c>
      <c r="AM264">
        <v>13.515679791604001</v>
      </c>
      <c r="AN264">
        <v>0</v>
      </c>
      <c r="AO264">
        <v>0</v>
      </c>
      <c r="AP264">
        <v>0</v>
      </c>
      <c r="AQ264">
        <v>-8.7386845239935091</v>
      </c>
      <c r="AR264">
        <v>1876.1272282940299</v>
      </c>
      <c r="AS264">
        <v>6042.6162071640401</v>
      </c>
      <c r="AT264">
        <v>0.30340801313688898</v>
      </c>
    </row>
    <row r="265" spans="1:46" x14ac:dyDescent="0.35">
      <c r="A265">
        <v>263</v>
      </c>
      <c r="B265">
        <v>207.327629382303</v>
      </c>
      <c r="C265">
        <v>-8.2372393476157804</v>
      </c>
      <c r="D265">
        <v>1694.60910358158</v>
      </c>
      <c r="E265">
        <v>0.49984146914620903</v>
      </c>
      <c r="F265">
        <v>901.45369715071195</v>
      </c>
      <c r="G265">
        <v>2.9054203879533701E-3</v>
      </c>
      <c r="H265">
        <v>0.99263820762803501</v>
      </c>
      <c r="I265">
        <v>1.21848598989124E-2</v>
      </c>
      <c r="J265">
        <v>1.7232551539942301E-2</v>
      </c>
      <c r="K265">
        <v>0.97659331481883105</v>
      </c>
      <c r="L265">
        <v>1.1044095071426599E-2</v>
      </c>
      <c r="M265">
        <v>1.1407648274858401E-3</v>
      </c>
      <c r="N265">
        <v>1.3908990309078899</v>
      </c>
      <c r="O265">
        <v>1.5014016081932899</v>
      </c>
      <c r="P265">
        <v>0.88724726222782002</v>
      </c>
      <c r="Q265">
        <v>0.99924893876466603</v>
      </c>
      <c r="R265">
        <v>7.5106123533324304E-4</v>
      </c>
      <c r="S265">
        <v>0</v>
      </c>
      <c r="T265">
        <v>5.2356113648977702</v>
      </c>
      <c r="U265">
        <v>5.2356113648977702</v>
      </c>
      <c r="V265">
        <v>4.1937774734487601</v>
      </c>
      <c r="W265">
        <v>0.106078748837585</v>
      </c>
      <c r="X265">
        <v>1.6310085773074099</v>
      </c>
      <c r="Y265">
        <v>35.293253959970897</v>
      </c>
      <c r="Z265">
        <v>0.906378502752612</v>
      </c>
      <c r="AA265">
        <v>8.0033550710802107E-2</v>
      </c>
      <c r="AB265">
        <v>35.464819645524997</v>
      </c>
      <c r="AC265">
        <v>34.378284015715003</v>
      </c>
      <c r="AD265">
        <v>3.2896440529649</v>
      </c>
      <c r="AE265">
        <v>0.192964009441117</v>
      </c>
      <c r="AF265">
        <v>4.2265311245314998E-4</v>
      </c>
      <c r="AG265">
        <v>4.8582960482355898E-3</v>
      </c>
      <c r="AH265" s="109">
        <v>1.88364200848413E-5</v>
      </c>
      <c r="AI265" s="109">
        <v>1.9456483640863001E-6</v>
      </c>
      <c r="AJ265">
        <v>3.3939683164759503E-2</v>
      </c>
      <c r="AK265">
        <v>0.15404440302815001</v>
      </c>
      <c r="AL265">
        <v>0.18054551240007899</v>
      </c>
      <c r="AM265">
        <v>13.515679791604001</v>
      </c>
      <c r="AN265">
        <v>0</v>
      </c>
      <c r="AO265">
        <v>0</v>
      </c>
      <c r="AP265">
        <v>0</v>
      </c>
      <c r="AQ265">
        <v>-8.7391591593854905</v>
      </c>
      <c r="AR265">
        <v>1876.33902134051</v>
      </c>
      <c r="AS265">
        <v>6042.6153343974602</v>
      </c>
      <c r="AT265">
        <v>0.30345229636840898</v>
      </c>
    </row>
    <row r="266" spans="1:46" x14ac:dyDescent="0.35">
      <c r="A266">
        <v>264</v>
      </c>
      <c r="B266">
        <v>206.713559056761</v>
      </c>
      <c r="C266">
        <v>-8.2375656547034293</v>
      </c>
      <c r="D266">
        <v>1694.5787915112101</v>
      </c>
      <c r="E266">
        <v>0.499839308196521</v>
      </c>
      <c r="F266">
        <v>898.72025368043398</v>
      </c>
      <c r="G266">
        <v>2.9053788120124401E-3</v>
      </c>
      <c r="H266">
        <v>0.99248188044752605</v>
      </c>
      <c r="I266">
        <v>1.22032993129938E-2</v>
      </c>
      <c r="J266">
        <v>1.7282500184316599E-2</v>
      </c>
      <c r="K266">
        <v>0.97653737983925903</v>
      </c>
      <c r="L266">
        <v>1.10597309007131E-2</v>
      </c>
      <c r="M266">
        <v>1.1435684122806499E-3</v>
      </c>
      <c r="N266">
        <v>1.3886158288318899</v>
      </c>
      <c r="O266">
        <v>1.4991502522028599</v>
      </c>
      <c r="P266">
        <v>0.888599338831499</v>
      </c>
      <c r="Q266">
        <v>0.99924613881737601</v>
      </c>
      <c r="R266">
        <v>7.5386118262350799E-4</v>
      </c>
      <c r="S266">
        <v>0</v>
      </c>
      <c r="T266">
        <v>5.2436832597761196</v>
      </c>
      <c r="U266">
        <v>5.2436832597761196</v>
      </c>
      <c r="V266">
        <v>4.2001836854975902</v>
      </c>
      <c r="W266">
        <v>0.106492263608311</v>
      </c>
      <c r="X266">
        <v>1.63566480863904</v>
      </c>
      <c r="Y266">
        <v>35.3736065265335</v>
      </c>
      <c r="Z266">
        <v>0.90629022668787496</v>
      </c>
      <c r="AA266">
        <v>7.9920843481031595E-2</v>
      </c>
      <c r="AB266">
        <v>35.4566843648782</v>
      </c>
      <c r="AC266">
        <v>34.2735181474375</v>
      </c>
      <c r="AD266">
        <v>3.2825641843290798</v>
      </c>
      <c r="AE266">
        <v>0.19296416269226199</v>
      </c>
      <c r="AF266">
        <v>4.2204917919708E-4</v>
      </c>
      <c r="AG266">
        <v>4.8587907220640899E-3</v>
      </c>
      <c r="AH266" s="109">
        <v>1.8933609671246901E-5</v>
      </c>
      <c r="AI266" s="109">
        <v>1.9577219504584101E-6</v>
      </c>
      <c r="AJ266">
        <v>3.3943251530958701E-2</v>
      </c>
      <c r="AK266">
        <v>0.154040307920803</v>
      </c>
      <c r="AL266">
        <v>0.18056500063064701</v>
      </c>
      <c r="AM266">
        <v>13.515679791604001</v>
      </c>
      <c r="AN266">
        <v>0</v>
      </c>
      <c r="AO266">
        <v>0</v>
      </c>
      <c r="AP266">
        <v>0</v>
      </c>
      <c r="AQ266">
        <v>-8.73963379477747</v>
      </c>
      <c r="AR266">
        <v>1876.55085220054</v>
      </c>
      <c r="AS266">
        <v>6042.6144533148899</v>
      </c>
      <c r="AT266">
        <v>0.30349668207494901</v>
      </c>
    </row>
    <row r="267" spans="1:46" x14ac:dyDescent="0.35">
      <c r="A267">
        <v>265</v>
      </c>
      <c r="B267">
        <v>206.099488731218</v>
      </c>
      <c r="C267">
        <v>-8.2378923380427995</v>
      </c>
      <c r="D267">
        <v>1694.5483325621101</v>
      </c>
      <c r="E267">
        <v>0.49983712667392999</v>
      </c>
      <c r="F267">
        <v>895.98705354886101</v>
      </c>
      <c r="G267">
        <v>2.9053369868698698E-3</v>
      </c>
      <c r="H267">
        <v>0.99232651906173996</v>
      </c>
      <c r="I267">
        <v>1.22218657770193E-2</v>
      </c>
      <c r="J267">
        <v>1.7332728085480201E-2</v>
      </c>
      <c r="K267">
        <v>0.97648111169997998</v>
      </c>
      <c r="L267">
        <v>1.1075476458215499E-2</v>
      </c>
      <c r="M267">
        <v>1.1463893188037801E-3</v>
      </c>
      <c r="N267">
        <v>1.3863365895359101</v>
      </c>
      <c r="O267">
        <v>1.4969025172943999</v>
      </c>
      <c r="P267">
        <v>0.88996073627523198</v>
      </c>
      <c r="Q267">
        <v>0.99924333881872696</v>
      </c>
      <c r="R267">
        <v>7.5666118127283404E-4</v>
      </c>
      <c r="S267">
        <v>0</v>
      </c>
      <c r="T267">
        <v>5.2518108968044599</v>
      </c>
      <c r="U267">
        <v>5.2518108968044599</v>
      </c>
      <c r="V267">
        <v>4.2066341664251601</v>
      </c>
      <c r="W267">
        <v>0.106908304411239</v>
      </c>
      <c r="X267">
        <v>1.6403464043167799</v>
      </c>
      <c r="Y267">
        <v>35.454464601818202</v>
      </c>
      <c r="Z267">
        <v>0.90620177477653696</v>
      </c>
      <c r="AA267">
        <v>7.9808156180406598E-2</v>
      </c>
      <c r="AB267">
        <v>35.4485467863298</v>
      </c>
      <c r="AC267">
        <v>34.169045842314297</v>
      </c>
      <c r="AD267">
        <v>3.2755009604908998</v>
      </c>
      <c r="AE267">
        <v>0.19296431670741901</v>
      </c>
      <c r="AF267">
        <v>4.2144533930099502E-4</v>
      </c>
      <c r="AG267">
        <v>4.8592848450715901E-3</v>
      </c>
      <c r="AH267" s="109">
        <v>1.9031190866348901E-5</v>
      </c>
      <c r="AI267" s="109">
        <v>1.96986143355622E-6</v>
      </c>
      <c r="AJ267">
        <v>3.3946816027307099E-2</v>
      </c>
      <c r="AK267">
        <v>0.154036216673645</v>
      </c>
      <c r="AL267">
        <v>0.180584468393541</v>
      </c>
      <c r="AM267">
        <v>13.515679791604001</v>
      </c>
      <c r="AN267">
        <v>0</v>
      </c>
      <c r="AO267">
        <v>0</v>
      </c>
      <c r="AP267">
        <v>0</v>
      </c>
      <c r="AQ267">
        <v>-8.7401084301694496</v>
      </c>
      <c r="AR267">
        <v>1876.7627209657001</v>
      </c>
      <c r="AS267">
        <v>6042.6135638441001</v>
      </c>
      <c r="AT267">
        <v>0.30354117010417803</v>
      </c>
    </row>
    <row r="268" spans="1:46" x14ac:dyDescent="0.35">
      <c r="A268">
        <v>266</v>
      </c>
      <c r="B268">
        <v>205.485418405676</v>
      </c>
      <c r="C268">
        <v>-8.2382193992027499</v>
      </c>
      <c r="D268">
        <v>1694.5177253269201</v>
      </c>
      <c r="E268">
        <v>0.49983492439910698</v>
      </c>
      <c r="F268">
        <v>893.25409593114796</v>
      </c>
      <c r="G268">
        <v>2.9052949101466999E-3</v>
      </c>
      <c r="H268">
        <v>0.99217212602931604</v>
      </c>
      <c r="I268">
        <v>1.2240560350786901E-2</v>
      </c>
      <c r="J268">
        <v>1.7383237703722999E-2</v>
      </c>
      <c r="K268">
        <v>0.97642450749722198</v>
      </c>
      <c r="L268">
        <v>1.10913326521617E-2</v>
      </c>
      <c r="M268">
        <v>1.1492276986251901E-3</v>
      </c>
      <c r="N268">
        <v>1.38406130837214</v>
      </c>
      <c r="O268">
        <v>1.49465839846687</v>
      </c>
      <c r="P268">
        <v>0.89133153262445597</v>
      </c>
      <c r="Q268">
        <v>0.99924053876493202</v>
      </c>
      <c r="R268">
        <v>7.5946123506773796E-4</v>
      </c>
      <c r="S268">
        <v>0</v>
      </c>
      <c r="T268">
        <v>5.25999474607364</v>
      </c>
      <c r="U268">
        <v>5.25999474607364</v>
      </c>
      <c r="V268">
        <v>4.2131292879641498</v>
      </c>
      <c r="W268">
        <v>0.107326893727637</v>
      </c>
      <c r="X268">
        <v>1.6450535823535899</v>
      </c>
      <c r="Y268">
        <v>35.535832723598197</v>
      </c>
      <c r="Z268">
        <v>0.90611314631921103</v>
      </c>
      <c r="AA268">
        <v>7.9695488626402897E-2</v>
      </c>
      <c r="AB268">
        <v>35.440406923115702</v>
      </c>
      <c r="AC268">
        <v>34.064866139154802</v>
      </c>
      <c r="AD268">
        <v>3.2684543368516401</v>
      </c>
      <c r="AE268">
        <v>0.192964471493276</v>
      </c>
      <c r="AF268">
        <v>4.2084159159833199E-4</v>
      </c>
      <c r="AG268">
        <v>4.85977841402276E-3</v>
      </c>
      <c r="AH268" s="109">
        <v>1.91291674652995E-5</v>
      </c>
      <c r="AI268" s="109">
        <v>1.9820674207690699E-6</v>
      </c>
      <c r="AJ268">
        <v>3.39503766329705E-2</v>
      </c>
      <c r="AK268">
        <v>0.15403212930679799</v>
      </c>
      <c r="AL268">
        <v>0.18060391557844399</v>
      </c>
      <c r="AM268">
        <v>13.515679791604001</v>
      </c>
      <c r="AN268">
        <v>0</v>
      </c>
      <c r="AO268">
        <v>0</v>
      </c>
      <c r="AP268">
        <v>0</v>
      </c>
      <c r="AQ268">
        <v>-8.7405830655614292</v>
      </c>
      <c r="AR268">
        <v>1876.9746277285401</v>
      </c>
      <c r="AS268">
        <v>6042.61266591197</v>
      </c>
      <c r="AT268">
        <v>0.30358576114001901</v>
      </c>
    </row>
    <row r="269" spans="1:46" x14ac:dyDescent="0.35">
      <c r="A269">
        <v>267</v>
      </c>
      <c r="B269">
        <v>204.871348080133</v>
      </c>
      <c r="C269">
        <v>-8.2385468397680892</v>
      </c>
      <c r="D269">
        <v>1694.4869683817301</v>
      </c>
      <c r="E269">
        <v>0.49983270119055101</v>
      </c>
      <c r="F269">
        <v>890.52137999877698</v>
      </c>
      <c r="G269">
        <v>2.9052525794359399E-3</v>
      </c>
      <c r="H269">
        <v>0.99201870165836203</v>
      </c>
      <c r="I269">
        <v>1.2259384107090401E-2</v>
      </c>
      <c r="J269">
        <v>1.74340315287408E-2</v>
      </c>
      <c r="K269">
        <v>0.97636756429330096</v>
      </c>
      <c r="L269">
        <v>1.11073004042986E-2</v>
      </c>
      <c r="M269">
        <v>1.15208370279178E-3</v>
      </c>
      <c r="N269">
        <v>1.3817899807126</v>
      </c>
      <c r="O269">
        <v>1.49241789073373</v>
      </c>
      <c r="P269">
        <v>0.89271180690170904</v>
      </c>
      <c r="Q269">
        <v>0.99923773865216603</v>
      </c>
      <c r="R269">
        <v>7.6226134783336896E-4</v>
      </c>
      <c r="S269">
        <v>0</v>
      </c>
      <c r="T269">
        <v>5.2682352834608297</v>
      </c>
      <c r="U269">
        <v>5.2682352834608297</v>
      </c>
      <c r="V269">
        <v>4.2196694264236996</v>
      </c>
      <c r="W269">
        <v>0.107748054060261</v>
      </c>
      <c r="X269">
        <v>1.6497865632889099</v>
      </c>
      <c r="Y269">
        <v>35.617715484411399</v>
      </c>
      <c r="Z269">
        <v>0.90602434080473404</v>
      </c>
      <c r="AA269">
        <v>7.9582840633488805E-2</v>
      </c>
      <c r="AB269">
        <v>35.432264707710303</v>
      </c>
      <c r="AC269">
        <v>33.960978087977303</v>
      </c>
      <c r="AD269">
        <v>3.2614242623563299</v>
      </c>
      <c r="AE269">
        <v>0.19296462705657599</v>
      </c>
      <c r="AF269">
        <v>4.2023793490453699E-4</v>
      </c>
      <c r="AG269">
        <v>4.8602714256484802E-3</v>
      </c>
      <c r="AH269" s="109">
        <v>1.9227543311855799E-5</v>
      </c>
      <c r="AI269" s="109">
        <v>1.9943405227195701E-6</v>
      </c>
      <c r="AJ269">
        <v>3.3953933326907403E-2</v>
      </c>
      <c r="AK269">
        <v>0.15402804584058299</v>
      </c>
      <c r="AL269">
        <v>0.18062334207394701</v>
      </c>
      <c r="AM269">
        <v>13.515679791604001</v>
      </c>
      <c r="AN269">
        <v>0</v>
      </c>
      <c r="AO269">
        <v>0</v>
      </c>
      <c r="AP269">
        <v>0</v>
      </c>
      <c r="AQ269">
        <v>-8.7410577009534105</v>
      </c>
      <c r="AR269">
        <v>1877.1865725826699</v>
      </c>
      <c r="AS269">
        <v>6042.6117594444904</v>
      </c>
      <c r="AT269">
        <v>0.303630455180457</v>
      </c>
    </row>
    <row r="270" spans="1:46" x14ac:dyDescent="0.35">
      <c r="A270">
        <v>268</v>
      </c>
      <c r="B270">
        <v>204.257277754591</v>
      </c>
      <c r="C270">
        <v>-8.2388746613396702</v>
      </c>
      <c r="D270">
        <v>1694.45606028631</v>
      </c>
      <c r="E270">
        <v>0.49983045686455102</v>
      </c>
      <c r="F270">
        <v>887.78890491866298</v>
      </c>
      <c r="G270">
        <v>2.9052099923030901E-3</v>
      </c>
      <c r="H270">
        <v>0.99186624726220796</v>
      </c>
      <c r="I270">
        <v>1.2278338130843801E-2</v>
      </c>
      <c r="J270">
        <v>1.74851120800763E-2</v>
      </c>
      <c r="K270">
        <v>0.97631027911516399</v>
      </c>
      <c r="L270">
        <v>1.1123380645685001E-2</v>
      </c>
      <c r="M270">
        <v>1.1549574851587501E-3</v>
      </c>
      <c r="N270">
        <v>1.3795226019492299</v>
      </c>
      <c r="O270">
        <v>1.4901809891229201</v>
      </c>
      <c r="P270">
        <v>0.89410163902737105</v>
      </c>
      <c r="Q270">
        <v>0.99923493847656497</v>
      </c>
      <c r="R270">
        <v>7.6506152343505695E-4</v>
      </c>
      <c r="S270">
        <v>0</v>
      </c>
      <c r="T270">
        <v>5.2765329902847</v>
      </c>
      <c r="U270">
        <v>5.2765329902847</v>
      </c>
      <c r="V270">
        <v>4.2262549623921704</v>
      </c>
      <c r="W270">
        <v>0.10817180828737399</v>
      </c>
      <c r="X270">
        <v>1.6545455702260199</v>
      </c>
      <c r="Y270">
        <v>35.7001175323838</v>
      </c>
      <c r="Z270">
        <v>0.905935357631385</v>
      </c>
      <c r="AA270">
        <v>7.9470212013142194E-2</v>
      </c>
      <c r="AB270">
        <v>35.424120108131497</v>
      </c>
      <c r="AC270">
        <v>33.8573807365186</v>
      </c>
      <c r="AD270">
        <v>3.2544106889570998</v>
      </c>
      <c r="AE270">
        <v>0.19296478340415099</v>
      </c>
      <c r="AF270">
        <v>4.1963436801725301E-4</v>
      </c>
      <c r="AG270">
        <v>4.8607638766465103E-3</v>
      </c>
      <c r="AH270" s="109">
        <v>1.9326322291658901E-5</v>
      </c>
      <c r="AI270" s="109">
        <v>2.00668135905253E-6</v>
      </c>
      <c r="AJ270">
        <v>3.3957486087868603E-2</v>
      </c>
      <c r="AK270">
        <v>0.15402396629552301</v>
      </c>
      <c r="AL270">
        <v>0.180642747767538</v>
      </c>
      <c r="AM270">
        <v>13.515679791604001</v>
      </c>
      <c r="AN270">
        <v>0</v>
      </c>
      <c r="AO270">
        <v>0</v>
      </c>
      <c r="AP270">
        <v>0</v>
      </c>
      <c r="AQ270">
        <v>-8.7415323363453901</v>
      </c>
      <c r="AR270">
        <v>1877.3985556226201</v>
      </c>
      <c r="AS270">
        <v>6042.6108443667599</v>
      </c>
      <c r="AT270">
        <v>0.30367525253331501</v>
      </c>
    </row>
    <row r="271" spans="1:46" x14ac:dyDescent="0.35">
      <c r="A271">
        <v>269</v>
      </c>
      <c r="B271">
        <v>203.643207429048</v>
      </c>
      <c r="C271">
        <v>-8.2392028655344092</v>
      </c>
      <c r="D271">
        <v>1694.4249995837799</v>
      </c>
      <c r="E271">
        <v>0.49982819123515199</v>
      </c>
      <c r="F271">
        <v>885.05666985335904</v>
      </c>
      <c r="G271">
        <v>2.9051671462854201E-3</v>
      </c>
      <c r="H271">
        <v>0.99171476428236705</v>
      </c>
      <c r="I271">
        <v>1.22974235195562E-2</v>
      </c>
      <c r="J271">
        <v>1.7536481907567701E-2</v>
      </c>
      <c r="K271">
        <v>0.97625264895411401</v>
      </c>
      <c r="L271">
        <v>1.1139574318027499E-2</v>
      </c>
      <c r="M271">
        <v>1.15784920152871E-3</v>
      </c>
      <c r="N271">
        <v>1.3772591674941099</v>
      </c>
      <c r="O271">
        <v>1.487947688677</v>
      </c>
      <c r="P271">
        <v>0.89550110985332099</v>
      </c>
      <c r="Q271">
        <v>0.99923213823422097</v>
      </c>
      <c r="R271">
        <v>7.6786176577861305E-4</v>
      </c>
      <c r="S271">
        <v>0</v>
      </c>
      <c r="T271">
        <v>5.2848883535050604</v>
      </c>
      <c r="U271">
        <v>5.2848883535050604</v>
      </c>
      <c r="V271">
        <v>4.2328862809009804</v>
      </c>
      <c r="W271">
        <v>0.108598179572909</v>
      </c>
      <c r="X271">
        <v>1.6593308288707</v>
      </c>
      <c r="Y271">
        <v>35.7830435720644</v>
      </c>
      <c r="Z271">
        <v>0.90584619618187301</v>
      </c>
      <c r="AA271">
        <v>7.9357602573870895E-2</v>
      </c>
      <c r="AB271">
        <v>35.415973096603103</v>
      </c>
      <c r="AC271">
        <v>33.754073133885903</v>
      </c>
      <c r="AD271">
        <v>3.2474135690566301</v>
      </c>
      <c r="AE271">
        <v>0.192964940542909</v>
      </c>
      <c r="AF271">
        <v>4.1903088971636301E-4</v>
      </c>
      <c r="AG271">
        <v>4.8612557636802398E-3</v>
      </c>
      <c r="AH271" s="109">
        <v>1.9425508334870899E-5</v>
      </c>
      <c r="AI271" s="109">
        <v>2.0190905570260901E-6</v>
      </c>
      <c r="AJ271">
        <v>3.3961034894396197E-2</v>
      </c>
      <c r="AK271">
        <v>0.15401989069234101</v>
      </c>
      <c r="AL271">
        <v>0.18066213254560201</v>
      </c>
      <c r="AM271">
        <v>13.515679791604001</v>
      </c>
      <c r="AN271">
        <v>0</v>
      </c>
      <c r="AO271">
        <v>0</v>
      </c>
      <c r="AP271">
        <v>0</v>
      </c>
      <c r="AQ271">
        <v>-8.7420069717373696</v>
      </c>
      <c r="AR271">
        <v>1877.6105769440401</v>
      </c>
      <c r="AS271">
        <v>6042.6099206029603</v>
      </c>
      <c r="AT271">
        <v>0.30372015354808102</v>
      </c>
    </row>
    <row r="272" spans="1:46" x14ac:dyDescent="0.35">
      <c r="A272">
        <v>270</v>
      </c>
      <c r="B272">
        <v>203.02913710350501</v>
      </c>
      <c r="C272">
        <v>-8.2395314539857196</v>
      </c>
      <c r="D272">
        <v>1694.3937848002699</v>
      </c>
      <c r="E272">
        <v>0.49982590411412298</v>
      </c>
      <c r="F272">
        <v>882.324673961141</v>
      </c>
      <c r="G272">
        <v>2.90512403889153E-3</v>
      </c>
      <c r="H272">
        <v>0.99156425388068503</v>
      </c>
      <c r="I272">
        <v>1.23166413836404E-2</v>
      </c>
      <c r="J272">
        <v>1.7588143591806601E-2</v>
      </c>
      <c r="K272">
        <v>0.97619467076539801</v>
      </c>
      <c r="L272">
        <v>1.115588237438E-2</v>
      </c>
      <c r="M272">
        <v>1.16075900926043E-3</v>
      </c>
      <c r="N272">
        <v>1.37499967277951</v>
      </c>
      <c r="O272">
        <v>1.4857179844531601</v>
      </c>
      <c r="P272">
        <v>0.896910301185179</v>
      </c>
      <c r="Q272">
        <v>0.99922933792118895</v>
      </c>
      <c r="R272">
        <v>7.7066207881078697E-4</v>
      </c>
      <c r="S272">
        <v>0</v>
      </c>
      <c r="T272">
        <v>5.2933018658571198</v>
      </c>
      <c r="U272">
        <v>5.2933018658571198</v>
      </c>
      <c r="V272">
        <v>4.2395637715332901</v>
      </c>
      <c r="W272">
        <v>0.10902719132597199</v>
      </c>
      <c r="X272">
        <v>1.66414256756815</v>
      </c>
      <c r="Y272">
        <v>35.866498365291903</v>
      </c>
      <c r="Z272">
        <v>0.90575685585826904</v>
      </c>
      <c r="AA272">
        <v>7.9245012121100605E-2</v>
      </c>
      <c r="AB272">
        <v>35.407823634985697</v>
      </c>
      <c r="AC272">
        <v>33.6510543321887</v>
      </c>
      <c r="AD272">
        <v>3.2404328543312801</v>
      </c>
      <c r="AE272">
        <v>0.19296509847983601</v>
      </c>
      <c r="AF272">
        <v>4.1842749876334998E-4</v>
      </c>
      <c r="AG272">
        <v>4.8617470833784001E-3</v>
      </c>
      <c r="AH272" s="109">
        <v>1.9525105417769298E-5</v>
      </c>
      <c r="AI272" s="109">
        <v>2.03156875089363E-6</v>
      </c>
      <c r="AJ272">
        <v>3.39645797248182E-2</v>
      </c>
      <c r="AK272">
        <v>0.15401581905196601</v>
      </c>
      <c r="AL272">
        <v>0.180681496293393</v>
      </c>
      <c r="AM272">
        <v>13.515679791604001</v>
      </c>
      <c r="AN272">
        <v>0</v>
      </c>
      <c r="AO272">
        <v>0</v>
      </c>
      <c r="AP272">
        <v>0</v>
      </c>
      <c r="AQ272">
        <v>-8.7424816071293492</v>
      </c>
      <c r="AR272">
        <v>1877.8226366435999</v>
      </c>
      <c r="AS272">
        <v>6042.6089880763302</v>
      </c>
      <c r="AT272">
        <v>0.30376515849116398</v>
      </c>
    </row>
    <row r="273" spans="1:46" x14ac:dyDescent="0.35">
      <c r="A273">
        <v>271</v>
      </c>
      <c r="B273">
        <v>202.41506677796301</v>
      </c>
      <c r="C273">
        <v>-8.2398604283438797</v>
      </c>
      <c r="D273">
        <v>1694.3624144446401</v>
      </c>
      <c r="E273">
        <v>0.49982359531092302</v>
      </c>
      <c r="F273">
        <v>879.59291639600497</v>
      </c>
      <c r="G273">
        <v>2.9050806676007902E-3</v>
      </c>
      <c r="H273">
        <v>0.99141471683654103</v>
      </c>
      <c r="I273">
        <v>1.2335992846631999E-2</v>
      </c>
      <c r="J273">
        <v>1.7640099744602601E-2</v>
      </c>
      <c r="K273">
        <v>0.97613634146769002</v>
      </c>
      <c r="L273">
        <v>1.11723057794453E-2</v>
      </c>
      <c r="M273">
        <v>1.1636870671866101E-3</v>
      </c>
      <c r="N273">
        <v>1.37274411325808</v>
      </c>
      <c r="O273">
        <v>1.4834918715232901</v>
      </c>
      <c r="P273">
        <v>0.89832929579835596</v>
      </c>
      <c r="Q273">
        <v>0.99922653753348001</v>
      </c>
      <c r="R273">
        <v>7.7346246651981197E-4</v>
      </c>
      <c r="S273">
        <v>0</v>
      </c>
      <c r="T273">
        <v>5.3017740259490402</v>
      </c>
      <c r="U273">
        <v>5.3017740259490402</v>
      </c>
      <c r="V273">
        <v>4.2462878285014201</v>
      </c>
      <c r="W273">
        <v>0.109458867192991</v>
      </c>
      <c r="X273">
        <v>1.66898101734106</v>
      </c>
      <c r="Y273">
        <v>35.950486732074602</v>
      </c>
      <c r="Z273">
        <v>0.90566733609088201</v>
      </c>
      <c r="AA273">
        <v>7.9132440457094402E-2</v>
      </c>
      <c r="AB273">
        <v>35.399671671106802</v>
      </c>
      <c r="AC273">
        <v>33.548323386917097</v>
      </c>
      <c r="AD273">
        <v>3.23346849544432</v>
      </c>
      <c r="AE273">
        <v>0.19296525722199701</v>
      </c>
      <c r="AF273">
        <v>4.1782419390084098E-4</v>
      </c>
      <c r="AG273">
        <v>4.8622378323345998E-3</v>
      </c>
      <c r="AH273" s="109">
        <v>1.9625117563677298E-5</v>
      </c>
      <c r="AI273" s="109">
        <v>2.0441165818146699E-6</v>
      </c>
      <c r="AJ273">
        <v>3.3968120557244103E-2</v>
      </c>
      <c r="AK273">
        <v>0.15401175139553799</v>
      </c>
      <c r="AL273">
        <v>0.18070083889500799</v>
      </c>
      <c r="AM273">
        <v>13.515679791604001</v>
      </c>
      <c r="AN273">
        <v>0</v>
      </c>
      <c r="AO273">
        <v>0</v>
      </c>
      <c r="AP273">
        <v>0</v>
      </c>
      <c r="AQ273">
        <v>-8.7429562425213305</v>
      </c>
      <c r="AR273">
        <v>1878.0347348190501</v>
      </c>
      <c r="AS273">
        <v>6042.6080467091897</v>
      </c>
      <c r="AT273">
        <v>0.30381026751433499</v>
      </c>
    </row>
    <row r="274" spans="1:46" x14ac:dyDescent="0.35">
      <c r="A274">
        <v>272</v>
      </c>
      <c r="B274">
        <v>201.80099645242001</v>
      </c>
      <c r="C274">
        <v>-8.2401897902759007</v>
      </c>
      <c r="D274">
        <v>1694.33088700849</v>
      </c>
      <c r="E274">
        <v>0.49982126463265902</v>
      </c>
      <c r="F274">
        <v>876.86139630728405</v>
      </c>
      <c r="G274">
        <v>2.9050370298633701E-3</v>
      </c>
      <c r="H274">
        <v>0.99126615487984704</v>
      </c>
      <c r="I274">
        <v>1.23554790449504E-2</v>
      </c>
      <c r="J274">
        <v>1.7692353009457699E-2</v>
      </c>
      <c r="K274">
        <v>0.97607765794214896</v>
      </c>
      <c r="L274">
        <v>1.1188845507934799E-2</v>
      </c>
      <c r="M274">
        <v>1.1666335370156199E-3</v>
      </c>
      <c r="N274">
        <v>1.37049248440296</v>
      </c>
      <c r="O274">
        <v>1.48126934497403</v>
      </c>
      <c r="P274">
        <v>0.899758177422739</v>
      </c>
      <c r="Q274">
        <v>0.99922373706706302</v>
      </c>
      <c r="R274">
        <v>7.7626293293642495E-4</v>
      </c>
      <c r="S274">
        <v>0</v>
      </c>
      <c r="T274">
        <v>5.3103053381743397</v>
      </c>
      <c r="U274">
        <v>5.3103053381743397</v>
      </c>
      <c r="V274">
        <v>4.2530588505669504</v>
      </c>
      <c r="W274">
        <v>0.109893231208828</v>
      </c>
      <c r="X274">
        <v>1.67384641193094</v>
      </c>
      <c r="Y274">
        <v>36.035013551467102</v>
      </c>
      <c r="Z274">
        <v>0.90557763622346898</v>
      </c>
      <c r="AA274">
        <v>7.9019887381020198E-2</v>
      </c>
      <c r="AB274">
        <v>35.3915171863555</v>
      </c>
      <c r="AC274">
        <v>33.445879351500203</v>
      </c>
      <c r="AD274">
        <v>3.2265204458703201</v>
      </c>
      <c r="AE274">
        <v>0.19296541677654699</v>
      </c>
      <c r="AF274">
        <v>4.1722097385298197E-4</v>
      </c>
      <c r="AG274">
        <v>4.8627280071068899E-3</v>
      </c>
      <c r="AH274" s="109">
        <v>1.9725548840538699E-5</v>
      </c>
      <c r="AI274" s="109">
        <v>2.0567347003846099E-6</v>
      </c>
      <c r="AJ274">
        <v>3.3971657369565998E-2</v>
      </c>
      <c r="AK274">
        <v>0.15400768774440801</v>
      </c>
      <c r="AL274">
        <v>0.18072016023339399</v>
      </c>
      <c r="AM274">
        <v>13.515679791604001</v>
      </c>
      <c r="AN274">
        <v>0</v>
      </c>
      <c r="AO274">
        <v>0</v>
      </c>
      <c r="AP274">
        <v>0</v>
      </c>
      <c r="AQ274">
        <v>-8.7434308779133101</v>
      </c>
      <c r="AR274">
        <v>1878.24687156915</v>
      </c>
      <c r="AS274">
        <v>6042.6070964228902</v>
      </c>
      <c r="AT274">
        <v>0.303855481063111</v>
      </c>
    </row>
    <row r="275" spans="1:46" x14ac:dyDescent="0.35">
      <c r="A275">
        <v>273</v>
      </c>
      <c r="B275">
        <v>201.18692612687801</v>
      </c>
      <c r="C275">
        <v>-8.24051954146619</v>
      </c>
      <c r="D275">
        <v>1694.2992009654999</v>
      </c>
      <c r="E275">
        <v>0.49981891188405803</v>
      </c>
      <c r="F275">
        <v>874.13011284018796</v>
      </c>
      <c r="G275">
        <v>2.90499312309915E-3</v>
      </c>
      <c r="H275">
        <v>0.99111856858081004</v>
      </c>
      <c r="I275">
        <v>1.2375101128780401E-2</v>
      </c>
      <c r="J275">
        <v>1.77449060620485E-2</v>
      </c>
      <c r="K275">
        <v>0.97601861703247395</v>
      </c>
      <c r="L275">
        <v>1.12055025475962E-2</v>
      </c>
      <c r="M275">
        <v>1.16959858118417E-3</v>
      </c>
      <c r="N275">
        <v>1.3682447817079799</v>
      </c>
      <c r="O275">
        <v>1.4790503999068301</v>
      </c>
      <c r="P275">
        <v>0.90119703080430402</v>
      </c>
      <c r="Q275">
        <v>0.99922093651786603</v>
      </c>
      <c r="R275">
        <v>7.7906348213381202E-4</v>
      </c>
      <c r="S275">
        <v>0</v>
      </c>
      <c r="T275">
        <v>5.3188963130776203</v>
      </c>
      <c r="U275">
        <v>5.3188963130776203</v>
      </c>
      <c r="V275">
        <v>4.2598772413453299</v>
      </c>
      <c r="W275">
        <v>0.110330307568304</v>
      </c>
      <c r="X275">
        <v>1.67873898783618</v>
      </c>
      <c r="Y275">
        <v>36.120083762492797</v>
      </c>
      <c r="Z275">
        <v>0.90548775569485396</v>
      </c>
      <c r="AA275">
        <v>7.8907352688782004E-2</v>
      </c>
      <c r="AB275">
        <v>35.383360120328497</v>
      </c>
      <c r="AC275">
        <v>33.343721285891498</v>
      </c>
      <c r="AD275">
        <v>3.2195886558417302</v>
      </c>
      <c r="AE275">
        <v>0.192965577150713</v>
      </c>
      <c r="AF275">
        <v>4.1661783732443102E-4</v>
      </c>
      <c r="AG275">
        <v>4.8632176042168697E-3</v>
      </c>
      <c r="AH275" s="109">
        <v>1.98264033665632E-5</v>
      </c>
      <c r="AI275" s="109">
        <v>2.0694237629254602E-6</v>
      </c>
      <c r="AJ275">
        <v>3.3975190139450599E-2</v>
      </c>
      <c r="AK275">
        <v>0.15400362812014201</v>
      </c>
      <c r="AL275">
        <v>0.18073946019030701</v>
      </c>
      <c r="AM275">
        <v>13.515679791604001</v>
      </c>
      <c r="AN275">
        <v>0</v>
      </c>
      <c r="AO275">
        <v>0</v>
      </c>
      <c r="AP275">
        <v>0</v>
      </c>
      <c r="AQ275">
        <v>-8.7439055133052896</v>
      </c>
      <c r="AR275">
        <v>1878.4590469938501</v>
      </c>
      <c r="AS275">
        <v>6042.6061371378</v>
      </c>
      <c r="AT275">
        <v>0.30390079923031499</v>
      </c>
    </row>
    <row r="276" spans="1:46" x14ac:dyDescent="0.35">
      <c r="A276">
        <v>274</v>
      </c>
      <c r="B276">
        <v>200.57285580133501</v>
      </c>
      <c r="C276">
        <v>-8.2408496836165206</v>
      </c>
      <c r="D276">
        <v>1694.2673547715201</v>
      </c>
      <c r="E276">
        <v>0.499816536867422</v>
      </c>
      <c r="F276">
        <v>871.39906513519702</v>
      </c>
      <c r="G276">
        <v>2.9049489446979198E-3</v>
      </c>
      <c r="H276">
        <v>0.99097195949306305</v>
      </c>
      <c r="I276">
        <v>1.23948602615637E-2</v>
      </c>
      <c r="J276">
        <v>1.77977616107176E-2</v>
      </c>
      <c r="K276">
        <v>0.97595921554369602</v>
      </c>
      <c r="L276">
        <v>1.1222277896464799E-2</v>
      </c>
      <c r="M276">
        <v>1.1725823650988801E-3</v>
      </c>
      <c r="N276">
        <v>1.3660010006877299</v>
      </c>
      <c r="O276">
        <v>1.4768350314380501</v>
      </c>
      <c r="P276">
        <v>0.90264594167130796</v>
      </c>
      <c r="Q276">
        <v>0.999218135881771</v>
      </c>
      <c r="R276">
        <v>7.8186411822890101E-4</v>
      </c>
      <c r="S276">
        <v>0</v>
      </c>
      <c r="T276">
        <v>5.3275474671588903</v>
      </c>
      <c r="U276">
        <v>5.3275474671588903</v>
      </c>
      <c r="V276">
        <v>4.26674340913429</v>
      </c>
      <c r="W276">
        <v>0.110770120867466</v>
      </c>
      <c r="X276">
        <v>1.68365898435423</v>
      </c>
      <c r="Y276">
        <v>36.205702365056801</v>
      </c>
      <c r="Z276">
        <v>0.90539769385419799</v>
      </c>
      <c r="AA276">
        <v>7.8794836173056104E-2</v>
      </c>
      <c r="AB276">
        <v>35.375200447348199</v>
      </c>
      <c r="AC276">
        <v>33.241848247801499</v>
      </c>
      <c r="AD276">
        <v>3.2126730784875099</v>
      </c>
      <c r="AE276">
        <v>0.19296573835181699</v>
      </c>
      <c r="AF276">
        <v>4.16014783000604E-4</v>
      </c>
      <c r="AG276">
        <v>4.8637066201496796E-3</v>
      </c>
      <c r="AH276" s="109">
        <v>1.9927685305887498E-5</v>
      </c>
      <c r="AI276" s="109">
        <v>2.0821844355043701E-6</v>
      </c>
      <c r="AJ276">
        <v>3.3978718844339499E-2</v>
      </c>
      <c r="AK276">
        <v>0.15399957254452401</v>
      </c>
      <c r="AL276">
        <v>0.18075873864631001</v>
      </c>
      <c r="AM276">
        <v>13.515679791604001</v>
      </c>
      <c r="AN276">
        <v>0</v>
      </c>
      <c r="AO276">
        <v>0</v>
      </c>
      <c r="AP276">
        <v>0</v>
      </c>
      <c r="AQ276">
        <v>-8.7443801486972692</v>
      </c>
      <c r="AR276">
        <v>1878.67126119419</v>
      </c>
      <c r="AS276">
        <v>6042.6051687733298</v>
      </c>
      <c r="AT276">
        <v>0.30394622241284902</v>
      </c>
    </row>
    <row r="277" spans="1:46" x14ac:dyDescent="0.35">
      <c r="A277">
        <v>275</v>
      </c>
      <c r="B277">
        <v>199.95878547579301</v>
      </c>
      <c r="C277">
        <v>-8.2411802184464502</v>
      </c>
      <c r="D277">
        <v>1694.2353468640399</v>
      </c>
      <c r="E277">
        <v>0.499814139382595</v>
      </c>
      <c r="F277">
        <v>868.66825232851704</v>
      </c>
      <c r="G277">
        <v>2.90490449201834E-3</v>
      </c>
      <c r="H277">
        <v>0.99082632836495899</v>
      </c>
      <c r="I277">
        <v>1.24147576207935E-2</v>
      </c>
      <c r="J277">
        <v>1.7850922396974001E-2</v>
      </c>
      <c r="K277">
        <v>0.97589945024212799</v>
      </c>
      <c r="L277">
        <v>1.12391725654788E-2</v>
      </c>
      <c r="M277">
        <v>1.1755850553145999E-3</v>
      </c>
      <c r="N277">
        <v>1.36376113687778</v>
      </c>
      <c r="O277">
        <v>1.4746232346989501</v>
      </c>
      <c r="P277">
        <v>0.90410499678997902</v>
      </c>
      <c r="Q277">
        <v>0.99921533515461702</v>
      </c>
      <c r="R277">
        <v>7.8466484538242695E-4</v>
      </c>
      <c r="S277">
        <v>0</v>
      </c>
      <c r="T277">
        <v>5.3362593232040396</v>
      </c>
      <c r="U277">
        <v>5.3362593232040396</v>
      </c>
      <c r="V277">
        <v>4.2736577671882197</v>
      </c>
      <c r="W277">
        <v>0.111212695909507</v>
      </c>
      <c r="X277">
        <v>1.6886066436223199</v>
      </c>
      <c r="Y277">
        <v>36.291874420894302</v>
      </c>
      <c r="Z277">
        <v>0.90530745011520697</v>
      </c>
      <c r="AA277">
        <v>7.8682337623191101E-2</v>
      </c>
      <c r="AB277">
        <v>35.367038112597598</v>
      </c>
      <c r="AC277">
        <v>33.1402592999749</v>
      </c>
      <c r="AD277">
        <v>3.20577366471902</v>
      </c>
      <c r="AE277">
        <v>0.192965900387256</v>
      </c>
      <c r="AF277">
        <v>4.1541180954704298E-4</v>
      </c>
      <c r="AG277">
        <v>4.8641950513528603E-3</v>
      </c>
      <c r="AH277" s="109">
        <v>2.0029398873546501E-5</v>
      </c>
      <c r="AI277" s="109">
        <v>2.0950173907818398E-6</v>
      </c>
      <c r="AJ277">
        <v>3.39822434614434E-2</v>
      </c>
      <c r="AK277">
        <v>0.15399552103955999</v>
      </c>
      <c r="AL277">
        <v>0.180777995480746</v>
      </c>
      <c r="AM277">
        <v>13.515679791604001</v>
      </c>
      <c r="AN277">
        <v>0</v>
      </c>
      <c r="AO277">
        <v>0</v>
      </c>
      <c r="AP277">
        <v>0</v>
      </c>
      <c r="AQ277">
        <v>-8.7448547840892505</v>
      </c>
      <c r="AR277">
        <v>1878.8835142723101</v>
      </c>
      <c r="AS277">
        <v>6042.6041912478404</v>
      </c>
      <c r="AT277">
        <v>0.30399175076347001</v>
      </c>
    </row>
    <row r="278" spans="1:46" x14ac:dyDescent="0.35">
      <c r="A278">
        <v>276</v>
      </c>
      <c r="B278">
        <v>199.34471515025001</v>
      </c>
      <c r="C278">
        <v>-8.2415111476933394</v>
      </c>
      <c r="D278">
        <v>1694.20317566223</v>
      </c>
      <c r="E278">
        <v>0.49981171922692302</v>
      </c>
      <c r="F278">
        <v>865.93767355152204</v>
      </c>
      <c r="G278">
        <v>2.9048597623881401E-3</v>
      </c>
      <c r="H278">
        <v>0.99068167709046295</v>
      </c>
      <c r="I278">
        <v>1.24347943975711E-2</v>
      </c>
      <c r="J278">
        <v>1.7904391196002699E-2</v>
      </c>
      <c r="K278">
        <v>0.97583931785417499</v>
      </c>
      <c r="L278">
        <v>1.1256187575979E-2</v>
      </c>
      <c r="M278">
        <v>1.17860682159208E-3</v>
      </c>
      <c r="N278">
        <v>1.3615251858347901</v>
      </c>
      <c r="O278">
        <v>1.47241500483583</v>
      </c>
      <c r="P278">
        <v>0.90557428393522399</v>
      </c>
      <c r="Q278">
        <v>0.99921253433219903</v>
      </c>
      <c r="R278">
        <v>7.8746566780020304E-4</v>
      </c>
      <c r="S278">
        <v>0</v>
      </c>
      <c r="T278">
        <v>5.3450324101158797</v>
      </c>
      <c r="U278">
        <v>5.3450324101158797</v>
      </c>
      <c r="V278">
        <v>4.2806207335688997</v>
      </c>
      <c r="W278">
        <v>0.11165805792729901</v>
      </c>
      <c r="X278">
        <v>1.69358221066113</v>
      </c>
      <c r="Y278">
        <v>36.378605054518999</v>
      </c>
      <c r="Z278">
        <v>0.905217023787518</v>
      </c>
      <c r="AA278">
        <v>7.8569856825243201E-2</v>
      </c>
      <c r="AB278">
        <v>35.358873101758498</v>
      </c>
      <c r="AC278">
        <v>33.038953502246102</v>
      </c>
      <c r="AD278">
        <v>3.19889036878629</v>
      </c>
      <c r="AE278">
        <v>0.192966063264528</v>
      </c>
      <c r="AF278">
        <v>4.14808915609644E-4</v>
      </c>
      <c r="AG278">
        <v>4.8646828942363503E-3</v>
      </c>
      <c r="AH278" s="109">
        <v>2.0131548331535899E-5</v>
      </c>
      <c r="AI278" s="109">
        <v>2.10792331174307E-6</v>
      </c>
      <c r="AJ278">
        <v>3.3985763967742097E-2</v>
      </c>
      <c r="AK278">
        <v>0.15399147362748</v>
      </c>
      <c r="AL278">
        <v>0.18079723057173899</v>
      </c>
      <c r="AM278">
        <v>13.515679791604001</v>
      </c>
      <c r="AN278">
        <v>0</v>
      </c>
      <c r="AO278">
        <v>0</v>
      </c>
      <c r="AP278">
        <v>0</v>
      </c>
      <c r="AQ278">
        <v>-8.7453294194812301</v>
      </c>
      <c r="AR278">
        <v>1879.09580633152</v>
      </c>
      <c r="AS278">
        <v>6042.6032044787298</v>
      </c>
      <c r="AT278">
        <v>0.30403738478911102</v>
      </c>
    </row>
    <row r="279" spans="1:46" x14ac:dyDescent="0.35">
      <c r="A279">
        <v>277</v>
      </c>
      <c r="B279">
        <v>198.73064482470701</v>
      </c>
      <c r="C279">
        <v>-8.2418424731129605</v>
      </c>
      <c r="D279">
        <v>1694.1708395662199</v>
      </c>
      <c r="E279">
        <v>0.49980927619521398</v>
      </c>
      <c r="F279">
        <v>863.20732793137699</v>
      </c>
      <c r="G279">
        <v>2.90481475310285E-3</v>
      </c>
      <c r="H279">
        <v>0.99053800631573796</v>
      </c>
      <c r="I279">
        <v>1.2454971797607701E-2</v>
      </c>
      <c r="J279">
        <v>1.7958170817183299E-2</v>
      </c>
      <c r="K279">
        <v>0.97577881506645903</v>
      </c>
      <c r="L279">
        <v>1.12733239631711E-2</v>
      </c>
      <c r="M279">
        <v>1.18164783443666E-3</v>
      </c>
      <c r="N279">
        <v>1.3592931431366799</v>
      </c>
      <c r="O279">
        <v>1.4702103370100299</v>
      </c>
      <c r="P279">
        <v>0.90705389196059305</v>
      </c>
      <c r="Q279">
        <v>0.99920973341026698</v>
      </c>
      <c r="R279">
        <v>7.9026658973300101E-4</v>
      </c>
      <c r="S279">
        <v>0</v>
      </c>
      <c r="T279">
        <v>5.3538672633289197</v>
      </c>
      <c r="U279">
        <v>5.3538672633289304</v>
      </c>
      <c r="V279">
        <v>4.2876327314914002</v>
      </c>
      <c r="W279">
        <v>0.11210623231978301</v>
      </c>
      <c r="X279">
        <v>1.69858593341585</v>
      </c>
      <c r="Y279">
        <v>36.465899454213599</v>
      </c>
      <c r="Z279">
        <v>0.90512641428352103</v>
      </c>
      <c r="AA279">
        <v>7.8457393561804006E-2</v>
      </c>
      <c r="AB279">
        <v>35.350705355573503</v>
      </c>
      <c r="AC279">
        <v>32.937929921222697</v>
      </c>
      <c r="AD279">
        <v>3.1920231414692899</v>
      </c>
      <c r="AE279">
        <v>0.192966226991203</v>
      </c>
      <c r="AF279">
        <v>4.1420609981362099E-4</v>
      </c>
      <c r="AG279">
        <v>4.8651701451712997E-3</v>
      </c>
      <c r="AH279" s="109">
        <v>2.02341379953189E-5</v>
      </c>
      <c r="AI279" s="109">
        <v>2.1209028873801301E-6</v>
      </c>
      <c r="AJ279">
        <v>3.39892803399768E-2</v>
      </c>
      <c r="AK279">
        <v>0.153987430330743</v>
      </c>
      <c r="AL279">
        <v>0.180816443796147</v>
      </c>
      <c r="AM279">
        <v>13.515679791604001</v>
      </c>
      <c r="AN279">
        <v>0</v>
      </c>
      <c r="AO279">
        <v>0</v>
      </c>
      <c r="AP279">
        <v>0</v>
      </c>
      <c r="AQ279">
        <v>-8.7458040548732097</v>
      </c>
      <c r="AR279">
        <v>1879.3081374762801</v>
      </c>
      <c r="AS279">
        <v>6042.60220838232</v>
      </c>
      <c r="AT279">
        <v>0.30408312461683801</v>
      </c>
    </row>
    <row r="280" spans="1:46" x14ac:dyDescent="0.35">
      <c r="A280">
        <v>278</v>
      </c>
      <c r="B280">
        <v>198.11657449916501</v>
      </c>
      <c r="C280">
        <v>-8.2421741964797199</v>
      </c>
      <c r="D280">
        <v>1694.1383369571499</v>
      </c>
      <c r="E280">
        <v>0.49980681007970101</v>
      </c>
      <c r="F280">
        <v>860.47721459055697</v>
      </c>
      <c r="G280">
        <v>2.9047694614258799E-3</v>
      </c>
      <c r="H280">
        <v>0.99039531710142004</v>
      </c>
      <c r="I280">
        <v>1.2475291040877599E-2</v>
      </c>
      <c r="J280">
        <v>1.8012264104619299E-2</v>
      </c>
      <c r="K280">
        <v>0.97571793852469602</v>
      </c>
      <c r="L280">
        <v>1.12905827740193E-2</v>
      </c>
      <c r="M280">
        <v>1.1847082668582801E-3</v>
      </c>
      <c r="N280">
        <v>1.3570650043827699</v>
      </c>
      <c r="O280">
        <v>1.46800922639804</v>
      </c>
      <c r="P280">
        <v>0.90854391077564001</v>
      </c>
      <c r="Q280">
        <v>0.99920693238452196</v>
      </c>
      <c r="R280">
        <v>7.9306761547774597E-4</v>
      </c>
      <c r="S280">
        <v>0</v>
      </c>
      <c r="T280">
        <v>5.3627644246802397</v>
      </c>
      <c r="U280">
        <v>5.3627644246802397</v>
      </c>
      <c r="V280">
        <v>4.2946941892083803</v>
      </c>
      <c r="W280">
        <v>0.11255724484264901</v>
      </c>
      <c r="X280">
        <v>1.7036180628003501</v>
      </c>
      <c r="Y280">
        <v>36.553762873022102</v>
      </c>
      <c r="Z280">
        <v>0.90503562097458301</v>
      </c>
      <c r="AA280">
        <v>7.8344947611981602E-2</v>
      </c>
      <c r="AB280">
        <v>35.342534829179897</v>
      </c>
      <c r="AC280">
        <v>32.8371876234986</v>
      </c>
      <c r="AD280">
        <v>3.1851719348088201</v>
      </c>
      <c r="AE280">
        <v>0.19296639157494999</v>
      </c>
      <c r="AF280">
        <v>4.1360336076343602E-4</v>
      </c>
      <c r="AG280">
        <v>4.8656568004901701E-3</v>
      </c>
      <c r="AH280" s="109">
        <v>2.0337172230589001E-5</v>
      </c>
      <c r="AI280" s="109">
        <v>2.1339568158998098E-6</v>
      </c>
      <c r="AJ280">
        <v>3.3992792554647301E-2</v>
      </c>
      <c r="AK280">
        <v>0.15398339117203999</v>
      </c>
      <c r="AL280">
        <v>0.18083563502955199</v>
      </c>
      <c r="AM280">
        <v>13.515679791604001</v>
      </c>
      <c r="AN280">
        <v>0</v>
      </c>
      <c r="AO280">
        <v>0</v>
      </c>
      <c r="AP280">
        <v>0</v>
      </c>
      <c r="AQ280">
        <v>-8.7462786902651892</v>
      </c>
      <c r="AR280">
        <v>1879.5205078122799</v>
      </c>
      <c r="AS280">
        <v>6042.6012028738996</v>
      </c>
      <c r="AT280">
        <v>0.30412897050377002</v>
      </c>
    </row>
    <row r="281" spans="1:46" x14ac:dyDescent="0.35">
      <c r="A281">
        <v>279</v>
      </c>
      <c r="B281">
        <v>197.50250417362199</v>
      </c>
      <c r="C281">
        <v>-8.2425063195866493</v>
      </c>
      <c r="D281">
        <v>1694.10566619681</v>
      </c>
      <c r="E281">
        <v>0.49980432066999603</v>
      </c>
      <c r="F281">
        <v>857.74733264684198</v>
      </c>
      <c r="G281">
        <v>2.9047238845879299E-3</v>
      </c>
      <c r="H281">
        <v>0.99025361083935004</v>
      </c>
      <c r="I281">
        <v>1.24957533618713E-2</v>
      </c>
      <c r="J281">
        <v>1.8066673937675699E-2</v>
      </c>
      <c r="K281">
        <v>0.97565668483308998</v>
      </c>
      <c r="L281">
        <v>1.1307965067550101E-2</v>
      </c>
      <c r="M281">
        <v>1.1877882943212401E-3</v>
      </c>
      <c r="N281">
        <v>1.35484076519398</v>
      </c>
      <c r="O281">
        <v>1.4658116681915601</v>
      </c>
      <c r="P281">
        <v>0.91004443136454105</v>
      </c>
      <c r="Q281">
        <v>0.99920413125062102</v>
      </c>
      <c r="R281">
        <v>7.9586874937817196E-4</v>
      </c>
      <c r="S281">
        <v>0</v>
      </c>
      <c r="T281">
        <v>5.3717244425214696</v>
      </c>
      <c r="U281">
        <v>5.3717244425214696</v>
      </c>
      <c r="V281">
        <v>4.3018055400986901</v>
      </c>
      <c r="W281">
        <v>0.113011121604566</v>
      </c>
      <c r="X281">
        <v>1.7086788527433201</v>
      </c>
      <c r="Y281">
        <v>36.642200629753603</v>
      </c>
      <c r="Z281">
        <v>0.90494464319809798</v>
      </c>
      <c r="AA281">
        <v>7.8232518751425797E-2</v>
      </c>
      <c r="AB281">
        <v>35.334361489128398</v>
      </c>
      <c r="AC281">
        <v>32.736725676018203</v>
      </c>
      <c r="AD281">
        <v>3.17833670185879</v>
      </c>
      <c r="AE281">
        <v>0.192966557023529</v>
      </c>
      <c r="AF281">
        <v>4.1300069704289401E-4</v>
      </c>
      <c r="AG281">
        <v>4.86614285648569E-3</v>
      </c>
      <c r="AH281" s="109">
        <v>2.0440655454243701E-5</v>
      </c>
      <c r="AI281" s="109">
        <v>2.1470858047198199E-6</v>
      </c>
      <c r="AJ281">
        <v>3.3996300588011501E-2</v>
      </c>
      <c r="AK281">
        <v>0.15397935617429701</v>
      </c>
      <c r="AL281">
        <v>0.18085480414625699</v>
      </c>
      <c r="AM281">
        <v>13.515679791604001</v>
      </c>
      <c r="AN281">
        <v>0</v>
      </c>
      <c r="AO281">
        <v>0</v>
      </c>
      <c r="AP281">
        <v>0</v>
      </c>
      <c r="AQ281">
        <v>-8.7467533256571706</v>
      </c>
      <c r="AR281">
        <v>1879.73291744636</v>
      </c>
      <c r="AS281">
        <v>6042.6001878676898</v>
      </c>
      <c r="AT281">
        <v>0.30417492281166197</v>
      </c>
    </row>
    <row r="282" spans="1:46" x14ac:dyDescent="0.35">
      <c r="A282">
        <v>280</v>
      </c>
      <c r="B282">
        <v>196.88843384808001</v>
      </c>
      <c r="C282">
        <v>-8.2428388442458598</v>
      </c>
      <c r="D282">
        <v>1694.0728256273501</v>
      </c>
      <c r="E282">
        <v>0.49980180775305399</v>
      </c>
      <c r="F282">
        <v>855.01768121336499</v>
      </c>
      <c r="G282">
        <v>2.9046780197865101E-3</v>
      </c>
      <c r="H282">
        <v>0.99011288896080496</v>
      </c>
      <c r="I282">
        <v>1.2516360009908099E-2</v>
      </c>
      <c r="J282">
        <v>1.8121403231527999E-2</v>
      </c>
      <c r="K282">
        <v>0.97559505055377604</v>
      </c>
      <c r="L282">
        <v>1.13254719154352E-2</v>
      </c>
      <c r="M282">
        <v>1.1908880944728601E-3</v>
      </c>
      <c r="N282">
        <v>1.35262042121295</v>
      </c>
      <c r="O282">
        <v>1.4636176575975499</v>
      </c>
      <c r="P282">
        <v>0.91155554580878595</v>
      </c>
      <c r="Q282">
        <v>0.99920133000417399</v>
      </c>
      <c r="R282">
        <v>7.9866999582542701E-4</v>
      </c>
      <c r="S282">
        <v>0</v>
      </c>
      <c r="T282">
        <v>5.3807478718560997</v>
      </c>
      <c r="U282">
        <v>5.3807478718560997</v>
      </c>
      <c r="V282">
        <v>4.3089672227774196</v>
      </c>
      <c r="W282">
        <v>0.11346788903939201</v>
      </c>
      <c r="X282">
        <v>1.71376856023288</v>
      </c>
      <c r="Y282">
        <v>36.731218110018503</v>
      </c>
      <c r="Z282">
        <v>0.90485348028259505</v>
      </c>
      <c r="AA282">
        <v>7.8120106752238502E-2</v>
      </c>
      <c r="AB282">
        <v>35.326185302963303</v>
      </c>
      <c r="AC282">
        <v>32.636543147228501</v>
      </c>
      <c r="AD282">
        <v>3.1715173958548899</v>
      </c>
      <c r="AE282">
        <v>0.19296672334479101</v>
      </c>
      <c r="AF282">
        <v>4.1239810721462598E-4</v>
      </c>
      <c r="AG282">
        <v>4.8666283094102904E-3</v>
      </c>
      <c r="AH282" s="109">
        <v>2.0544592135871699E-5</v>
      </c>
      <c r="AI282" s="109">
        <v>2.1602905700614402E-6</v>
      </c>
      <c r="AJ282">
        <v>3.39998044160802E-2</v>
      </c>
      <c r="AK282">
        <v>0.15397532536067601</v>
      </c>
      <c r="AL282">
        <v>0.18087395101925999</v>
      </c>
      <c r="AM282">
        <v>13.515679791604001</v>
      </c>
      <c r="AN282">
        <v>0</v>
      </c>
      <c r="AO282">
        <v>0</v>
      </c>
      <c r="AP282">
        <v>0</v>
      </c>
      <c r="AQ282">
        <v>-8.7472279610491501</v>
      </c>
      <c r="AR282">
        <v>1879.9453664866201</v>
      </c>
      <c r="AS282">
        <v>6042.59916327681</v>
      </c>
      <c r="AT282">
        <v>0.30422098191750702</v>
      </c>
    </row>
    <row r="283" spans="1:46" x14ac:dyDescent="0.35">
      <c r="A283">
        <v>281</v>
      </c>
      <c r="B283">
        <v>196.27436352253699</v>
      </c>
      <c r="C283">
        <v>-8.2431717722889797</v>
      </c>
      <c r="D283">
        <v>1694.0398135708001</v>
      </c>
      <c r="E283">
        <v>0.499799271113125</v>
      </c>
      <c r="F283">
        <v>852.28825939878004</v>
      </c>
      <c r="G283">
        <v>2.9046318641850599E-3</v>
      </c>
      <c r="H283">
        <v>0.98997315221168503</v>
      </c>
      <c r="I283">
        <v>1.25371122495995E-2</v>
      </c>
      <c r="J283">
        <v>1.8176454937720399E-2</v>
      </c>
      <c r="K283">
        <v>0.97553303220639997</v>
      </c>
      <c r="L283">
        <v>1.1343104403189801E-2</v>
      </c>
      <c r="M283">
        <v>1.1940078464096899E-3</v>
      </c>
      <c r="N283">
        <v>1.3504039681042299</v>
      </c>
      <c r="O283">
        <v>1.46142718983831</v>
      </c>
      <c r="P283">
        <v>0.913077347320285</v>
      </c>
      <c r="Q283">
        <v>0.99919852864074099</v>
      </c>
      <c r="R283">
        <v>8.0147135925852896E-4</v>
      </c>
      <c r="S283">
        <v>0</v>
      </c>
      <c r="T283">
        <v>5.3898352745381599</v>
      </c>
      <c r="U283">
        <v>5.3898352745381599</v>
      </c>
      <c r="V283">
        <v>4.3161796812580802</v>
      </c>
      <c r="W283">
        <v>0.113927573827811</v>
      </c>
      <c r="X283">
        <v>1.7188874453616101</v>
      </c>
      <c r="Y283">
        <v>36.820820767291401</v>
      </c>
      <c r="Z283">
        <v>0.90476213161066299</v>
      </c>
      <c r="AA283">
        <v>7.8007711382843306E-2</v>
      </c>
      <c r="AB283">
        <v>35.3180062133601</v>
      </c>
      <c r="AC283">
        <v>32.536639109950301</v>
      </c>
      <c r="AD283">
        <v>3.1647139681790701</v>
      </c>
      <c r="AE283">
        <v>0.19296689054667501</v>
      </c>
      <c r="AF283">
        <v>4.1179558981932599E-4</v>
      </c>
      <c r="AG283">
        <v>4.8671131554754903E-3</v>
      </c>
      <c r="AH283" s="109">
        <v>2.0648986800362401E-5</v>
      </c>
      <c r="AI283" s="109">
        <v>2.17357183568809E-6</v>
      </c>
      <c r="AJ283">
        <v>3.4003304014611102E-2</v>
      </c>
      <c r="AK283">
        <v>0.15397129875458501</v>
      </c>
      <c r="AL283">
        <v>0.18089307552021699</v>
      </c>
      <c r="AM283">
        <v>13.515679791604001</v>
      </c>
      <c r="AN283">
        <v>0</v>
      </c>
      <c r="AO283">
        <v>0</v>
      </c>
      <c r="AP283">
        <v>0</v>
      </c>
      <c r="AQ283">
        <v>-8.7477025964411297</v>
      </c>
      <c r="AR283">
        <v>1880.1578550423701</v>
      </c>
      <c r="AS283">
        <v>6042.5981290133004</v>
      </c>
      <c r="AT283">
        <v>0.30426714799092802</v>
      </c>
    </row>
    <row r="284" spans="1:46" x14ac:dyDescent="0.35">
      <c r="A284">
        <v>282</v>
      </c>
      <c r="B284">
        <v>195.66029319699501</v>
      </c>
      <c r="C284">
        <v>-8.2435051055672695</v>
      </c>
      <c r="D284">
        <v>1694.00662832906</v>
      </c>
      <c r="E284">
        <v>0.49979671053171798</v>
      </c>
      <c r="F284">
        <v>849.55906630684899</v>
      </c>
      <c r="G284">
        <v>2.90458541491304E-3</v>
      </c>
      <c r="H284">
        <v>0.98983440207883999</v>
      </c>
      <c r="I284">
        <v>1.2558011360596401E-2</v>
      </c>
      <c r="J284">
        <v>1.8231832044735601E-2</v>
      </c>
      <c r="K284">
        <v>0.97547062626700598</v>
      </c>
      <c r="L284">
        <v>1.1360863628381301E-2</v>
      </c>
      <c r="M284">
        <v>1.19714773221515E-3</v>
      </c>
      <c r="N284">
        <v>1.3481914015544401</v>
      </c>
      <c r="O284">
        <v>1.45924026015155</v>
      </c>
      <c r="P284">
        <v>0.91460993022526604</v>
      </c>
      <c r="Q284">
        <v>0.99919572715583405</v>
      </c>
      <c r="R284">
        <v>8.0427284416554603E-4</v>
      </c>
      <c r="S284">
        <v>0</v>
      </c>
      <c r="T284">
        <v>5.3989872191810697</v>
      </c>
      <c r="U284">
        <v>5.3989872191810697</v>
      </c>
      <c r="V284">
        <v>4.3234433648684698</v>
      </c>
      <c r="W284">
        <v>0.114390203065553</v>
      </c>
      <c r="X284">
        <v>1.7240357713750201</v>
      </c>
      <c r="Y284">
        <v>36.9110141239724</v>
      </c>
      <c r="Z284">
        <v>0.90467059649496195</v>
      </c>
      <c r="AA284">
        <v>7.7895332408016202E-2</v>
      </c>
      <c r="AB284">
        <v>35.309824189012502</v>
      </c>
      <c r="AC284">
        <v>32.437012635628598</v>
      </c>
      <c r="AD284">
        <v>3.15792637237216</v>
      </c>
      <c r="AE284">
        <v>0.19296705863722599</v>
      </c>
      <c r="AF284">
        <v>4.1119314337594498E-4</v>
      </c>
      <c r="AG284">
        <v>4.8675973908516102E-3</v>
      </c>
      <c r="AH284" s="109">
        <v>2.0753844025190101E-5</v>
      </c>
      <c r="AI284" s="109">
        <v>2.1869303357744098E-6</v>
      </c>
      <c r="AJ284">
        <v>3.4006799359107498E-2</v>
      </c>
      <c r="AK284">
        <v>0.153967276379676</v>
      </c>
      <c r="AL284">
        <v>0.180912177519439</v>
      </c>
      <c r="AM284">
        <v>13.515679791604001</v>
      </c>
      <c r="AN284">
        <v>0</v>
      </c>
      <c r="AO284">
        <v>0</v>
      </c>
      <c r="AP284">
        <v>0</v>
      </c>
      <c r="AQ284">
        <v>-8.7481772318331092</v>
      </c>
      <c r="AR284">
        <v>1880.3703832242199</v>
      </c>
      <c r="AS284">
        <v>6042.5970849880696</v>
      </c>
      <c r="AT284">
        <v>0.30431342143235501</v>
      </c>
    </row>
    <row r="285" spans="1:46" x14ac:dyDescent="0.35">
      <c r="A285">
        <v>283</v>
      </c>
      <c r="B285">
        <v>195.04622287145199</v>
      </c>
      <c r="C285">
        <v>-8.2438388459519896</v>
      </c>
      <c r="D285">
        <v>1693.97326818332</v>
      </c>
      <c r="E285">
        <v>0.49979412578755</v>
      </c>
      <c r="F285">
        <v>846.83010103675201</v>
      </c>
      <c r="G285">
        <v>2.9045386690648599E-3</v>
      </c>
      <c r="H285">
        <v>0.98969663952283204</v>
      </c>
      <c r="I285">
        <v>1.25790586382544E-2</v>
      </c>
      <c r="J285">
        <v>1.8287537578574101E-2</v>
      </c>
      <c r="K285">
        <v>0.97540782916775604</v>
      </c>
      <c r="L285">
        <v>1.13787507025988E-2</v>
      </c>
      <c r="M285">
        <v>1.2003079356556201E-3</v>
      </c>
      <c r="N285">
        <v>1.3459827172724499</v>
      </c>
      <c r="O285">
        <v>1.4570568637904899</v>
      </c>
      <c r="P285">
        <v>0.91615339001128004</v>
      </c>
      <c r="Q285">
        <v>0.99919292554491601</v>
      </c>
      <c r="R285">
        <v>8.0707445508391604E-4</v>
      </c>
      <c r="S285">
        <v>0</v>
      </c>
      <c r="T285">
        <v>5.40820428143752</v>
      </c>
      <c r="U285">
        <v>5.40820428143752</v>
      </c>
      <c r="V285">
        <v>4.3307587284813902</v>
      </c>
      <c r="W285">
        <v>0.114855804123254</v>
      </c>
      <c r="X285">
        <v>1.72921380471893</v>
      </c>
      <c r="Y285">
        <v>37.001803772483697</v>
      </c>
      <c r="Z285">
        <v>0.90457887428830697</v>
      </c>
      <c r="AA285">
        <v>7.7782969588795894E-2</v>
      </c>
      <c r="AB285">
        <v>35.3016391794147</v>
      </c>
      <c r="AC285">
        <v>32.337662799412797</v>
      </c>
      <c r="AD285">
        <v>3.1511545605711699</v>
      </c>
      <c r="AE285">
        <v>0.19296722762457399</v>
      </c>
      <c r="AF285">
        <v>4.1059076638111602E-4</v>
      </c>
      <c r="AG285">
        <v>4.8680810116665399E-3</v>
      </c>
      <c r="AH285" s="109">
        <v>2.0859168444414898E-5</v>
      </c>
      <c r="AI285" s="109">
        <v>2.2003668126141599E-6</v>
      </c>
      <c r="AJ285">
        <v>3.4010290424813502E-2</v>
      </c>
      <c r="AK285">
        <v>0.15396325825985199</v>
      </c>
      <c r="AL285">
        <v>0.180931256885868</v>
      </c>
      <c r="AM285">
        <v>13.515679791604001</v>
      </c>
      <c r="AN285">
        <v>0</v>
      </c>
      <c r="AO285">
        <v>0</v>
      </c>
      <c r="AP285">
        <v>0</v>
      </c>
      <c r="AQ285">
        <v>-8.7486518672250995</v>
      </c>
      <c r="AR285">
        <v>1880.5829511439999</v>
      </c>
      <c r="AS285">
        <v>6042.5960311109002</v>
      </c>
      <c r="AT285">
        <v>0.304359802483742</v>
      </c>
    </row>
    <row r="286" spans="1:46" x14ac:dyDescent="0.35">
      <c r="A286">
        <v>284</v>
      </c>
      <c r="B286">
        <v>194.43215254590899</v>
      </c>
      <c r="C286">
        <v>-8.2441729953346901</v>
      </c>
      <c r="D286">
        <v>1693.9397313939301</v>
      </c>
      <c r="E286">
        <v>0.49979151665650401</v>
      </c>
      <c r="F286">
        <v>844.10136268282702</v>
      </c>
      <c r="G286">
        <v>2.9044916236996899E-3</v>
      </c>
      <c r="H286">
        <v>0.98955986583433198</v>
      </c>
      <c r="I286">
        <v>1.26002553935718E-2</v>
      </c>
      <c r="J286">
        <v>1.8343574603345E-2</v>
      </c>
      <c r="K286">
        <v>0.97534463729597098</v>
      </c>
      <c r="L286">
        <v>1.13967667504505E-2</v>
      </c>
      <c r="M286">
        <v>1.2034886431213599E-3</v>
      </c>
      <c r="N286">
        <v>1.34377791098954</v>
      </c>
      <c r="O286">
        <v>1.4548769960239001</v>
      </c>
      <c r="P286">
        <v>0.917707823324308</v>
      </c>
      <c r="Q286">
        <v>0.999190123803398</v>
      </c>
      <c r="R286">
        <v>8.0987619660146803E-4</v>
      </c>
      <c r="S286">
        <v>0</v>
      </c>
      <c r="T286">
        <v>5.4174870439867497</v>
      </c>
      <c r="U286">
        <v>5.4174870439867497</v>
      </c>
      <c r="V286">
        <v>4.3381262324968803</v>
      </c>
      <c r="W286">
        <v>0.115324404750217</v>
      </c>
      <c r="X286">
        <v>1.7344218150883099</v>
      </c>
      <c r="Y286">
        <v>37.0931953763831</v>
      </c>
      <c r="Z286">
        <v>0.90448696430904496</v>
      </c>
      <c r="AA286">
        <v>7.76706226824284E-2</v>
      </c>
      <c r="AB286">
        <v>35.293451145409897</v>
      </c>
      <c r="AC286">
        <v>32.238588676684302</v>
      </c>
      <c r="AD286">
        <v>3.1443984859110601</v>
      </c>
      <c r="AE286">
        <v>0.19296739751695499</v>
      </c>
      <c r="AF286">
        <v>4.0998845730886999E-4</v>
      </c>
      <c r="AG286">
        <v>4.8685640140056496E-3</v>
      </c>
      <c r="AH286" s="109">
        <v>2.09649647473808E-5</v>
      </c>
      <c r="AI286" s="109">
        <v>2.2138820184167901E-6</v>
      </c>
      <c r="AJ286">
        <v>3.4013777186710101E-2</v>
      </c>
      <c r="AK286">
        <v>0.153959244419268</v>
      </c>
      <c r="AL286">
        <v>0.18095031348705101</v>
      </c>
      <c r="AM286">
        <v>13.515679791604001</v>
      </c>
      <c r="AN286">
        <v>0</v>
      </c>
      <c r="AO286">
        <v>0</v>
      </c>
      <c r="AP286">
        <v>0</v>
      </c>
      <c r="AQ286">
        <v>-8.7491265026170701</v>
      </c>
      <c r="AR286">
        <v>1880.7955589149101</v>
      </c>
      <c r="AS286">
        <v>6042.5949672904098</v>
      </c>
      <c r="AT286">
        <v>0.30440629149185</v>
      </c>
    </row>
    <row r="287" spans="1:46" x14ac:dyDescent="0.35">
      <c r="A287">
        <v>285</v>
      </c>
      <c r="B287">
        <v>193.81808222036699</v>
      </c>
      <c r="C287">
        <v>-8.2445075556275196</v>
      </c>
      <c r="D287">
        <v>1693.90601619995</v>
      </c>
      <c r="E287">
        <v>0.49978888291158602</v>
      </c>
      <c r="F287">
        <v>841.37285033468004</v>
      </c>
      <c r="G287">
        <v>2.90444427584073E-3</v>
      </c>
      <c r="H287">
        <v>0.98942408212607202</v>
      </c>
      <c r="I287">
        <v>1.26216029536076E-2</v>
      </c>
      <c r="J287">
        <v>1.8399946221868399E-2</v>
      </c>
      <c r="K287">
        <v>0.97528104699358598</v>
      </c>
      <c r="L287">
        <v>1.14149129104845E-2</v>
      </c>
      <c r="M287">
        <v>1.2066900431231E-3</v>
      </c>
      <c r="N287">
        <v>1.3415769784595799</v>
      </c>
      <c r="O287">
        <v>1.4527006521361601</v>
      </c>
      <c r="P287">
        <v>0.91927332799879202</v>
      </c>
      <c r="Q287">
        <v>0.99918732192664295</v>
      </c>
      <c r="R287">
        <v>8.1267807335700997E-4</v>
      </c>
      <c r="S287">
        <v>0</v>
      </c>
      <c r="T287">
        <v>5.4268360967147604</v>
      </c>
      <c r="U287">
        <v>5.4268360967147604</v>
      </c>
      <c r="V287">
        <v>4.3455463429880501</v>
      </c>
      <c r="W287">
        <v>0.115796033021082</v>
      </c>
      <c r="X287">
        <v>1.7396600754770299</v>
      </c>
      <c r="Y287">
        <v>37.185194671498003</v>
      </c>
      <c r="Z287">
        <v>0.904394865885224</v>
      </c>
      <c r="AA287">
        <v>7.7558291442313507E-2</v>
      </c>
      <c r="AB287">
        <v>35.285260041062401</v>
      </c>
      <c r="AC287">
        <v>32.139789345079897</v>
      </c>
      <c r="AD287">
        <v>3.1376581011009401</v>
      </c>
      <c r="AE287">
        <v>0.19296756832270101</v>
      </c>
      <c r="AF287">
        <v>4.09386214610284E-4</v>
      </c>
      <c r="AG287">
        <v>4.8690463939107297E-3</v>
      </c>
      <c r="AH287" s="109">
        <v>2.1071237680870701E-5</v>
      </c>
      <c r="AI287" s="109">
        <v>2.2274767144682299E-6</v>
      </c>
      <c r="AJ287">
        <v>3.4017259619511499E-2</v>
      </c>
      <c r="AK287">
        <v>0.153955234882338</v>
      </c>
      <c r="AL287">
        <v>0.18096934718912699</v>
      </c>
      <c r="AM287">
        <v>13.515679791604001</v>
      </c>
      <c r="AN287">
        <v>0</v>
      </c>
      <c r="AO287">
        <v>0</v>
      </c>
      <c r="AP287">
        <v>0</v>
      </c>
      <c r="AQ287">
        <v>-8.7496011380090604</v>
      </c>
      <c r="AR287">
        <v>1881.0082066514599</v>
      </c>
      <c r="AS287">
        <v>6042.5938934340402</v>
      </c>
      <c r="AT287">
        <v>0.30445288875211401</v>
      </c>
    </row>
    <row r="288" spans="1:46" x14ac:dyDescent="0.35">
      <c r="A288">
        <v>286</v>
      </c>
      <c r="B288">
        <v>193.20401189482399</v>
      </c>
      <c r="C288">
        <v>-8.24484252876357</v>
      </c>
      <c r="D288">
        <v>1693.8721208189099</v>
      </c>
      <c r="E288">
        <v>0.49978622432287201</v>
      </c>
      <c r="F288">
        <v>838.64456307707997</v>
      </c>
      <c r="G288">
        <v>2.9043966224747402E-3</v>
      </c>
      <c r="H288">
        <v>0.98928928959109397</v>
      </c>
      <c r="I288">
        <v>1.2643102661634299E-2</v>
      </c>
      <c r="J288">
        <v>1.8456655576288599E-2</v>
      </c>
      <c r="K288">
        <v>0.97521705455635299</v>
      </c>
      <c r="L288">
        <v>1.14331903350318E-2</v>
      </c>
      <c r="M288">
        <v>1.2099123266024799E-3</v>
      </c>
      <c r="N288">
        <v>1.3393799154592301</v>
      </c>
      <c r="O288">
        <v>1.4505278274274001</v>
      </c>
      <c r="P288">
        <v>0.92085000306954501</v>
      </c>
      <c r="Q288">
        <v>0.99918451990995805</v>
      </c>
      <c r="R288">
        <v>8.1548009004118701E-4</v>
      </c>
      <c r="S288">
        <v>0</v>
      </c>
      <c r="T288">
        <v>5.4362520367885798</v>
      </c>
      <c r="U288">
        <v>5.4362520367885798</v>
      </c>
      <c r="V288">
        <v>4.35301953175692</v>
      </c>
      <c r="W288">
        <v>0.11627071737116999</v>
      </c>
      <c r="X288">
        <v>1.7449288622283501</v>
      </c>
      <c r="Y288">
        <v>37.2778074670831</v>
      </c>
      <c r="Z288">
        <v>0.90430257833198002</v>
      </c>
      <c r="AA288">
        <v>7.7445975617938798E-2</v>
      </c>
      <c r="AB288">
        <v>35.277065822864202</v>
      </c>
      <c r="AC288">
        <v>32.0412638834297</v>
      </c>
      <c r="AD288">
        <v>3.1309333591452799</v>
      </c>
      <c r="AE288">
        <v>0.192967740050245</v>
      </c>
      <c r="AF288">
        <v>4.0878403671311002E-4</v>
      </c>
      <c r="AG288">
        <v>4.8695281473795501E-3</v>
      </c>
      <c r="AH288" s="109">
        <v>2.1177992049332301E-5</v>
      </c>
      <c r="AI288" s="109">
        <v>2.24115167178358E-6</v>
      </c>
      <c r="AJ288">
        <v>3.4020737697660397E-2</v>
      </c>
      <c r="AK288">
        <v>0.15395122967373601</v>
      </c>
      <c r="AL288">
        <v>0.18098835785679601</v>
      </c>
      <c r="AM288">
        <v>13.515679791604001</v>
      </c>
      <c r="AN288">
        <v>0</v>
      </c>
      <c r="AO288">
        <v>0</v>
      </c>
      <c r="AP288">
        <v>0</v>
      </c>
      <c r="AQ288">
        <v>-8.7500757734010399</v>
      </c>
      <c r="AR288">
        <v>1881.22089446943</v>
      </c>
      <c r="AS288">
        <v>6042.5928094480396</v>
      </c>
      <c r="AT288">
        <v>0.30449959458814302</v>
      </c>
    </row>
    <row r="289" spans="1:46" x14ac:dyDescent="0.35">
      <c r="A289">
        <v>287</v>
      </c>
      <c r="B289">
        <v>192.58994156928199</v>
      </c>
      <c r="C289">
        <v>-8.2451779166971697</v>
      </c>
      <c r="D289">
        <v>1693.8380434464</v>
      </c>
      <c r="E289">
        <v>0.499783540657467</v>
      </c>
      <c r="F289">
        <v>835.91649998996695</v>
      </c>
      <c r="G289">
        <v>2.9043486605514102E-3</v>
      </c>
      <c r="H289">
        <v>0.98915548937697995</v>
      </c>
      <c r="I289">
        <v>1.2664755877431599E-2</v>
      </c>
      <c r="J289">
        <v>1.8513705848699099E-2</v>
      </c>
      <c r="K289">
        <v>0.97515265623315295</v>
      </c>
      <c r="L289">
        <v>1.14516001905969E-2</v>
      </c>
      <c r="M289">
        <v>1.2131556868346901E-3</v>
      </c>
      <c r="N289">
        <v>1.33718671778811</v>
      </c>
      <c r="O289">
        <v>1.44835851721354</v>
      </c>
      <c r="P289">
        <v>0.92243794879333396</v>
      </c>
      <c r="Q289">
        <v>0.99918171774860198</v>
      </c>
      <c r="R289">
        <v>8.1828225139722198E-4</v>
      </c>
      <c r="S289">
        <v>0</v>
      </c>
      <c r="T289">
        <v>5.4457354687871797</v>
      </c>
      <c r="U289">
        <v>5.4457354687871797</v>
      </c>
      <c r="V289">
        <v>4.3605462764381002</v>
      </c>
      <c r="W289">
        <v>0.116748486587372</v>
      </c>
      <c r="X289">
        <v>1.7502284550865901</v>
      </c>
      <c r="Y289">
        <v>37.371039646998803</v>
      </c>
      <c r="Z289">
        <v>0.90421010096242604</v>
      </c>
      <c r="AA289">
        <v>7.7333674954824003E-2</v>
      </c>
      <c r="AB289">
        <v>35.268868445244799</v>
      </c>
      <c r="AC289">
        <v>31.943011372240001</v>
      </c>
      <c r="AD289">
        <v>3.1242242129922801</v>
      </c>
      <c r="AE289">
        <v>0.192967912708123</v>
      </c>
      <c r="AF289">
        <v>4.0818192202142701E-4</v>
      </c>
      <c r="AG289">
        <v>4.8700092703650001E-3</v>
      </c>
      <c r="AH289" s="109">
        <v>2.1285232716103001E-5</v>
      </c>
      <c r="AI289" s="109">
        <v>2.2549076710120501E-6</v>
      </c>
      <c r="AJ289">
        <v>3.40242113953243E-2</v>
      </c>
      <c r="AK289">
        <v>0.153947228818402</v>
      </c>
      <c r="AL289">
        <v>0.18100734535330501</v>
      </c>
      <c r="AM289">
        <v>13.515679791604001</v>
      </c>
      <c r="AN289">
        <v>0</v>
      </c>
      <c r="AO289">
        <v>0</v>
      </c>
      <c r="AP289">
        <v>0</v>
      </c>
      <c r="AQ289">
        <v>-8.7505504087930195</v>
      </c>
      <c r="AR289">
        <v>1881.4336224860599</v>
      </c>
      <c r="AS289">
        <v>6042.5917152374604</v>
      </c>
      <c r="AT289">
        <v>0.30454640931308502</v>
      </c>
    </row>
    <row r="290" spans="1:46" x14ac:dyDescent="0.35">
      <c r="A290">
        <v>288</v>
      </c>
      <c r="B290">
        <v>191.97587124373899</v>
      </c>
      <c r="C290">
        <v>-8.24551372140421</v>
      </c>
      <c r="D290">
        <v>1693.8037822557901</v>
      </c>
      <c r="E290">
        <v>0.49978083167945397</v>
      </c>
      <c r="F290">
        <v>833.18866014838102</v>
      </c>
      <c r="G290">
        <v>2.9043003869828601E-3</v>
      </c>
      <c r="H290">
        <v>0.98902268273736005</v>
      </c>
      <c r="I290">
        <v>1.2686563977486401E-2</v>
      </c>
      <c r="J290">
        <v>1.8571100261779602E-2</v>
      </c>
      <c r="K290">
        <v>0.97508784822519601</v>
      </c>
      <c r="L290">
        <v>1.14701436578579E-2</v>
      </c>
      <c r="M290">
        <v>1.21642031962852E-3</v>
      </c>
      <c r="N290">
        <v>1.3349973812689799</v>
      </c>
      <c r="O290">
        <v>1.44619271682634</v>
      </c>
      <c r="P290">
        <v>0.92403726666404196</v>
      </c>
      <c r="Q290">
        <v>0.99917891543777804</v>
      </c>
      <c r="R290">
        <v>8.2108456222176798E-4</v>
      </c>
      <c r="S290">
        <v>0</v>
      </c>
      <c r="T290">
        <v>5.4552870047949202</v>
      </c>
      <c r="U290">
        <v>5.4552870047949202</v>
      </c>
      <c r="V290">
        <v>4.3681270605705498</v>
      </c>
      <c r="W290">
        <v>0.11722936983163</v>
      </c>
      <c r="X290">
        <v>1.75555913724965</v>
      </c>
      <c r="Y290">
        <v>37.464897170912401</v>
      </c>
      <c r="Z290">
        <v>0.90411743307429904</v>
      </c>
      <c r="AA290">
        <v>7.7221389194460394E-2</v>
      </c>
      <c r="AB290">
        <v>35.260667865969197</v>
      </c>
      <c r="AC290">
        <v>31.845030893066198</v>
      </c>
      <c r="AD290">
        <v>3.1175306159529099</v>
      </c>
      <c r="AE290">
        <v>0.192968086304974</v>
      </c>
      <c r="AF290">
        <v>4.0757986891529799E-4</v>
      </c>
      <c r="AG290">
        <v>4.8704897587745497E-3</v>
      </c>
      <c r="AH290" s="109">
        <v>2.1392964603933598E-5</v>
      </c>
      <c r="AI290" s="109">
        <v>2.2687455028944698E-6</v>
      </c>
      <c r="AJ290">
        <v>3.4027680686391303E-2</v>
      </c>
      <c r="AK290">
        <v>0.153943232341547</v>
      </c>
      <c r="AL290">
        <v>0.18102630954042101</v>
      </c>
      <c r="AM290">
        <v>13.515679791604001</v>
      </c>
      <c r="AN290">
        <v>0</v>
      </c>
      <c r="AO290">
        <v>0</v>
      </c>
      <c r="AP290">
        <v>0</v>
      </c>
      <c r="AQ290">
        <v>-8.7510250441850008</v>
      </c>
      <c r="AR290">
        <v>1881.64639081992</v>
      </c>
      <c r="AS290">
        <v>6042.59061070608</v>
      </c>
      <c r="AT290">
        <v>0.30459333327635002</v>
      </c>
    </row>
    <row r="291" spans="1:46" x14ac:dyDescent="0.35">
      <c r="A291">
        <v>289</v>
      </c>
      <c r="B291">
        <v>191.36180091819699</v>
      </c>
      <c r="C291">
        <v>-8.2458499448824298</v>
      </c>
      <c r="D291">
        <v>1693.7693353979</v>
      </c>
      <c r="E291">
        <v>0.499778097149843</v>
      </c>
      <c r="F291">
        <v>830.46104262237805</v>
      </c>
      <c r="G291">
        <v>2.9042517986430801E-3</v>
      </c>
      <c r="H291">
        <v>0.98889087119195296</v>
      </c>
      <c r="I291">
        <v>1.2708528355196499E-2</v>
      </c>
      <c r="J291">
        <v>1.86288420794457E-2</v>
      </c>
      <c r="K291">
        <v>0.975022626685219</v>
      </c>
      <c r="L291">
        <v>1.1488821931657499E-2</v>
      </c>
      <c r="M291">
        <v>1.2197064235390299E-3</v>
      </c>
      <c r="N291">
        <v>1.3328119017479401</v>
      </c>
      <c r="O291">
        <v>1.44403042161356</v>
      </c>
      <c r="P291">
        <v>0.92564805942815098</v>
      </c>
      <c r="Q291">
        <v>0.99917611297263398</v>
      </c>
      <c r="R291">
        <v>8.2388702736578198E-4</v>
      </c>
      <c r="S291">
        <v>0</v>
      </c>
      <c r="T291">
        <v>5.4649072644965999</v>
      </c>
      <c r="U291">
        <v>5.4649072644965999</v>
      </c>
      <c r="V291">
        <v>4.3757623736705797</v>
      </c>
      <c r="W291">
        <v>0.117713396665992</v>
      </c>
      <c r="X291">
        <v>1.76092119542295</v>
      </c>
      <c r="Y291">
        <v>37.559386075519903</v>
      </c>
      <c r="Z291">
        <v>0.90402457393579305</v>
      </c>
      <c r="AA291">
        <v>7.7109118074273897E-2</v>
      </c>
      <c r="AB291">
        <v>35.252464051835801</v>
      </c>
      <c r="AC291">
        <v>31.747321527867499</v>
      </c>
      <c r="AD291">
        <v>3.1108525221380798</v>
      </c>
      <c r="AE291">
        <v>0.19296826084954799</v>
      </c>
      <c r="AF291">
        <v>4.06977875750531E-4</v>
      </c>
      <c r="AG291">
        <v>4.8709696084694E-3</v>
      </c>
      <c r="AH291" s="109">
        <v>2.1501192695497399E-5</v>
      </c>
      <c r="AI291" s="109">
        <v>2.2826659687522199E-6</v>
      </c>
      <c r="AJ291">
        <v>3.40311455444667E-2</v>
      </c>
      <c r="AK291">
        <v>0.15393924026865199</v>
      </c>
      <c r="AL291">
        <v>0.181045250278417</v>
      </c>
      <c r="AM291">
        <v>13.515679791604001</v>
      </c>
      <c r="AN291">
        <v>0</v>
      </c>
      <c r="AO291">
        <v>0</v>
      </c>
      <c r="AP291">
        <v>0</v>
      </c>
      <c r="AQ291">
        <v>-8.7514996795769804</v>
      </c>
      <c r="AR291">
        <v>1881.8591995910001</v>
      </c>
      <c r="AS291">
        <v>6042.5894957564897</v>
      </c>
      <c r="AT291">
        <v>0.30464036691299901</v>
      </c>
    </row>
    <row r="292" spans="1:46" x14ac:dyDescent="0.35">
      <c r="A292">
        <v>290</v>
      </c>
      <c r="B292">
        <v>190.74773059265399</v>
      </c>
      <c r="C292">
        <v>-8.2461865891522006</v>
      </c>
      <c r="D292">
        <v>1693.73470100031</v>
      </c>
      <c r="E292">
        <v>0.49977533682652298</v>
      </c>
      <c r="F292">
        <v>827.73364647750395</v>
      </c>
      <c r="G292">
        <v>2.9042028923667398E-3</v>
      </c>
      <c r="H292">
        <v>0.988760054747999</v>
      </c>
      <c r="I292">
        <v>1.27306504217474E-2</v>
      </c>
      <c r="J292">
        <v>1.8686934607509999E-2</v>
      </c>
      <c r="K292">
        <v>0.97495698771728401</v>
      </c>
      <c r="L292">
        <v>1.1507636223764901E-2</v>
      </c>
      <c r="M292">
        <v>1.2230141979825699E-3</v>
      </c>
      <c r="N292">
        <v>1.33063027509461</v>
      </c>
      <c r="O292">
        <v>1.44187162693896</v>
      </c>
      <c r="P292">
        <v>0.92727043114644303</v>
      </c>
      <c r="Q292">
        <v>0.99917331034826495</v>
      </c>
      <c r="R292">
        <v>8.2668965173473402E-4</v>
      </c>
      <c r="S292">
        <v>0</v>
      </c>
      <c r="T292">
        <v>5.47459687554566</v>
      </c>
      <c r="U292">
        <v>5.47459687554566</v>
      </c>
      <c r="V292">
        <v>4.3834527115367301</v>
      </c>
      <c r="W292">
        <v>0.118200596846535</v>
      </c>
      <c r="X292">
        <v>1.76631491987096</v>
      </c>
      <c r="Y292">
        <v>37.654512475816098</v>
      </c>
      <c r="Z292">
        <v>0.90393152294140999</v>
      </c>
      <c r="AA292">
        <v>7.6996861327402605E-2</v>
      </c>
      <c r="AB292">
        <v>35.244256915269602</v>
      </c>
      <c r="AC292">
        <v>31.649882365987398</v>
      </c>
      <c r="AD292">
        <v>3.1041898815571498</v>
      </c>
      <c r="AE292">
        <v>0.192968436350686</v>
      </c>
      <c r="AF292">
        <v>4.06375940857385E-4</v>
      </c>
      <c r="AG292">
        <v>4.8714488152636704E-3</v>
      </c>
      <c r="AH292" s="109">
        <v>2.16099220390202E-5</v>
      </c>
      <c r="AI292" s="109">
        <v>2.2966698770367899E-6</v>
      </c>
      <c r="AJ292">
        <v>3.4034605942862298E-2</v>
      </c>
      <c r="AK292">
        <v>0.15393525262548199</v>
      </c>
      <c r="AL292">
        <v>0.18106416742601</v>
      </c>
      <c r="AM292">
        <v>13.515679791604001</v>
      </c>
      <c r="AN292">
        <v>0</v>
      </c>
      <c r="AO292">
        <v>0</v>
      </c>
      <c r="AP292">
        <v>0</v>
      </c>
      <c r="AQ292">
        <v>-8.7519743149689599</v>
      </c>
      <c r="AR292">
        <v>1882.0720489207399</v>
      </c>
      <c r="AS292">
        <v>6042.58837028996</v>
      </c>
      <c r="AT292">
        <v>0.30468751019604201</v>
      </c>
    </row>
    <row r="293" spans="1:46" x14ac:dyDescent="0.35">
      <c r="A293">
        <v>291</v>
      </c>
      <c r="B293">
        <v>190.133660267111</v>
      </c>
      <c r="C293">
        <v>-8.2465236562561408</v>
      </c>
      <c r="D293">
        <v>1693.6998771676999</v>
      </c>
      <c r="E293">
        <v>0.49977255046420899</v>
      </c>
      <c r="F293">
        <v>825.00647077374094</v>
      </c>
      <c r="G293">
        <v>2.9041536649498201E-3</v>
      </c>
      <c r="H293">
        <v>0.98863023558331697</v>
      </c>
      <c r="I293">
        <v>1.27529316050983E-2</v>
      </c>
      <c r="J293">
        <v>1.8745381194357001E-2</v>
      </c>
      <c r="K293">
        <v>0.97489092737480498</v>
      </c>
      <c r="L293">
        <v>1.15265877578416E-2</v>
      </c>
      <c r="M293">
        <v>1.2263438472566301E-3</v>
      </c>
      <c r="N293">
        <v>1.3284524972023599</v>
      </c>
      <c r="O293">
        <v>1.4397163281824601</v>
      </c>
      <c r="P293">
        <v>0.92890448712587503</v>
      </c>
      <c r="Q293">
        <v>0.99917050755970904</v>
      </c>
      <c r="R293">
        <v>8.2949244029071603E-4</v>
      </c>
      <c r="S293">
        <v>0</v>
      </c>
      <c r="T293">
        <v>5.4843564731670504</v>
      </c>
      <c r="U293">
        <v>5.4843564731670504</v>
      </c>
      <c r="V293">
        <v>4.3911985759043901</v>
      </c>
      <c r="W293">
        <v>0.11869100076764</v>
      </c>
      <c r="X293">
        <v>1.7717406044773101</v>
      </c>
      <c r="Y293">
        <v>37.750282566334697</v>
      </c>
      <c r="Z293">
        <v>0.903838279288946</v>
      </c>
      <c r="AA293">
        <v>7.6884618682881004E-2</v>
      </c>
      <c r="AB293">
        <v>35.236046445613901</v>
      </c>
      <c r="AC293">
        <v>31.5527124895852</v>
      </c>
      <c r="AD293">
        <v>3.0975426502711998</v>
      </c>
      <c r="AE293">
        <v>0.192968612817362</v>
      </c>
      <c r="AF293">
        <v>4.0577406254166599E-4</v>
      </c>
      <c r="AG293">
        <v>4.8719273749243197E-3</v>
      </c>
      <c r="AH293" s="109">
        <v>2.1719157739562301E-5</v>
      </c>
      <c r="AI293" s="109">
        <v>2.3107580509581701E-6</v>
      </c>
      <c r="AJ293">
        <v>3.4038061854601898E-2</v>
      </c>
      <c r="AK293">
        <v>0.153931269438081</v>
      </c>
      <c r="AL293">
        <v>0.18108306084039799</v>
      </c>
      <c r="AM293">
        <v>13.515679791604001</v>
      </c>
      <c r="AN293">
        <v>0</v>
      </c>
      <c r="AO293">
        <v>0</v>
      </c>
      <c r="AP293">
        <v>0</v>
      </c>
      <c r="AQ293">
        <v>-8.7524489503609395</v>
      </c>
      <c r="AR293">
        <v>1882.2849389319899</v>
      </c>
      <c r="AS293">
        <v>6042.5872342064604</v>
      </c>
      <c r="AT293">
        <v>0.30473476377083902</v>
      </c>
    </row>
    <row r="294" spans="1:46" x14ac:dyDescent="0.35">
      <c r="A294">
        <v>292</v>
      </c>
      <c r="B294">
        <v>189.519589941569</v>
      </c>
      <c r="C294">
        <v>-8.2468611482597307</v>
      </c>
      <c r="D294">
        <v>1693.66486198087</v>
      </c>
      <c r="E294">
        <v>0.49976973781439199</v>
      </c>
      <c r="F294">
        <v>822.27951456631797</v>
      </c>
      <c r="G294">
        <v>2.9041041131479101E-3</v>
      </c>
      <c r="H294">
        <v>0.98850141497062105</v>
      </c>
      <c r="I294">
        <v>1.2775373351341201E-2</v>
      </c>
      <c r="J294">
        <v>1.8804185231630698E-2</v>
      </c>
      <c r="K294">
        <v>0.97482444166072801</v>
      </c>
      <c r="L294">
        <v>1.1545677774080399E-2</v>
      </c>
      <c r="M294">
        <v>1.2296955772608401E-3</v>
      </c>
      <c r="N294">
        <v>1.32627856398847</v>
      </c>
      <c r="O294">
        <v>1.43756452074015</v>
      </c>
      <c r="P294">
        <v>0.93055033401458398</v>
      </c>
      <c r="Q294">
        <v>0.99916770460194704</v>
      </c>
      <c r="R294">
        <v>8.3229539805227196E-4</v>
      </c>
      <c r="S294">
        <v>0</v>
      </c>
      <c r="T294">
        <v>5.4941867007199701</v>
      </c>
      <c r="U294">
        <v>5.4941867007199701</v>
      </c>
      <c r="V294">
        <v>4.3990004749153</v>
      </c>
      <c r="W294">
        <v>0.11918463910278999</v>
      </c>
      <c r="X294">
        <v>1.7771985467997</v>
      </c>
      <c r="Y294">
        <v>37.846702622457997</v>
      </c>
      <c r="Z294">
        <v>0.90374484224903395</v>
      </c>
      <c r="AA294">
        <v>7.6772389865489093E-2</v>
      </c>
      <c r="AB294">
        <v>35.227832599474901</v>
      </c>
      <c r="AC294">
        <v>31.455810985817699</v>
      </c>
      <c r="AD294">
        <v>3.0909107819044301</v>
      </c>
      <c r="AE294">
        <v>0.192968790258645</v>
      </c>
      <c r="AF294">
        <v>4.0517223908374399E-4</v>
      </c>
      <c r="AG294">
        <v>4.8724052831691901E-3</v>
      </c>
      <c r="AH294" s="109">
        <v>2.1828904968108099E-5</v>
      </c>
      <c r="AI294" s="109">
        <v>2.3249313224374602E-6</v>
      </c>
      <c r="AJ294">
        <v>3.4041513252412801E-2</v>
      </c>
      <c r="AK294">
        <v>0.153927290732776</v>
      </c>
      <c r="AL294">
        <v>0.18110193037720701</v>
      </c>
      <c r="AM294">
        <v>13.515679791604001</v>
      </c>
      <c r="AN294">
        <v>0</v>
      </c>
      <c r="AO294">
        <v>0</v>
      </c>
      <c r="AP294">
        <v>0</v>
      </c>
      <c r="AQ294">
        <v>-8.7529235857529208</v>
      </c>
      <c r="AR294">
        <v>1882.4978697491399</v>
      </c>
      <c r="AS294">
        <v>6042.5860874046803</v>
      </c>
      <c r="AT294">
        <v>0.30478212800791299</v>
      </c>
    </row>
    <row r="295" spans="1:46" x14ac:dyDescent="0.35">
      <c r="A295">
        <v>293</v>
      </c>
      <c r="B295">
        <v>188.905519616026</v>
      </c>
      <c r="C295">
        <v>-8.2471990672523496</v>
      </c>
      <c r="D295">
        <v>1693.6296534963001</v>
      </c>
      <c r="E295">
        <v>0.49976689862528301</v>
      </c>
      <c r="F295">
        <v>819.55277690581795</v>
      </c>
      <c r="G295">
        <v>2.9040542336754901E-3</v>
      </c>
      <c r="H295">
        <v>0.98837359281849302</v>
      </c>
      <c r="I295">
        <v>1.27979771251186E-2</v>
      </c>
      <c r="J295">
        <v>1.88633501549351E-2</v>
      </c>
      <c r="K295">
        <v>0.97475752652687697</v>
      </c>
      <c r="L295">
        <v>1.1564907530095699E-2</v>
      </c>
      <c r="M295">
        <v>1.23306959502286E-3</v>
      </c>
      <c r="N295">
        <v>1.3241084713943501</v>
      </c>
      <c r="O295">
        <v>1.4354162000244699</v>
      </c>
      <c r="P295">
        <v>0.93220807983199105</v>
      </c>
      <c r="Q295">
        <v>0.999164901469904</v>
      </c>
      <c r="R295">
        <v>8.3509853009508896E-4</v>
      </c>
      <c r="S295">
        <v>0</v>
      </c>
      <c r="T295">
        <v>5.5040882098817399</v>
      </c>
      <c r="U295">
        <v>5.5040882098817399</v>
      </c>
      <c r="V295">
        <v>4.4068589232657303</v>
      </c>
      <c r="W295">
        <v>0.119681542752864</v>
      </c>
      <c r="X295">
        <v>1.7826890481233499</v>
      </c>
      <c r="Y295">
        <v>37.943779001770103</v>
      </c>
      <c r="Z295">
        <v>0.90365121120565794</v>
      </c>
      <c r="AA295">
        <v>7.66601745954507E-2</v>
      </c>
      <c r="AB295">
        <v>35.219615284376403</v>
      </c>
      <c r="AC295">
        <v>31.359176948503901</v>
      </c>
      <c r="AD295">
        <v>3.0842942264145301</v>
      </c>
      <c r="AE295">
        <v>0.19296896868371</v>
      </c>
      <c r="AF295">
        <v>4.0457046873689699E-4</v>
      </c>
      <c r="AG295">
        <v>4.8728825356671003E-3</v>
      </c>
      <c r="AH295" s="109">
        <v>2.1939168963835701E-5</v>
      </c>
      <c r="AI295" s="109">
        <v>2.3391905312667201E-6</v>
      </c>
      <c r="AJ295">
        <v>3.40449601087131E-2</v>
      </c>
      <c r="AK295">
        <v>0.15392331653619501</v>
      </c>
      <c r="AL295">
        <v>0.18112077589043099</v>
      </c>
      <c r="AM295">
        <v>13.515679791604001</v>
      </c>
      <c r="AN295">
        <v>0</v>
      </c>
      <c r="AO295">
        <v>0</v>
      </c>
      <c r="AP295">
        <v>0</v>
      </c>
      <c r="AQ295">
        <v>-8.7533982211449004</v>
      </c>
      <c r="AR295">
        <v>1882.71084149803</v>
      </c>
      <c r="AS295">
        <v>6042.5849297819695</v>
      </c>
      <c r="AT295">
        <v>0.30482960286130201</v>
      </c>
    </row>
    <row r="296" spans="1:46" x14ac:dyDescent="0.35">
      <c r="A296">
        <v>294</v>
      </c>
      <c r="B296">
        <v>188.291449290484</v>
      </c>
      <c r="C296">
        <v>-8.24753741534653</v>
      </c>
      <c r="D296">
        <v>1693.5942497465501</v>
      </c>
      <c r="E296">
        <v>0.499764032641759</v>
      </c>
      <c r="F296">
        <v>816.82625683702497</v>
      </c>
      <c r="G296">
        <v>2.9040040232065798E-3</v>
      </c>
      <c r="H296">
        <v>0.98824677171165398</v>
      </c>
      <c r="I296">
        <v>1.28207444084966E-2</v>
      </c>
      <c r="J296">
        <v>1.8922879444549401E-2</v>
      </c>
      <c r="K296">
        <v>0.97469017787179602</v>
      </c>
      <c r="L296">
        <v>1.15842782953501E-2</v>
      </c>
      <c r="M296">
        <v>1.2364661131464699E-3</v>
      </c>
      <c r="N296">
        <v>1.3219422153857801</v>
      </c>
      <c r="O296">
        <v>1.4332713614641901</v>
      </c>
      <c r="P296">
        <v>0.93387783389319001</v>
      </c>
      <c r="Q296">
        <v>0.99916209815844503</v>
      </c>
      <c r="R296">
        <v>8.3790184155429299E-4</v>
      </c>
      <c r="S296">
        <v>0</v>
      </c>
      <c r="T296">
        <v>5.5140616602059698</v>
      </c>
      <c r="U296">
        <v>5.5140616602059698</v>
      </c>
      <c r="V296">
        <v>4.41477444182238</v>
      </c>
      <c r="W296">
        <v>0.120181743340249</v>
      </c>
      <c r="X296">
        <v>1.7882124135266999</v>
      </c>
      <c r="Y296">
        <v>38.041518145357699</v>
      </c>
      <c r="Z296">
        <v>0.90355738530072804</v>
      </c>
      <c r="AA296">
        <v>7.6547972588755606E-2</v>
      </c>
      <c r="AB296">
        <v>35.211394502734997</v>
      </c>
      <c r="AC296">
        <v>31.262809462281901</v>
      </c>
      <c r="AD296">
        <v>3.0776929411500502</v>
      </c>
      <c r="AE296">
        <v>0.19296914810187099</v>
      </c>
      <c r="AF296">
        <v>4.0396874972915001E-4</v>
      </c>
      <c r="AG296">
        <v>4.8733591280374E-3</v>
      </c>
      <c r="AH296" s="109">
        <v>2.2049955024314498E-5</v>
      </c>
      <c r="AI296" s="109">
        <v>2.3535365336408002E-6</v>
      </c>
      <c r="AJ296">
        <v>3.4048402395621097E-2</v>
      </c>
      <c r="AK296">
        <v>0.15391934687525399</v>
      </c>
      <c r="AL296">
        <v>0.181139597232474</v>
      </c>
      <c r="AM296">
        <v>13.515679791604001</v>
      </c>
      <c r="AN296">
        <v>0</v>
      </c>
      <c r="AO296">
        <v>0</v>
      </c>
      <c r="AP296">
        <v>0</v>
      </c>
      <c r="AQ296">
        <v>-8.75387285653688</v>
      </c>
      <c r="AR296">
        <v>1882.9238543060501</v>
      </c>
      <c r="AS296">
        <v>6042.5837612342702</v>
      </c>
      <c r="AT296">
        <v>0.30487718911406803</v>
      </c>
    </row>
    <row r="297" spans="1:46" x14ac:dyDescent="0.35">
      <c r="A297">
        <v>295</v>
      </c>
      <c r="B297">
        <v>187.677378964941</v>
      </c>
      <c r="C297">
        <v>-8.2478761946789803</v>
      </c>
      <c r="D297">
        <v>1693.5586487389501</v>
      </c>
      <c r="E297">
        <v>0.49976113960530999</v>
      </c>
      <c r="F297">
        <v>814.09995340015905</v>
      </c>
      <c r="G297">
        <v>2.9039534783725598E-3</v>
      </c>
      <c r="H297">
        <v>0.98812095231962405</v>
      </c>
      <c r="I297">
        <v>1.2843676702884299E-2</v>
      </c>
      <c r="J297">
        <v>1.8982776626155599E-2</v>
      </c>
      <c r="K297">
        <v>0.97462239154139396</v>
      </c>
      <c r="L297">
        <v>1.16037913580336E-2</v>
      </c>
      <c r="M297">
        <v>1.23988534485066E-3</v>
      </c>
      <c r="N297">
        <v>1.3197797919530601</v>
      </c>
      <c r="O297">
        <v>1.4311300005046299</v>
      </c>
      <c r="P297">
        <v>0.93555970694236601</v>
      </c>
      <c r="Q297">
        <v>0.99915929466237596</v>
      </c>
      <c r="R297">
        <v>8.4070533762379499E-4</v>
      </c>
      <c r="S297">
        <v>0</v>
      </c>
      <c r="T297">
        <v>5.5241077199120801</v>
      </c>
      <c r="U297">
        <v>5.5241077199120801</v>
      </c>
      <c r="V297">
        <v>4.4227475582841604</v>
      </c>
      <c r="W297">
        <v>0.12068527266149</v>
      </c>
      <c r="X297">
        <v>1.79376895193687</v>
      </c>
      <c r="Y297">
        <v>38.139926579216201</v>
      </c>
      <c r="Z297">
        <v>0.90346336383784698</v>
      </c>
      <c r="AA297">
        <v>7.6435783556849393E-2</v>
      </c>
      <c r="AB297">
        <v>35.203170188231397</v>
      </c>
      <c r="AC297">
        <v>31.1667076206482</v>
      </c>
      <c r="AD297">
        <v>3.0711068782779298</v>
      </c>
      <c r="AE297">
        <v>0.19296932852253301</v>
      </c>
      <c r="AF297">
        <v>4.0336708026137899E-4</v>
      </c>
      <c r="AG297">
        <v>4.8738350558477197E-3</v>
      </c>
      <c r="AH297" s="109">
        <v>2.2161268518897401E-5</v>
      </c>
      <c r="AI297" s="109">
        <v>2.3679701928506099E-6</v>
      </c>
      <c r="AJ297">
        <v>3.4051840084941498E-2</v>
      </c>
      <c r="AK297">
        <v>0.15391538177717101</v>
      </c>
      <c r="AL297">
        <v>0.181158394254084</v>
      </c>
      <c r="AM297">
        <v>13.515679791604001</v>
      </c>
      <c r="AN297">
        <v>0</v>
      </c>
      <c r="AO297">
        <v>0</v>
      </c>
      <c r="AP297">
        <v>0</v>
      </c>
      <c r="AQ297">
        <v>-8.7543474919288595</v>
      </c>
      <c r="AR297">
        <v>1883.13690830214</v>
      </c>
      <c r="AS297">
        <v>6042.5825816562101</v>
      </c>
      <c r="AT297">
        <v>0.304924886962957</v>
      </c>
    </row>
    <row r="298" spans="1:46" x14ac:dyDescent="0.35">
      <c r="A298">
        <v>296</v>
      </c>
      <c r="B298">
        <v>187.063308639399</v>
      </c>
      <c r="C298">
        <v>-8.2482154074110792</v>
      </c>
      <c r="D298">
        <v>1693.5228484556901</v>
      </c>
      <c r="E298">
        <v>0.49975821925398001</v>
      </c>
      <c r="F298">
        <v>811.37386563019004</v>
      </c>
      <c r="G298">
        <v>2.9039025957622801E-3</v>
      </c>
      <c r="H298">
        <v>0.98799613576202405</v>
      </c>
      <c r="I298">
        <v>1.28667755284657E-2</v>
      </c>
      <c r="J298">
        <v>1.90430452715824E-2</v>
      </c>
      <c r="K298">
        <v>0.97455416332731304</v>
      </c>
      <c r="L298">
        <v>1.1623448021876299E-2</v>
      </c>
      <c r="M298">
        <v>1.2433275065894299E-3</v>
      </c>
      <c r="N298">
        <v>1.3176211971112599</v>
      </c>
      <c r="O298">
        <v>1.4289921126076199</v>
      </c>
      <c r="P298">
        <v>0.93725381111545403</v>
      </c>
      <c r="Q298">
        <v>0.99915649097644199</v>
      </c>
      <c r="R298">
        <v>8.4350902355801696E-4</v>
      </c>
      <c r="S298">
        <v>0</v>
      </c>
      <c r="T298">
        <v>5.5342270656722903</v>
      </c>
      <c r="U298">
        <v>5.5342270656722903</v>
      </c>
      <c r="V298">
        <v>4.4307788069926399</v>
      </c>
      <c r="W298">
        <v>0.121192162978986</v>
      </c>
      <c r="X298">
        <v>1.79935897619024</v>
      </c>
      <c r="Y298">
        <v>38.239010915656401</v>
      </c>
      <c r="Z298">
        <v>0.90336914607402796</v>
      </c>
      <c r="AA298">
        <v>7.6323607206541202E-2</v>
      </c>
      <c r="AB298">
        <v>35.194942290099398</v>
      </c>
      <c r="AC298">
        <v>31.070870516566199</v>
      </c>
      <c r="AD298">
        <v>3.0645359912596501</v>
      </c>
      <c r="AE298">
        <v>0.19296950995522999</v>
      </c>
      <c r="AF298">
        <v>4.0276545850688401E-4</v>
      </c>
      <c r="AG298">
        <v>4.8743103146146596E-3</v>
      </c>
      <c r="AH298" s="109">
        <v>2.22731148833933E-5</v>
      </c>
      <c r="AI298" s="109">
        <v>2.3824923843449198E-6</v>
      </c>
      <c r="AJ298">
        <v>3.4055273148160002E-2</v>
      </c>
      <c r="AK298">
        <v>0.15391142126947099</v>
      </c>
      <c r="AL298">
        <v>0.18117716680432</v>
      </c>
      <c r="AM298">
        <v>13.515679791604001</v>
      </c>
      <c r="AN298">
        <v>0</v>
      </c>
      <c r="AO298">
        <v>0</v>
      </c>
      <c r="AP298">
        <v>0</v>
      </c>
      <c r="AQ298">
        <v>-8.7548221273208409</v>
      </c>
      <c r="AR298">
        <v>1883.35000361682</v>
      </c>
      <c r="AS298">
        <v>6042.5813909409599</v>
      </c>
      <c r="AT298">
        <v>0.30497269674778099</v>
      </c>
    </row>
    <row r="299" spans="1:46" x14ac:dyDescent="0.35">
      <c r="A299">
        <v>297</v>
      </c>
      <c r="B299">
        <v>186.449238313856</v>
      </c>
      <c r="C299">
        <v>-8.24855505572895</v>
      </c>
      <c r="D299">
        <v>1693.48684685335</v>
      </c>
      <c r="E299">
        <v>0.49975527132230702</v>
      </c>
      <c r="F299">
        <v>808.64799255688797</v>
      </c>
      <c r="G299">
        <v>2.9038513719213E-3</v>
      </c>
      <c r="H299">
        <v>0.98787232334564501</v>
      </c>
      <c r="I299">
        <v>1.28900424246098E-2</v>
      </c>
      <c r="J299">
        <v>1.91036889995615E-2</v>
      </c>
      <c r="K299">
        <v>0.97448548896612497</v>
      </c>
      <c r="L299">
        <v>1.1643249606796901E-2</v>
      </c>
      <c r="M299">
        <v>1.24679281781287E-3</v>
      </c>
      <c r="N299">
        <v>1.3154664269004399</v>
      </c>
      <c r="O299">
        <v>1.4268576932517101</v>
      </c>
      <c r="P299">
        <v>0.93896025997004295</v>
      </c>
      <c r="Q299">
        <v>0.99915368709532704</v>
      </c>
      <c r="R299">
        <v>8.4631290467275099E-4</v>
      </c>
      <c r="S299">
        <v>0</v>
      </c>
      <c r="T299">
        <v>5.5444203827912197</v>
      </c>
      <c r="U299">
        <v>5.5444203827912197</v>
      </c>
      <c r="V299">
        <v>4.4388687290752999</v>
      </c>
      <c r="W299">
        <v>0.121702446996465</v>
      </c>
      <c r="X299">
        <v>1.8049828030964099</v>
      </c>
      <c r="Y299">
        <v>38.338777854723901</v>
      </c>
      <c r="Z299">
        <v>0.90327473124273905</v>
      </c>
      <c r="AA299">
        <v>7.6211443240035301E-2</v>
      </c>
      <c r="AB299">
        <v>35.186710763745502</v>
      </c>
      <c r="AC299">
        <v>30.975297243529301</v>
      </c>
      <c r="AD299">
        <v>3.05798023412552</v>
      </c>
      <c r="AE299">
        <v>0.19296969240961401</v>
      </c>
      <c r="AF299">
        <v>4.0216388261149803E-4</v>
      </c>
      <c r="AG299">
        <v>4.8747848998022397E-3</v>
      </c>
      <c r="AH299" s="109">
        <v>2.23854996218783E-5</v>
      </c>
      <c r="AI299" s="109">
        <v>2.39710399538439E-6</v>
      </c>
      <c r="AJ299">
        <v>3.4058701556441598E-2</v>
      </c>
      <c r="AK299">
        <v>0.15390746537998901</v>
      </c>
      <c r="AL299">
        <v>0.181195914730548</v>
      </c>
      <c r="AM299">
        <v>13.515679791604001</v>
      </c>
      <c r="AN299">
        <v>0</v>
      </c>
      <c r="AO299">
        <v>0</v>
      </c>
      <c r="AP299">
        <v>0</v>
      </c>
      <c r="AQ299">
        <v>-8.7552967627128204</v>
      </c>
      <c r="AR299">
        <v>1883.5631403821901</v>
      </c>
      <c r="AS299">
        <v>6042.5801889802897</v>
      </c>
      <c r="AT299">
        <v>0.30502061887041199</v>
      </c>
    </row>
    <row r="300" spans="1:46" x14ac:dyDescent="0.35">
      <c r="A300">
        <v>298</v>
      </c>
      <c r="B300">
        <v>185.835167988313</v>
      </c>
      <c r="C300">
        <v>-8.2488951418440308</v>
      </c>
      <c r="D300">
        <v>1693.45064186235</v>
      </c>
      <c r="E300">
        <v>0.49975229554127099</v>
      </c>
      <c r="F300">
        <v>805.92233320493597</v>
      </c>
      <c r="G300">
        <v>2.9037998033509798E-3</v>
      </c>
      <c r="H300">
        <v>0.98774951600745897</v>
      </c>
      <c r="I300">
        <v>1.29134789503704E-2</v>
      </c>
      <c r="J300">
        <v>1.9164711476500899E-2</v>
      </c>
      <c r="K300">
        <v>0.97441636413861898</v>
      </c>
      <c r="L300">
        <v>1.16631974499722E-2</v>
      </c>
      <c r="M300">
        <v>1.2502815003981899E-3</v>
      </c>
      <c r="N300">
        <v>1.3133154773858899</v>
      </c>
      <c r="O300">
        <v>1.42472673793219</v>
      </c>
      <c r="P300">
        <v>0.94067916852147104</v>
      </c>
      <c r="Q300">
        <v>0.99915088301365396</v>
      </c>
      <c r="R300">
        <v>8.4911698634593897E-4</v>
      </c>
      <c r="S300">
        <v>0</v>
      </c>
      <c r="T300">
        <v>5.5546883654238899</v>
      </c>
      <c r="U300">
        <v>5.5546883654238899</v>
      </c>
      <c r="V300">
        <v>4.4470178726214602</v>
      </c>
      <c r="W300">
        <v>0.122216157797396</v>
      </c>
      <c r="X300">
        <v>1.81064075350023</v>
      </c>
      <c r="Y300">
        <v>38.439234185667203</v>
      </c>
      <c r="Z300">
        <v>0.903180118602947</v>
      </c>
      <c r="AA300">
        <v>7.6099291354790696E-2</v>
      </c>
      <c r="AB300">
        <v>35.178475550902697</v>
      </c>
      <c r="AC300">
        <v>30.8799868976947</v>
      </c>
      <c r="AD300">
        <v>3.0514395599622302</v>
      </c>
      <c r="AE300">
        <v>0.192969875895457</v>
      </c>
      <c r="AF300">
        <v>4.0156235069276899E-4</v>
      </c>
      <c r="AG300">
        <v>4.87525880682106E-3</v>
      </c>
      <c r="AH300" s="109">
        <v>2.24984283093321E-5</v>
      </c>
      <c r="AI300" s="109">
        <v>2.41180592404873E-6</v>
      </c>
      <c r="AJ300">
        <v>3.4062125280623697E-2</v>
      </c>
      <c r="AK300">
        <v>0.153903514136877</v>
      </c>
      <c r="AL300">
        <v>0.18121463787839501</v>
      </c>
      <c r="AM300">
        <v>13.515679791604001</v>
      </c>
      <c r="AN300">
        <v>0</v>
      </c>
      <c r="AO300">
        <v>0</v>
      </c>
      <c r="AP300">
        <v>0</v>
      </c>
      <c r="AQ300">
        <v>-8.7557713981048</v>
      </c>
      <c r="AR300">
        <v>1883.7763187320099</v>
      </c>
      <c r="AS300">
        <v>6042.5789756644999</v>
      </c>
      <c r="AT300">
        <v>0.30506865362298702</v>
      </c>
    </row>
    <row r="301" spans="1:46" x14ac:dyDescent="0.35">
      <c r="A301">
        <v>299</v>
      </c>
      <c r="B301">
        <v>185.221097662771</v>
      </c>
      <c r="C301">
        <v>-8.2492356679932701</v>
      </c>
      <c r="D301">
        <v>1693.4142313868299</v>
      </c>
      <c r="E301">
        <v>0.49974929163822601</v>
      </c>
      <c r="F301">
        <v>803.19688659356495</v>
      </c>
      <c r="G301">
        <v>2.9037478865081901E-3</v>
      </c>
      <c r="H301">
        <v>0.98762771551073003</v>
      </c>
      <c r="I301">
        <v>1.2937086684366699E-2</v>
      </c>
      <c r="J301">
        <v>1.9226116417272E-2</v>
      </c>
      <c r="K301">
        <v>0.974346784468474</v>
      </c>
      <c r="L301">
        <v>1.16832929043481E-2</v>
      </c>
      <c r="M301">
        <v>1.25379378001856E-3</v>
      </c>
      <c r="N301">
        <v>1.31116834465829</v>
      </c>
      <c r="O301">
        <v>1.4225992421612399</v>
      </c>
      <c r="P301">
        <v>0.94241065323642903</v>
      </c>
      <c r="Q301">
        <v>0.99914807872597999</v>
      </c>
      <c r="R301">
        <v>8.5192127401908201E-4</v>
      </c>
      <c r="S301">
        <v>0</v>
      </c>
      <c r="T301">
        <v>5.5650317165430998</v>
      </c>
      <c r="U301">
        <v>5.5650317165430998</v>
      </c>
      <c r="V301">
        <v>4.4552267926450497</v>
      </c>
      <c r="W301">
        <v>0.12273332899959601</v>
      </c>
      <c r="X301">
        <v>1.81633315234791</v>
      </c>
      <c r="Y301">
        <v>38.5403867884162</v>
      </c>
      <c r="Z301">
        <v>0.90308530733324499</v>
      </c>
      <c r="AA301">
        <v>7.5987151243528506E-2</v>
      </c>
      <c r="AB301">
        <v>35.170236622226099</v>
      </c>
      <c r="AC301">
        <v>30.784938573203299</v>
      </c>
      <c r="AD301">
        <v>3.0449139241486902</v>
      </c>
      <c r="AE301">
        <v>0.19297006042266099</v>
      </c>
      <c r="AF301">
        <v>4.0096086084000497E-4</v>
      </c>
      <c r="AG301">
        <v>4.8757320310277201E-3</v>
      </c>
      <c r="AH301" s="109">
        <v>2.2611906589446598E-5</v>
      </c>
      <c r="AI301" s="109">
        <v>2.4265990819812201E-6</v>
      </c>
      <c r="AJ301">
        <v>3.4065544291213098E-2</v>
      </c>
      <c r="AK301">
        <v>0.15389956756860401</v>
      </c>
      <c r="AL301">
        <v>0.18123333609174599</v>
      </c>
      <c r="AM301">
        <v>13.515679791604001</v>
      </c>
      <c r="AN301">
        <v>0</v>
      </c>
      <c r="AO301">
        <v>0</v>
      </c>
      <c r="AP301">
        <v>0</v>
      </c>
      <c r="AQ301">
        <v>-8.7562460334967795</v>
      </c>
      <c r="AR301">
        <v>1883.9895388017001</v>
      </c>
      <c r="AS301">
        <v>6042.5777508824303</v>
      </c>
      <c r="AT301">
        <v>0.305116801557277</v>
      </c>
    </row>
    <row r="302" spans="1:46" x14ac:dyDescent="0.35">
      <c r="A302">
        <v>300</v>
      </c>
      <c r="B302">
        <v>184.607027337228</v>
      </c>
      <c r="C302">
        <v>-8.2495766364402296</v>
      </c>
      <c r="D302">
        <v>1693.3776133035401</v>
      </c>
      <c r="E302">
        <v>0.49974625933684502</v>
      </c>
      <c r="F302">
        <v>800.47165173736903</v>
      </c>
      <c r="G302">
        <v>2.9036956178035201E-3</v>
      </c>
      <c r="H302">
        <v>0.987506921420928</v>
      </c>
      <c r="I302">
        <v>1.2960867226190199E-2</v>
      </c>
      <c r="J302">
        <v>1.92879075860127E-2</v>
      </c>
      <c r="K302">
        <v>0.974276745522351</v>
      </c>
      <c r="L302">
        <v>1.17035373433552E-2</v>
      </c>
      <c r="M302">
        <v>1.2573298828350301E-3</v>
      </c>
      <c r="N302">
        <v>1.3090250248340201</v>
      </c>
      <c r="O302">
        <v>1.420475201468</v>
      </c>
      <c r="P302">
        <v>0.94415483213134499</v>
      </c>
      <c r="Q302">
        <v>0.99914527422680199</v>
      </c>
      <c r="R302">
        <v>8.5472577319715601E-4</v>
      </c>
      <c r="S302">
        <v>0</v>
      </c>
      <c r="T302">
        <v>5.5754511485245004</v>
      </c>
      <c r="U302">
        <v>5.5754511485245004</v>
      </c>
      <c r="V302">
        <v>4.4634960515721298</v>
      </c>
      <c r="W302">
        <v>0.123253994387117</v>
      </c>
      <c r="X302">
        <v>1.82206032874819</v>
      </c>
      <c r="Y302">
        <v>38.642242635134899</v>
      </c>
      <c r="Z302">
        <v>0.90299029679940401</v>
      </c>
      <c r="AA302">
        <v>7.58750225939165E-2</v>
      </c>
      <c r="AB302">
        <v>35.161993869591797</v>
      </c>
      <c r="AC302">
        <v>30.690151373885399</v>
      </c>
      <c r="AD302">
        <v>3.0384032761922102</v>
      </c>
      <c r="AE302">
        <v>0.192970246001232</v>
      </c>
      <c r="AF302">
        <v>4.0035941111241102E-4</v>
      </c>
      <c r="AG302">
        <v>4.8762045677233799E-3</v>
      </c>
      <c r="AH302" s="109">
        <v>2.2725940184231799E-5</v>
      </c>
      <c r="AI302" s="109">
        <v>2.4414843880836902E-6</v>
      </c>
      <c r="AJ302">
        <v>3.4068958558372497E-2</v>
      </c>
      <c r="AK302">
        <v>0.153895625703972</v>
      </c>
      <c r="AL302">
        <v>0.18125200921266099</v>
      </c>
      <c r="AM302">
        <v>13.515679791604001</v>
      </c>
      <c r="AN302">
        <v>0</v>
      </c>
      <c r="AO302">
        <v>0</v>
      </c>
      <c r="AP302">
        <v>0</v>
      </c>
      <c r="AQ302">
        <v>-8.7567206688887609</v>
      </c>
      <c r="AR302">
        <v>1884.20280072832</v>
      </c>
      <c r="AS302">
        <v>6042.5765145214</v>
      </c>
      <c r="AT302">
        <v>0.30516506255086201</v>
      </c>
    </row>
    <row r="303" spans="1:46" x14ac:dyDescent="0.35">
      <c r="A303">
        <v>301</v>
      </c>
      <c r="B303">
        <v>183.992957011686</v>
      </c>
      <c r="C303">
        <v>-8.2499180494743491</v>
      </c>
      <c r="D303">
        <v>1693.34078546255</v>
      </c>
      <c r="E303">
        <v>0.499743198357051</v>
      </c>
      <c r="F303">
        <v>797.74662764476102</v>
      </c>
      <c r="G303">
        <v>2.90364299360245E-3</v>
      </c>
      <c r="H303">
        <v>0.98738713653475996</v>
      </c>
      <c r="I303">
        <v>1.2984822194760499E-2</v>
      </c>
      <c r="J303">
        <v>1.9350088796947499E-2</v>
      </c>
      <c r="K303">
        <v>0.974206242807098</v>
      </c>
      <c r="L303">
        <v>1.17239321531874E-2</v>
      </c>
      <c r="M303">
        <v>1.26089004157316E-3</v>
      </c>
      <c r="N303">
        <v>1.3068855140553499</v>
      </c>
      <c r="O303">
        <v>1.41835461139867</v>
      </c>
      <c r="P303">
        <v>0.94591182466144896</v>
      </c>
      <c r="Q303">
        <v>0.99914246951054797</v>
      </c>
      <c r="R303">
        <v>8.57530489451579E-4</v>
      </c>
      <c r="S303">
        <v>0</v>
      </c>
      <c r="T303">
        <v>5.5859473824985004</v>
      </c>
      <c r="U303">
        <v>5.5859473824985004</v>
      </c>
      <c r="V303">
        <v>4.4718262186802002</v>
      </c>
      <c r="W303">
        <v>0.123778188592074</v>
      </c>
      <c r="X303">
        <v>1.82782261604664</v>
      </c>
      <c r="Y303">
        <v>38.744808791719102</v>
      </c>
      <c r="Z303">
        <v>0.902895086073498</v>
      </c>
      <c r="AA303">
        <v>7.5762905088871901E-2</v>
      </c>
      <c r="AB303">
        <v>35.1537472994235</v>
      </c>
      <c r="AC303">
        <v>30.595624392164201</v>
      </c>
      <c r="AD303">
        <v>3.03190757437017</v>
      </c>
      <c r="AE303">
        <v>0.19297043264134001</v>
      </c>
      <c r="AF303">
        <v>3.9975799954090202E-4</v>
      </c>
      <c r="AG303">
        <v>4.87667641215404E-3</v>
      </c>
      <c r="AH303" s="109">
        <v>2.28405348799666E-5</v>
      </c>
      <c r="AI303" s="109">
        <v>2.4564627804097702E-6</v>
      </c>
      <c r="AJ303">
        <v>3.4072368051929099E-2</v>
      </c>
      <c r="AK303">
        <v>0.153891688572104</v>
      </c>
      <c r="AL303">
        <v>0.18127065708142601</v>
      </c>
      <c r="AM303">
        <v>13.515679791604001</v>
      </c>
      <c r="AN303">
        <v>0</v>
      </c>
      <c r="AO303">
        <v>0</v>
      </c>
      <c r="AP303">
        <v>0</v>
      </c>
      <c r="AQ303">
        <v>-8.7571953042807404</v>
      </c>
      <c r="AR303">
        <v>1884.4161046506999</v>
      </c>
      <c r="AS303">
        <v>6042.57526646723</v>
      </c>
      <c r="AT303">
        <v>0.305213437484046</v>
      </c>
    </row>
    <row r="304" spans="1:46" x14ac:dyDescent="0.35">
      <c r="A304">
        <v>302</v>
      </c>
      <c r="B304">
        <v>183.37888668614301</v>
      </c>
      <c r="C304">
        <v>-8.2502599094120797</v>
      </c>
      <c r="D304">
        <v>1693.3037456857101</v>
      </c>
      <c r="E304">
        <v>0.49974010841496103</v>
      </c>
      <c r="F304">
        <v>795.02181331936504</v>
      </c>
      <c r="G304">
        <v>2.9035900102227698E-3</v>
      </c>
      <c r="H304">
        <v>0.98726836170998999</v>
      </c>
      <c r="I304">
        <v>1.3008953230550201E-2</v>
      </c>
      <c r="J304">
        <v>1.9412663915222301E-2</v>
      </c>
      <c r="K304">
        <v>0.97413527177051695</v>
      </c>
      <c r="L304">
        <v>1.17444787407175E-2</v>
      </c>
      <c r="M304">
        <v>1.2644744898326901E-3</v>
      </c>
      <c r="N304">
        <v>1.3047498084906901</v>
      </c>
      <c r="O304">
        <v>1.41623746751665</v>
      </c>
      <c r="P304">
        <v>0.94768175187544401</v>
      </c>
      <c r="Q304">
        <v>0.99913966457157999</v>
      </c>
      <c r="R304">
        <v>8.6033542841942997E-4</v>
      </c>
      <c r="S304">
        <v>0</v>
      </c>
      <c r="T304">
        <v>5.5965211492651603</v>
      </c>
      <c r="U304">
        <v>5.5965211492651603</v>
      </c>
      <c r="V304">
        <v>4.4802178708652098</v>
      </c>
      <c r="W304">
        <v>0.124305946459889</v>
      </c>
      <c r="X304">
        <v>1.83362035188981</v>
      </c>
      <c r="Y304">
        <v>38.848092419407898</v>
      </c>
      <c r="Z304">
        <v>0.90279967439169495</v>
      </c>
      <c r="AA304">
        <v>7.5650798406266595E-2</v>
      </c>
      <c r="AB304">
        <v>35.145496848568698</v>
      </c>
      <c r="AC304">
        <v>30.501356729155798</v>
      </c>
      <c r="AD304">
        <v>3.02542677178229</v>
      </c>
      <c r="AE304">
        <v>0.19297062035325299</v>
      </c>
      <c r="AF304">
        <v>3.99156624126234E-4</v>
      </c>
      <c r="AG304">
        <v>4.8771475595077197E-3</v>
      </c>
      <c r="AH304" s="109">
        <v>2.2955696542929098E-5</v>
      </c>
      <c r="AI304" s="109">
        <v>2.47153520523984E-6</v>
      </c>
      <c r="AJ304">
        <v>3.4075772741360699E-2</v>
      </c>
      <c r="AK304">
        <v>0.153887756202464</v>
      </c>
      <c r="AL304">
        <v>0.181289279536482</v>
      </c>
      <c r="AM304">
        <v>13.515679791604001</v>
      </c>
      <c r="AN304">
        <v>0</v>
      </c>
      <c r="AO304">
        <v>0</v>
      </c>
      <c r="AP304">
        <v>0</v>
      </c>
      <c r="AQ304">
        <v>-8.75766993967272</v>
      </c>
      <c r="AR304">
        <v>1884.6294507093701</v>
      </c>
      <c r="AS304">
        <v>6042.5740066041599</v>
      </c>
      <c r="AT304">
        <v>0.30526192664296897</v>
      </c>
    </row>
    <row r="305" spans="1:46" x14ac:dyDescent="0.35">
      <c r="A305">
        <v>303</v>
      </c>
      <c r="B305">
        <v>182.764816360601</v>
      </c>
      <c r="C305">
        <v>-8.2506022185976597</v>
      </c>
      <c r="D305">
        <v>1693.26649176659</v>
      </c>
      <c r="E305">
        <v>0.49973698922281301</v>
      </c>
      <c r="F305">
        <v>792.29720775953695</v>
      </c>
      <c r="G305">
        <v>2.9035366639343701E-3</v>
      </c>
      <c r="H305">
        <v>0.98715059752743495</v>
      </c>
      <c r="I305">
        <v>1.3033261995282999E-2</v>
      </c>
      <c r="J305">
        <v>1.94756368577572E-2</v>
      </c>
      <c r="K305">
        <v>0.97406382779981404</v>
      </c>
      <c r="L305">
        <v>1.1765178531310099E-2</v>
      </c>
      <c r="M305">
        <v>1.2680834639729301E-3</v>
      </c>
      <c r="N305">
        <v>1.30261790433484</v>
      </c>
      <c r="O305">
        <v>1.41412376540262</v>
      </c>
      <c r="P305">
        <v>0.94946473639665496</v>
      </c>
      <c r="Q305">
        <v>0.99913685940419406</v>
      </c>
      <c r="R305">
        <v>8.6314059580508602E-4</v>
      </c>
      <c r="S305">
        <v>0</v>
      </c>
      <c r="T305">
        <v>5.6071731891915197</v>
      </c>
      <c r="U305">
        <v>5.6071731891915197</v>
      </c>
      <c r="V305">
        <v>4.4886715925445397</v>
      </c>
      <c r="W305">
        <v>0.12483730326168201</v>
      </c>
      <c r="X305">
        <v>1.83945387829235</v>
      </c>
      <c r="Y305">
        <v>38.952100776415797</v>
      </c>
      <c r="Z305">
        <v>0.90270406100699296</v>
      </c>
      <c r="AA305">
        <v>7.5538702218706996E-2</v>
      </c>
      <c r="AB305">
        <v>35.137242443489697</v>
      </c>
      <c r="AC305">
        <v>30.407347488070599</v>
      </c>
      <c r="AD305">
        <v>3.0189608208479402</v>
      </c>
      <c r="AE305">
        <v>0.19297080914737899</v>
      </c>
      <c r="AF305">
        <v>3.9855528283787799E-4</v>
      </c>
      <c r="AG305">
        <v>4.8776180049152299E-3</v>
      </c>
      <c r="AH305" s="109">
        <v>2.30714311159364E-5</v>
      </c>
      <c r="AI305" s="109">
        <v>2.4867026208272501E-6</v>
      </c>
      <c r="AJ305">
        <v>3.4079172595785301E-2</v>
      </c>
      <c r="AK305">
        <v>0.153883828624859</v>
      </c>
      <c r="AL305">
        <v>0.181307876414362</v>
      </c>
      <c r="AM305">
        <v>13.515679791604001</v>
      </c>
      <c r="AN305">
        <v>0</v>
      </c>
      <c r="AO305">
        <v>0</v>
      </c>
      <c r="AP305">
        <v>0</v>
      </c>
      <c r="AQ305">
        <v>-8.7581445750646996</v>
      </c>
      <c r="AR305">
        <v>1884.84283904667</v>
      </c>
      <c r="AS305">
        <v>6042.5727348148503</v>
      </c>
      <c r="AT305">
        <v>0.30531053023303201</v>
      </c>
    </row>
    <row r="306" spans="1:46" x14ac:dyDescent="0.35">
      <c r="A306">
        <v>304</v>
      </c>
      <c r="B306">
        <v>182.15074603505801</v>
      </c>
      <c r="C306">
        <v>-8.2509449794028402</v>
      </c>
      <c r="D306">
        <v>1693.22902147025</v>
      </c>
      <c r="E306">
        <v>0.49973384048890501</v>
      </c>
      <c r="F306">
        <v>789.572809957912</v>
      </c>
      <c r="G306">
        <v>2.90348295095905E-3</v>
      </c>
      <c r="H306">
        <v>0.987033845785108</v>
      </c>
      <c r="I306">
        <v>1.3057750171749399E-2</v>
      </c>
      <c r="J306">
        <v>1.95390115941163E-2</v>
      </c>
      <c r="K306">
        <v>0.97399190622008303</v>
      </c>
      <c r="L306">
        <v>1.1786032966907301E-2</v>
      </c>
      <c r="M306">
        <v>1.27171720484209E-3</v>
      </c>
      <c r="N306">
        <v>1.30048979780921</v>
      </c>
      <c r="O306">
        <v>1.4120135006546499</v>
      </c>
      <c r="P306">
        <v>0.951260902412434</v>
      </c>
      <c r="Q306">
        <v>0.99913405400261801</v>
      </c>
      <c r="R306">
        <v>8.6594599738183697E-4</v>
      </c>
      <c r="S306">
        <v>0</v>
      </c>
      <c r="T306">
        <v>5.61790425215335</v>
      </c>
      <c r="U306">
        <v>5.61790425215335</v>
      </c>
      <c r="V306">
        <v>4.4971879755965496</v>
      </c>
      <c r="W306">
        <v>0.125372294890956</v>
      </c>
      <c r="X306">
        <v>1.84532354171275</v>
      </c>
      <c r="Y306">
        <v>39.056841219544602</v>
      </c>
      <c r="Z306">
        <v>0.90260824505637505</v>
      </c>
      <c r="AA306">
        <v>7.5426616193711493E-2</v>
      </c>
      <c r="AB306">
        <v>35.128984053439197</v>
      </c>
      <c r="AC306">
        <v>30.313595768488</v>
      </c>
      <c r="AD306">
        <v>3.0125096772998599</v>
      </c>
      <c r="AE306">
        <v>0.19297099903427001</v>
      </c>
      <c r="AF306">
        <v>3.9795397361497102E-4</v>
      </c>
      <c r="AG306">
        <v>4.8780877434486799E-3</v>
      </c>
      <c r="AH306" s="109">
        <v>2.3187744615334601E-5</v>
      </c>
      <c r="AI306" s="109">
        <v>2.5019660009099199E-6</v>
      </c>
      <c r="AJ306">
        <v>3.4082567583964697E-2</v>
      </c>
      <c r="AK306">
        <v>0.153879905869442</v>
      </c>
      <c r="AL306">
        <v>0.18132644754971899</v>
      </c>
      <c r="AM306">
        <v>13.515679791604001</v>
      </c>
      <c r="AN306">
        <v>0</v>
      </c>
      <c r="AO306">
        <v>0</v>
      </c>
      <c r="AP306">
        <v>0</v>
      </c>
      <c r="AQ306">
        <v>-8.7586192104566791</v>
      </c>
      <c r="AR306">
        <v>1885.0562698066899</v>
      </c>
      <c r="AS306">
        <v>6042.5714509803802</v>
      </c>
      <c r="AT306">
        <v>0.30535924884084797</v>
      </c>
    </row>
    <row r="307" spans="1:46" x14ac:dyDescent="0.35">
      <c r="A307">
        <v>305</v>
      </c>
      <c r="B307">
        <v>181.53667570951501</v>
      </c>
      <c r="C307">
        <v>-8.2512881942278895</v>
      </c>
      <c r="D307">
        <v>1693.1913325322801</v>
      </c>
      <c r="E307">
        <v>0.49973066191752402</v>
      </c>
      <c r="F307">
        <v>786.84861890208504</v>
      </c>
      <c r="G307">
        <v>2.9034288674687002E-3</v>
      </c>
      <c r="H307">
        <v>0.98691810692012205</v>
      </c>
      <c r="I307">
        <v>1.30824194651023E-2</v>
      </c>
      <c r="J307">
        <v>1.96027921473945E-2</v>
      </c>
      <c r="K307">
        <v>0.97391950229414104</v>
      </c>
      <c r="L307">
        <v>1.18070435101653E-2</v>
      </c>
      <c r="M307">
        <v>1.2753759549370301E-3</v>
      </c>
      <c r="N307">
        <v>1.29836548516212</v>
      </c>
      <c r="O307">
        <v>1.4099066688883299</v>
      </c>
      <c r="P307">
        <v>0.95307037576514197</v>
      </c>
      <c r="Q307">
        <v>0.99913124836100697</v>
      </c>
      <c r="R307">
        <v>8.6875163899208501E-4</v>
      </c>
      <c r="S307">
        <v>0</v>
      </c>
      <c r="T307">
        <v>5.6287150980767899</v>
      </c>
      <c r="U307">
        <v>5.6287150980767899</v>
      </c>
      <c r="V307">
        <v>4.5057676198102303</v>
      </c>
      <c r="W307">
        <v>0.125910957545911</v>
      </c>
      <c r="X307">
        <v>1.8512296931222501</v>
      </c>
      <c r="Y307">
        <v>39.162321205889299</v>
      </c>
      <c r="Z307">
        <v>0.90251222578979895</v>
      </c>
      <c r="AA307">
        <v>7.5314539993436999E-2</v>
      </c>
      <c r="AB307">
        <v>35.120721598683602</v>
      </c>
      <c r="AC307">
        <v>30.220100676267599</v>
      </c>
      <c r="AD307">
        <v>3.0060732932852101</v>
      </c>
      <c r="AE307">
        <v>0.19297119002459501</v>
      </c>
      <c r="AF307">
        <v>3.9735269436468599E-4</v>
      </c>
      <c r="AG307">
        <v>4.8785567701200103E-3</v>
      </c>
      <c r="AH307" s="109">
        <v>2.3304643139667E-5</v>
      </c>
      <c r="AI307" s="109">
        <v>2.51732632924831E-6</v>
      </c>
      <c r="AJ307">
        <v>3.4085957674291803E-2</v>
      </c>
      <c r="AK307">
        <v>0.153875987966721</v>
      </c>
      <c r="AL307">
        <v>0.18134499277525101</v>
      </c>
      <c r="AM307">
        <v>13.515679791604001</v>
      </c>
      <c r="AN307">
        <v>0</v>
      </c>
      <c r="AO307">
        <v>0</v>
      </c>
      <c r="AP307">
        <v>0</v>
      </c>
      <c r="AQ307">
        <v>-8.7590938458486605</v>
      </c>
      <c r="AR307">
        <v>1885.2697431353899</v>
      </c>
      <c r="AS307">
        <v>6042.5701549801497</v>
      </c>
      <c r="AT307">
        <v>0.305408082637252</v>
      </c>
    </row>
    <row r="308" spans="1:46" x14ac:dyDescent="0.35">
      <c r="A308">
        <v>306</v>
      </c>
      <c r="B308">
        <v>180.92260538397301</v>
      </c>
      <c r="C308">
        <v>-8.2516318655015706</v>
      </c>
      <c r="D308">
        <v>1693.1534226589299</v>
      </c>
      <c r="E308">
        <v>0.49972745320887801</v>
      </c>
      <c r="F308">
        <v>784.12463357374702</v>
      </c>
      <c r="G308">
        <v>2.9033744095856399E-3</v>
      </c>
      <c r="H308">
        <v>0.98680338297973103</v>
      </c>
      <c r="I308">
        <v>1.3107271602108599E-2</v>
      </c>
      <c r="J308">
        <v>1.96669825951226E-2</v>
      </c>
      <c r="K308">
        <v>0.97384661122045402</v>
      </c>
      <c r="L308">
        <v>1.1828211640309699E-2</v>
      </c>
      <c r="M308">
        <v>1.2790599617988701E-3</v>
      </c>
      <c r="N308">
        <v>1.29624496266902</v>
      </c>
      <c r="O308">
        <v>1.40780326573685</v>
      </c>
      <c r="P308">
        <v>0.954893283902844</v>
      </c>
      <c r="Q308">
        <v>0.99912844247345001</v>
      </c>
      <c r="R308">
        <v>8.7155752654954899E-4</v>
      </c>
      <c r="S308">
        <v>0</v>
      </c>
      <c r="T308">
        <v>5.6396064966546602</v>
      </c>
      <c r="U308">
        <v>5.6396064966546602</v>
      </c>
      <c r="V308">
        <v>4.5144111326329597</v>
      </c>
      <c r="W308">
        <v>0.12645332811432999</v>
      </c>
      <c r="X308">
        <v>1.85717268808179</v>
      </c>
      <c r="Y308">
        <v>39.268548294530703</v>
      </c>
      <c r="Z308">
        <v>0.90241600230568897</v>
      </c>
      <c r="AA308">
        <v>7.5202473274756002E-2</v>
      </c>
      <c r="AB308">
        <v>35.112455056239902</v>
      </c>
      <c r="AC308">
        <v>30.126861312066598</v>
      </c>
      <c r="AD308">
        <v>2.9996516252943199</v>
      </c>
      <c r="AE308">
        <v>0.19297138212918299</v>
      </c>
      <c r="AF308">
        <v>3.9675144296273299E-4</v>
      </c>
      <c r="AG308">
        <v>4.8790250798809E-3</v>
      </c>
      <c r="AH308" s="109">
        <v>2.34221328623705E-5</v>
      </c>
      <c r="AI308" s="109">
        <v>2.5327846064316099E-6</v>
      </c>
      <c r="AJ308">
        <v>3.4089342834790599E-2</v>
      </c>
      <c r="AK308">
        <v>0.15387207494756</v>
      </c>
      <c r="AL308">
        <v>0.18136351192170799</v>
      </c>
      <c r="AM308">
        <v>13.515679791604001</v>
      </c>
      <c r="AN308">
        <v>0</v>
      </c>
      <c r="AO308">
        <v>0</v>
      </c>
      <c r="AP308">
        <v>0</v>
      </c>
      <c r="AQ308">
        <v>-8.75956848124064</v>
      </c>
      <c r="AR308">
        <v>1885.48325918058</v>
      </c>
      <c r="AS308">
        <v>6042.5688466919501</v>
      </c>
      <c r="AT308">
        <v>0.305457032296307</v>
      </c>
    </row>
    <row r="309" spans="1:46" x14ac:dyDescent="0.35">
      <c r="A309">
        <v>307</v>
      </c>
      <c r="B309">
        <v>180.30853505843001</v>
      </c>
      <c r="C309">
        <v>-8.2519759956822103</v>
      </c>
      <c r="D309">
        <v>1693.1152895258399</v>
      </c>
      <c r="E309">
        <v>0.49972421405902601</v>
      </c>
      <c r="F309">
        <v>781.40085294964194</v>
      </c>
      <c r="G309">
        <v>2.9033195733804301E-3</v>
      </c>
      <c r="H309">
        <v>0.98668967409468999</v>
      </c>
      <c r="I309">
        <v>1.3132308332826701E-2</v>
      </c>
      <c r="J309">
        <v>1.9731587070191299E-2</v>
      </c>
      <c r="K309">
        <v>0.97377322813328304</v>
      </c>
      <c r="L309">
        <v>1.1849538858738899E-2</v>
      </c>
      <c r="M309">
        <v>1.2827694740877901E-3</v>
      </c>
      <c r="N309">
        <v>1.2941282266327501</v>
      </c>
      <c r="O309">
        <v>1.4057032868511701</v>
      </c>
      <c r="P309">
        <v>0.95672975599660104</v>
      </c>
      <c r="Q309">
        <v>0.99912563633396001</v>
      </c>
      <c r="R309">
        <v>8.7436366603912399E-4</v>
      </c>
      <c r="S309">
        <v>0</v>
      </c>
      <c r="T309">
        <v>5.6505792280427301</v>
      </c>
      <c r="U309">
        <v>5.6505792280427203</v>
      </c>
      <c r="V309">
        <v>4.5231191297511497</v>
      </c>
      <c r="W309">
        <v>0.126999443732359</v>
      </c>
      <c r="X309">
        <v>1.86315288681334</v>
      </c>
      <c r="Y309">
        <v>39.3755301483124</v>
      </c>
      <c r="Z309">
        <v>0.90231957386491901</v>
      </c>
      <c r="AA309">
        <v>7.5090415688970999E-2</v>
      </c>
      <c r="AB309">
        <v>35.104184334364398</v>
      </c>
      <c r="AC309">
        <v>30.033876784880899</v>
      </c>
      <c r="AD309">
        <v>2.9932446247673599</v>
      </c>
      <c r="AE309">
        <v>0.19297157535897999</v>
      </c>
      <c r="AF309">
        <v>3.9615021725161601E-4</v>
      </c>
      <c r="AG309">
        <v>4.8794926676205804E-3</v>
      </c>
      <c r="AH309" s="109">
        <v>2.3540220043367101E-5</v>
      </c>
      <c r="AI309" s="109">
        <v>2.5483418422372702E-6</v>
      </c>
      <c r="AJ309">
        <v>3.40927230331027E-2</v>
      </c>
      <c r="AK309">
        <v>0.15386816684319099</v>
      </c>
      <c r="AL309">
        <v>0.181382004817814</v>
      </c>
      <c r="AM309">
        <v>13.515679791604001</v>
      </c>
      <c r="AN309">
        <v>0</v>
      </c>
      <c r="AO309">
        <v>0</v>
      </c>
      <c r="AP309">
        <v>0</v>
      </c>
      <c r="AQ309">
        <v>-8.7600431166326196</v>
      </c>
      <c r="AR309">
        <v>1885.69681809198</v>
      </c>
      <c r="AS309">
        <v>6042.5675259918298</v>
      </c>
      <c r="AT309">
        <v>0.30550609790435701</v>
      </c>
    </row>
    <row r="310" spans="1:46" x14ac:dyDescent="0.35">
      <c r="A310">
        <v>308</v>
      </c>
      <c r="B310">
        <v>179.69446473288801</v>
      </c>
      <c r="C310">
        <v>-8.2523205872575698</v>
      </c>
      <c r="D310">
        <v>1693.0769307784301</v>
      </c>
      <c r="E310">
        <v>0.49972094415980201</v>
      </c>
      <c r="F310">
        <v>778.67727600043804</v>
      </c>
      <c r="G310">
        <v>2.9032643548725298E-3</v>
      </c>
      <c r="H310">
        <v>0.98657698238662395</v>
      </c>
      <c r="I310">
        <v>1.31575314295105E-2</v>
      </c>
      <c r="J310">
        <v>1.9796609761793E-2</v>
      </c>
      <c r="K310">
        <v>0.97369934810022296</v>
      </c>
      <c r="L310">
        <v>1.18710266834534E-2</v>
      </c>
      <c r="M310">
        <v>1.2865047460570199E-3</v>
      </c>
      <c r="N310">
        <v>1.2920152733838499</v>
      </c>
      <c r="O310">
        <v>1.4036067279000699</v>
      </c>
      <c r="P310">
        <v>0.95857992286738503</v>
      </c>
      <c r="Q310">
        <v>0.99912282993648005</v>
      </c>
      <c r="R310">
        <v>8.7717006351949395E-4</v>
      </c>
      <c r="S310">
        <v>0</v>
      </c>
      <c r="T310">
        <v>5.6616340824364704</v>
      </c>
      <c r="U310">
        <v>5.6616340824364704</v>
      </c>
      <c r="V310">
        <v>4.5318922347189998</v>
      </c>
      <c r="W310">
        <v>0.127549342292539</v>
      </c>
      <c r="X310">
        <v>1.86917065428049</v>
      </c>
      <c r="Y310">
        <v>39.483274535601097</v>
      </c>
      <c r="Z310">
        <v>0.90222293954232302</v>
      </c>
      <c r="AA310">
        <v>7.4978366881920194E-2</v>
      </c>
      <c r="AB310">
        <v>35.095909411584003</v>
      </c>
      <c r="AC310">
        <v>29.941146196992001</v>
      </c>
      <c r="AD310">
        <v>2.9868522484799498</v>
      </c>
      <c r="AE310">
        <v>0.192971769725098</v>
      </c>
      <c r="AF310">
        <v>3.9554901504132401E-4</v>
      </c>
      <c r="AG310">
        <v>4.8799595281662804E-3</v>
      </c>
      <c r="AH310" s="109">
        <v>2.3658911018964398E-5</v>
      </c>
      <c r="AI310" s="109">
        <v>2.5639990646187198E-6</v>
      </c>
      <c r="AJ310">
        <v>3.4096098236488098E-2</v>
      </c>
      <c r="AK310">
        <v>0.153864263685213</v>
      </c>
      <c r="AL310">
        <v>0.181400471290279</v>
      </c>
      <c r="AM310">
        <v>13.515679791604001</v>
      </c>
      <c r="AN310">
        <v>0</v>
      </c>
      <c r="AO310">
        <v>0</v>
      </c>
      <c r="AP310">
        <v>0</v>
      </c>
      <c r="AQ310">
        <v>-8.7605177520245991</v>
      </c>
      <c r="AR310">
        <v>1885.91042002121</v>
      </c>
      <c r="AS310">
        <v>6042.5661927541596</v>
      </c>
      <c r="AT310">
        <v>0.30555528016926897</v>
      </c>
    </row>
    <row r="311" spans="1:46" x14ac:dyDescent="0.35">
      <c r="A311">
        <v>309</v>
      </c>
      <c r="B311">
        <v>179.08039440734501</v>
      </c>
      <c r="C311">
        <v>-8.2526656427458907</v>
      </c>
      <c r="D311">
        <v>1693.03834403049</v>
      </c>
      <c r="E311">
        <v>0.49971764319874601</v>
      </c>
      <c r="F311">
        <v>775.95390169176596</v>
      </c>
      <c r="G311">
        <v>2.90320875002792E-3</v>
      </c>
      <c r="H311">
        <v>0.98646530812523403</v>
      </c>
      <c r="I311">
        <v>1.31829426884376E-2</v>
      </c>
      <c r="J311">
        <v>1.9862054916383699E-2</v>
      </c>
      <c r="K311">
        <v>0.97362496612242699</v>
      </c>
      <c r="L311">
        <v>1.18926766551851E-2</v>
      </c>
      <c r="M311">
        <v>1.2902660332525101E-3</v>
      </c>
      <c r="N311">
        <v>1.2899060992807601</v>
      </c>
      <c r="O311">
        <v>1.4015135845703299</v>
      </c>
      <c r="P311">
        <v>0.96044391711384502</v>
      </c>
      <c r="Q311">
        <v>0.99912002327487703</v>
      </c>
      <c r="R311">
        <v>8.7997672512291699E-4</v>
      </c>
      <c r="S311">
        <v>0</v>
      </c>
      <c r="T311">
        <v>5.6727718608288802</v>
      </c>
      <c r="U311">
        <v>5.6727718608288802</v>
      </c>
      <c r="V311">
        <v>4.5407310795907403</v>
      </c>
      <c r="W311">
        <v>0.12810306195895799</v>
      </c>
      <c r="X311">
        <v>1.8752263602635499</v>
      </c>
      <c r="Y311">
        <v>39.591789332131498</v>
      </c>
      <c r="Z311">
        <v>0.90212609856946702</v>
      </c>
      <c r="AA311">
        <v>7.4866326493724406E-2</v>
      </c>
      <c r="AB311">
        <v>35.0876301999619</v>
      </c>
      <c r="AC311">
        <v>29.848668658702</v>
      </c>
      <c r="AD311">
        <v>2.98047444834623</v>
      </c>
      <c r="AE311">
        <v>0.192971965238771</v>
      </c>
      <c r="AF311">
        <v>3.9494783410774803E-4</v>
      </c>
      <c r="AG311">
        <v>4.8804256562805298E-3</v>
      </c>
      <c r="AH311" s="109">
        <v>2.3778212214559099E-5</v>
      </c>
      <c r="AI311" s="109">
        <v>2.5797573112810702E-6</v>
      </c>
      <c r="AJ311">
        <v>3.4099468411813501E-2</v>
      </c>
      <c r="AK311">
        <v>0.153860365505607</v>
      </c>
      <c r="AL311">
        <v>0.18141891116372599</v>
      </c>
      <c r="AM311">
        <v>13.515679791604001</v>
      </c>
      <c r="AN311">
        <v>0</v>
      </c>
      <c r="AO311">
        <v>0</v>
      </c>
      <c r="AP311">
        <v>0</v>
      </c>
      <c r="AQ311">
        <v>-8.7609923874165805</v>
      </c>
      <c r="AR311">
        <v>1886.12406512187</v>
      </c>
      <c r="AS311">
        <v>6042.5648468515001</v>
      </c>
      <c r="AT311">
        <v>0.30560457923106399</v>
      </c>
    </row>
    <row r="312" spans="1:46" x14ac:dyDescent="0.35">
      <c r="A312">
        <v>310</v>
      </c>
      <c r="B312">
        <v>178.46632408180301</v>
      </c>
      <c r="C312">
        <v>-8.2530111646958808</v>
      </c>
      <c r="D312">
        <v>1692.99952686447</v>
      </c>
      <c r="E312">
        <v>0.49971431085902701</v>
      </c>
      <c r="F312">
        <v>773.23072898318196</v>
      </c>
      <c r="G312">
        <v>2.9031527547596198E-3</v>
      </c>
      <c r="H312">
        <v>0.98635465332276995</v>
      </c>
      <c r="I312">
        <v>1.32085439289285E-2</v>
      </c>
      <c r="J312">
        <v>1.9927926838664501E-2</v>
      </c>
      <c r="K312">
        <v>0.97355007713219899</v>
      </c>
      <c r="L312">
        <v>1.19144903322717E-2</v>
      </c>
      <c r="M312">
        <v>1.29405359665679E-3</v>
      </c>
      <c r="N312">
        <v>1.2878007007101799</v>
      </c>
      <c r="O312">
        <v>1.3994238525668401</v>
      </c>
      <c r="P312">
        <v>0.96232187304719197</v>
      </c>
      <c r="Q312">
        <v>0.99911721634294204</v>
      </c>
      <c r="R312">
        <v>8.8278365705778204E-4</v>
      </c>
      <c r="S312">
        <v>0</v>
      </c>
      <c r="T312">
        <v>5.6839933746347597</v>
      </c>
      <c r="U312">
        <v>5.6839933746347597</v>
      </c>
      <c r="V312">
        <v>4.5496363045893702</v>
      </c>
      <c r="W312">
        <v>0.128660641639434</v>
      </c>
      <c r="X312">
        <v>1.8813203794420701</v>
      </c>
      <c r="Y312">
        <v>39.701082522849198</v>
      </c>
      <c r="Z312">
        <v>0.90202905001340505</v>
      </c>
      <c r="AA312">
        <v>7.4754294158833598E-2</v>
      </c>
      <c r="AB312">
        <v>35.0793466729654</v>
      </c>
      <c r="AC312">
        <v>29.7564432745116</v>
      </c>
      <c r="AD312">
        <v>2.9741111809329799</v>
      </c>
      <c r="AE312">
        <v>0.19297216191140301</v>
      </c>
      <c r="AF312">
        <v>3.9434667219303703E-4</v>
      </c>
      <c r="AG312">
        <v>4.8808910466616503E-3</v>
      </c>
      <c r="AH312" s="109">
        <v>2.38981301353692E-5</v>
      </c>
      <c r="AI312" s="109">
        <v>2.5956176380689502E-6</v>
      </c>
      <c r="AJ312">
        <v>3.41028335255502E-2</v>
      </c>
      <c r="AK312">
        <v>0.153856472336734</v>
      </c>
      <c r="AL312">
        <v>0.18143732426069301</v>
      </c>
      <c r="AM312">
        <v>13.515679791604001</v>
      </c>
      <c r="AN312">
        <v>0</v>
      </c>
      <c r="AO312">
        <v>0</v>
      </c>
      <c r="AP312">
        <v>0</v>
      </c>
      <c r="AQ312">
        <v>-8.76146702280856</v>
      </c>
      <c r="AR312">
        <v>1886.3377535495699</v>
      </c>
      <c r="AS312">
        <v>6042.5634881547103</v>
      </c>
      <c r="AT312">
        <v>0.30565399577496</v>
      </c>
    </row>
    <row r="313" spans="1:46" x14ac:dyDescent="0.35">
      <c r="A313">
        <v>311</v>
      </c>
      <c r="B313">
        <v>177.85225375626001</v>
      </c>
      <c r="C313">
        <v>-8.2533571556878194</v>
      </c>
      <c r="D313">
        <v>1692.9604768301999</v>
      </c>
      <c r="E313">
        <v>0.49971094681936401</v>
      </c>
      <c r="F313">
        <v>770.50775682911399</v>
      </c>
      <c r="G313">
        <v>2.9030963649254401E-3</v>
      </c>
      <c r="H313">
        <v>0.98624501822035004</v>
      </c>
      <c r="I313">
        <v>1.32343369950765E-2</v>
      </c>
      <c r="J313">
        <v>1.99942298925831E-2</v>
      </c>
      <c r="K313">
        <v>0.97347467599306303</v>
      </c>
      <c r="L313">
        <v>1.1936469296336299E-2</v>
      </c>
      <c r="M313">
        <v>1.29786769874014E-3</v>
      </c>
      <c r="N313">
        <v>1.28569907408728</v>
      </c>
      <c r="O313">
        <v>1.39733752761267</v>
      </c>
      <c r="P313">
        <v>0.96421392681228901</v>
      </c>
      <c r="Q313">
        <v>0.99911440913439098</v>
      </c>
      <c r="R313">
        <v>8.8559086560855002E-4</v>
      </c>
      <c r="S313">
        <v>0</v>
      </c>
      <c r="T313">
        <v>5.6952994464095497</v>
      </c>
      <c r="U313">
        <v>5.6952994464095497</v>
      </c>
      <c r="V313">
        <v>4.5586085587054397</v>
      </c>
      <c r="W313">
        <v>0.12922212053903601</v>
      </c>
      <c r="X313">
        <v>1.8874530914732099</v>
      </c>
      <c r="Y313">
        <v>39.811162203831998</v>
      </c>
      <c r="Z313">
        <v>0.90193179309073102</v>
      </c>
      <c r="AA313">
        <v>7.4642269505773198E-2</v>
      </c>
      <c r="AB313">
        <v>35.071058740472701</v>
      </c>
      <c r="AC313">
        <v>29.6644691565374</v>
      </c>
      <c r="AD313">
        <v>2.9677623981790999</v>
      </c>
      <c r="AE313">
        <v>0.19297235975452301</v>
      </c>
      <c r="AF313">
        <v>3.9374552700402601E-4</v>
      </c>
      <c r="AG313">
        <v>4.8813556939411896E-3</v>
      </c>
      <c r="AH313" s="109">
        <v>2.40186713783614E-5</v>
      </c>
      <c r="AI313" s="109">
        <v>2.6115811111915301E-6</v>
      </c>
      <c r="AJ313">
        <v>3.4106193543762001E-2</v>
      </c>
      <c r="AK313">
        <v>0.15385258421134701</v>
      </c>
      <c r="AL313">
        <v>0.181455710401558</v>
      </c>
      <c r="AM313">
        <v>13.515679791604001</v>
      </c>
      <c r="AN313">
        <v>0</v>
      </c>
      <c r="AO313">
        <v>0</v>
      </c>
      <c r="AP313">
        <v>0</v>
      </c>
      <c r="AQ313">
        <v>-8.7619416582005396</v>
      </c>
      <c r="AR313">
        <v>1886.55148546189</v>
      </c>
      <c r="AS313">
        <v>6042.5621165327702</v>
      </c>
      <c r="AT313">
        <v>0.305703529943254</v>
      </c>
    </row>
    <row r="314" spans="1:46" x14ac:dyDescent="0.35">
      <c r="A314">
        <v>312</v>
      </c>
      <c r="B314">
        <v>177.23818343071699</v>
      </c>
      <c r="C314">
        <v>-8.2537036183334695</v>
      </c>
      <c r="D314">
        <v>1692.92119144505</v>
      </c>
      <c r="E314">
        <v>0.49970755075395001</v>
      </c>
      <c r="F314">
        <v>767.78498417784499</v>
      </c>
      <c r="G314">
        <v>2.90303957632839E-3</v>
      </c>
      <c r="H314">
        <v>0.98613640480678699</v>
      </c>
      <c r="I314">
        <v>1.32603237548027E-2</v>
      </c>
      <c r="J314">
        <v>2.00609685023562E-2</v>
      </c>
      <c r="K314">
        <v>0.97339875749733096</v>
      </c>
      <c r="L314">
        <v>1.19586151472583E-2</v>
      </c>
      <c r="M314">
        <v>1.3017086075443999E-3</v>
      </c>
      <c r="N314">
        <v>1.2836012158560199</v>
      </c>
      <c r="O314">
        <v>1.3952546054493</v>
      </c>
      <c r="P314">
        <v>0.96612021632517298</v>
      </c>
      <c r="Q314">
        <v>0.99911160164286095</v>
      </c>
      <c r="R314">
        <v>8.8839835713834297E-4</v>
      </c>
      <c r="S314">
        <v>0</v>
      </c>
      <c r="T314">
        <v>5.7066909094893798</v>
      </c>
      <c r="U314">
        <v>5.7066909094893798</v>
      </c>
      <c r="V314">
        <v>4.5676484993784596</v>
      </c>
      <c r="W314">
        <v>0.12978753862704101</v>
      </c>
      <c r="X314">
        <v>1.8936248810779299</v>
      </c>
      <c r="Y314">
        <v>39.922036584207397</v>
      </c>
      <c r="Z314">
        <v>0.901834326852469</v>
      </c>
      <c r="AA314">
        <v>7.4530252157216301E-2</v>
      </c>
      <c r="AB314">
        <v>35.062766373917903</v>
      </c>
      <c r="AC314">
        <v>29.5727454110379</v>
      </c>
      <c r="AD314">
        <v>2.9614280566673301</v>
      </c>
      <c r="AE314">
        <v>0.19297255877983899</v>
      </c>
      <c r="AF314">
        <v>3.9314439621272599E-4</v>
      </c>
      <c r="AG314">
        <v>4.8818195926842401E-3</v>
      </c>
      <c r="AH314" s="109">
        <v>2.4139842623135401E-5</v>
      </c>
      <c r="AI314" s="109">
        <v>2.6276488155492401E-6</v>
      </c>
      <c r="AJ314">
        <v>3.4109548432104599E-2</v>
      </c>
      <c r="AK314">
        <v>0.153848701162594</v>
      </c>
      <c r="AL314">
        <v>0.181474069404542</v>
      </c>
      <c r="AM314">
        <v>13.515679791604001</v>
      </c>
      <c r="AN314">
        <v>0</v>
      </c>
      <c r="AO314">
        <v>0</v>
      </c>
      <c r="AP314">
        <v>0</v>
      </c>
      <c r="AQ314">
        <v>-8.7624162935925298</v>
      </c>
      <c r="AR314">
        <v>1886.7652610185601</v>
      </c>
      <c r="AS314">
        <v>6042.56073185283</v>
      </c>
      <c r="AT314">
        <v>0.30575318242553001</v>
      </c>
    </row>
    <row r="315" spans="1:46" x14ac:dyDescent="0.35">
      <c r="A315">
        <v>313</v>
      </c>
      <c r="B315">
        <v>176.62411310517501</v>
      </c>
      <c r="C315">
        <v>-8.2540505552771393</v>
      </c>
      <c r="D315">
        <v>1692.8816681927101</v>
      </c>
      <c r="E315">
        <v>0.49970412233237199</v>
      </c>
      <c r="F315">
        <v>765.06240997241605</v>
      </c>
      <c r="G315">
        <v>2.9029823847144501E-3</v>
      </c>
      <c r="H315">
        <v>0.98602881346022397</v>
      </c>
      <c r="I315">
        <v>1.3286506101554201E-2</v>
      </c>
      <c r="J315">
        <v>2.0128147153512899E-2</v>
      </c>
      <c r="K315">
        <v>0.97332231636607602</v>
      </c>
      <c r="L315">
        <v>1.19809295086612E-2</v>
      </c>
      <c r="M315">
        <v>1.3055765928930299E-3</v>
      </c>
      <c r="N315">
        <v>1.2815071224894301</v>
      </c>
      <c r="O315">
        <v>1.3931750818366699</v>
      </c>
      <c r="P315">
        <v>0.96804088139196798</v>
      </c>
      <c r="Q315">
        <v>0.99910879386191098</v>
      </c>
      <c r="R315">
        <v>8.9120613808898596E-4</v>
      </c>
      <c r="S315">
        <v>0</v>
      </c>
      <c r="T315">
        <v>5.7181686086973702</v>
      </c>
      <c r="U315">
        <v>5.7181686086973702</v>
      </c>
      <c r="V315">
        <v>4.5767567930845496</v>
      </c>
      <c r="W315">
        <v>0.130356936207287</v>
      </c>
      <c r="X315">
        <v>1.89983613812279</v>
      </c>
      <c r="Y315">
        <v>40.033713988154702</v>
      </c>
      <c r="Z315">
        <v>0.90173665048478602</v>
      </c>
      <c r="AA315">
        <v>7.4418241729731105E-2</v>
      </c>
      <c r="AB315">
        <v>35.054469486849896</v>
      </c>
      <c r="AC315">
        <v>29.481271151193901</v>
      </c>
      <c r="AD315">
        <v>2.9551081087906201</v>
      </c>
      <c r="AE315">
        <v>0.192972758999188</v>
      </c>
      <c r="AF315">
        <v>3.92543277454757E-4</v>
      </c>
      <c r="AG315">
        <v>4.8822827373868503E-3</v>
      </c>
      <c r="AH315" s="109">
        <v>2.42616506435671E-5</v>
      </c>
      <c r="AI315" s="109">
        <v>2.6438218472357099E-6</v>
      </c>
      <c r="AJ315">
        <v>3.4112898155813101E-2</v>
      </c>
      <c r="AK315">
        <v>0.15384482322402801</v>
      </c>
      <c r="AL315">
        <v>0.18149240108563999</v>
      </c>
      <c r="AM315">
        <v>13.515679791604001</v>
      </c>
      <c r="AN315">
        <v>0</v>
      </c>
      <c r="AO315">
        <v>0</v>
      </c>
      <c r="AP315">
        <v>0</v>
      </c>
      <c r="AQ315">
        <v>-8.7628909289845094</v>
      </c>
      <c r="AR315">
        <v>1886.97908038132</v>
      </c>
      <c r="AS315">
        <v>6042.5593339801699</v>
      </c>
      <c r="AT315">
        <v>0.30580295341811597</v>
      </c>
    </row>
    <row r="316" spans="1:46" x14ac:dyDescent="0.35">
      <c r="A316">
        <v>314</v>
      </c>
      <c r="B316">
        <v>176.01004277963199</v>
      </c>
      <c r="C316">
        <v>-8.2543979691958</v>
      </c>
      <c r="D316">
        <v>1692.8419045232699</v>
      </c>
      <c r="E316">
        <v>0.499700661219525</v>
      </c>
      <c r="F316">
        <v>762.34003314969505</v>
      </c>
      <c r="G316">
        <v>2.9029247857728698E-3</v>
      </c>
      <c r="H316">
        <v>0.98592224613975998</v>
      </c>
      <c r="I316">
        <v>1.3312885953487501E-2</v>
      </c>
      <c r="J316">
        <v>2.0195770393960099E-2</v>
      </c>
      <c r="K316">
        <v>0.97324534724675404</v>
      </c>
      <c r="L316">
        <v>1.20034140233634E-2</v>
      </c>
      <c r="M316">
        <v>1.30947193012413E-3</v>
      </c>
      <c r="N316">
        <v>1.2794167904899401</v>
      </c>
      <c r="O316">
        <v>1.3910989525533199</v>
      </c>
      <c r="P316">
        <v>0.96997606365539601</v>
      </c>
      <c r="Q316">
        <v>0.99910598578501597</v>
      </c>
      <c r="R316">
        <v>8.9401421498354501E-4</v>
      </c>
      <c r="S316">
        <v>0</v>
      </c>
      <c r="T316">
        <v>5.7297334000368796</v>
      </c>
      <c r="U316">
        <v>5.7297334000368796</v>
      </c>
      <c r="V316">
        <v>4.5859341150625204</v>
      </c>
      <c r="W316">
        <v>0.13093035434664799</v>
      </c>
      <c r="X316">
        <v>1.9060872577092101</v>
      </c>
      <c r="Y316">
        <v>40.146202856907003</v>
      </c>
      <c r="Z316">
        <v>0.90163876302259605</v>
      </c>
      <c r="AA316">
        <v>7.4306237833821107E-2</v>
      </c>
      <c r="AB316">
        <v>35.046168048411502</v>
      </c>
      <c r="AC316">
        <v>29.390045484921501</v>
      </c>
      <c r="AD316">
        <v>2.9488025111243501</v>
      </c>
      <c r="AE316">
        <v>0.192972960424587</v>
      </c>
      <c r="AF316">
        <v>3.9194216832965598E-4</v>
      </c>
      <c r="AG316">
        <v>4.8827451224762401E-3</v>
      </c>
      <c r="AH316" s="109">
        <v>2.4384102299610601E-5</v>
      </c>
      <c r="AI316" s="109">
        <v>2.6601013212129701E-6</v>
      </c>
      <c r="AJ316">
        <v>3.4116242679700197E-2</v>
      </c>
      <c r="AK316">
        <v>0.15384095042960799</v>
      </c>
      <c r="AL316">
        <v>0.18151070525861401</v>
      </c>
      <c r="AM316">
        <v>13.515679791604001</v>
      </c>
      <c r="AN316">
        <v>0</v>
      </c>
      <c r="AO316">
        <v>0</v>
      </c>
      <c r="AP316">
        <v>0</v>
      </c>
      <c r="AQ316">
        <v>-8.7633655643764907</v>
      </c>
      <c r="AR316">
        <v>1887.19294371412</v>
      </c>
      <c r="AS316">
        <v>6042.55792277817</v>
      </c>
      <c r="AT316">
        <v>0.30585284361348097</v>
      </c>
    </row>
    <row r="317" spans="1:46" x14ac:dyDescent="0.35">
      <c r="A317">
        <v>315</v>
      </c>
      <c r="B317">
        <v>175.39597245409001</v>
      </c>
      <c r="C317">
        <v>-8.2547458628001902</v>
      </c>
      <c r="D317">
        <v>1692.8018978518701</v>
      </c>
      <c r="E317">
        <v>0.49969716707553602</v>
      </c>
      <c r="F317">
        <v>759.617852641338</v>
      </c>
      <c r="G317">
        <v>2.9028667751337502E-3</v>
      </c>
      <c r="H317">
        <v>0.98581670286069101</v>
      </c>
      <c r="I317">
        <v>1.33394652552553E-2</v>
      </c>
      <c r="J317">
        <v>2.0263842835070201E-2</v>
      </c>
      <c r="K317">
        <v>0.97316784471319695</v>
      </c>
      <c r="L317">
        <v>1.20260703591707E-2</v>
      </c>
      <c r="M317">
        <v>1.3133948960845901E-3</v>
      </c>
      <c r="N317">
        <v>1.2773302163896401</v>
      </c>
      <c r="O317">
        <v>1.3890262133965701</v>
      </c>
      <c r="P317">
        <v>0.97192590671983403</v>
      </c>
      <c r="Q317">
        <v>0.99910317740557297</v>
      </c>
      <c r="R317">
        <v>8.9682259442633305E-4</v>
      </c>
      <c r="S317">
        <v>0</v>
      </c>
      <c r="T317">
        <v>5.74138615143473</v>
      </c>
      <c r="U317">
        <v>5.74138615143473</v>
      </c>
      <c r="V317">
        <v>4.5951811499324897</v>
      </c>
      <c r="W317">
        <v>0.131507834419129</v>
      </c>
      <c r="X317">
        <v>1.9123786402576</v>
      </c>
      <c r="Y317">
        <v>40.259511750845903</v>
      </c>
      <c r="Z317">
        <v>0.90154066366587104</v>
      </c>
      <c r="AA317">
        <v>7.4194240073632498E-2</v>
      </c>
      <c r="AB317">
        <v>35.037861958017203</v>
      </c>
      <c r="AC317">
        <v>29.299067528218799</v>
      </c>
      <c r="AD317">
        <v>2.94251121520327</v>
      </c>
      <c r="AE317">
        <v>0.19297316306818901</v>
      </c>
      <c r="AF317">
        <v>3.91341066399082E-4</v>
      </c>
      <c r="AG317">
        <v>4.8832067423082203E-3</v>
      </c>
      <c r="AH317" s="109">
        <v>2.4507204549655701E-5</v>
      </c>
      <c r="AI317" s="109">
        <v>2.6764883633225802E-6</v>
      </c>
      <c r="AJ317">
        <v>3.4119581968141299E-2</v>
      </c>
      <c r="AK317">
        <v>0.153837082813718</v>
      </c>
      <c r="AL317">
        <v>0.181528981734912</v>
      </c>
      <c r="AM317">
        <v>13.515679791604001</v>
      </c>
      <c r="AN317">
        <v>0</v>
      </c>
      <c r="AO317">
        <v>0</v>
      </c>
      <c r="AP317">
        <v>0</v>
      </c>
      <c r="AQ317">
        <v>-8.7638401997684703</v>
      </c>
      <c r="AR317">
        <v>1887.4068511830401</v>
      </c>
      <c r="AS317">
        <v>6042.5564981082198</v>
      </c>
      <c r="AT317">
        <v>0.30590285310747301</v>
      </c>
    </row>
    <row r="318" spans="1:46" x14ac:dyDescent="0.35">
      <c r="A318">
        <v>316</v>
      </c>
      <c r="B318">
        <v>174.78190212854699</v>
      </c>
      <c r="C318">
        <v>-8.2550942388347206</v>
      </c>
      <c r="D318">
        <v>1692.7616455590601</v>
      </c>
      <c r="E318">
        <v>0.49969363955566998</v>
      </c>
      <c r="F318">
        <v>756.89586737259401</v>
      </c>
      <c r="G318">
        <v>2.9028083483687399E-3</v>
      </c>
      <c r="H318">
        <v>0.98571218579252196</v>
      </c>
      <c r="I318">
        <v>1.3366245976850301E-2</v>
      </c>
      <c r="J318">
        <v>2.0332369152791199E-2</v>
      </c>
      <c r="K318">
        <v>0.97308980326285199</v>
      </c>
      <c r="L318">
        <v>1.2048900202912599E-2</v>
      </c>
      <c r="M318">
        <v>1.3173457739377001E-3</v>
      </c>
      <c r="N318">
        <v>1.2752473967505999</v>
      </c>
      <c r="O318">
        <v>1.3869568601826301</v>
      </c>
      <c r="P318">
        <v>0.97389055607465702</v>
      </c>
      <c r="Q318">
        <v>0.99910036871689401</v>
      </c>
      <c r="R318">
        <v>8.9963128310586603E-4</v>
      </c>
      <c r="S318">
        <v>0</v>
      </c>
      <c r="T318">
        <v>5.7531277422981297</v>
      </c>
      <c r="U318">
        <v>5.7531277422981297</v>
      </c>
      <c r="V318">
        <v>4.6044985913052896</v>
      </c>
      <c r="W318">
        <v>0.13208941865896601</v>
      </c>
      <c r="X318">
        <v>1.91871069160202</v>
      </c>
      <c r="Y318">
        <v>40.373649351575999</v>
      </c>
      <c r="Z318">
        <v>0.90144235141121198</v>
      </c>
      <c r="AA318">
        <v>7.4082248047073404E-2</v>
      </c>
      <c r="AB318">
        <v>35.029551191021604</v>
      </c>
      <c r="AC318">
        <v>29.208336389602</v>
      </c>
      <c r="AD318">
        <v>2.9362341782208499</v>
      </c>
      <c r="AE318">
        <v>0.19297336694233799</v>
      </c>
      <c r="AF318">
        <v>3.9073996918758899E-4</v>
      </c>
      <c r="AG318">
        <v>4.8836675911675502E-3</v>
      </c>
      <c r="AH318" s="109">
        <v>2.46309644394766E-5</v>
      </c>
      <c r="AI318" s="109">
        <v>2.6929841202029998E-6</v>
      </c>
      <c r="AJ318">
        <v>3.41229159850766E-2</v>
      </c>
      <c r="AK318">
        <v>0.15383322041115699</v>
      </c>
      <c r="AL318">
        <v>0.181547230323682</v>
      </c>
      <c r="AM318">
        <v>13.515679791604001</v>
      </c>
      <c r="AN318">
        <v>0</v>
      </c>
      <c r="AO318">
        <v>0</v>
      </c>
      <c r="AP318">
        <v>0</v>
      </c>
      <c r="AQ318">
        <v>-8.7643148351604498</v>
      </c>
      <c r="AR318">
        <v>1887.62080295641</v>
      </c>
      <c r="AS318">
        <v>6042.5550598297896</v>
      </c>
      <c r="AT318">
        <v>0.30595298267035298</v>
      </c>
    </row>
    <row r="319" spans="1:46" x14ac:dyDescent="0.35">
      <c r="A319">
        <v>317</v>
      </c>
      <c r="B319">
        <v>174.16783180300499</v>
      </c>
      <c r="C319">
        <v>-8.2554431000784305</v>
      </c>
      <c r="D319">
        <v>1692.72114498931</v>
      </c>
      <c r="E319">
        <v>0.49969007831024798</v>
      </c>
      <c r="F319">
        <v>754.17407626328998</v>
      </c>
      <c r="G319">
        <v>2.9027495009884999E-3</v>
      </c>
      <c r="H319">
        <v>0.98560869564381504</v>
      </c>
      <c r="I319">
        <v>1.33932301154625E-2</v>
      </c>
      <c r="J319">
        <v>2.04013540887804E-2</v>
      </c>
      <c r="K319">
        <v>0.973011217316754</v>
      </c>
      <c r="L319">
        <v>1.2071905266422E-2</v>
      </c>
      <c r="M319">
        <v>1.3213248490405E-3</v>
      </c>
      <c r="N319">
        <v>1.27316832816521</v>
      </c>
      <c r="O319">
        <v>1.3848908887467299</v>
      </c>
      <c r="P319">
        <v>0.975870159224277</v>
      </c>
      <c r="Q319">
        <v>0.99909755971220504</v>
      </c>
      <c r="R319">
        <v>9.0244028779489698E-4</v>
      </c>
      <c r="S319">
        <v>0</v>
      </c>
      <c r="T319">
        <v>5.7649590642868098</v>
      </c>
      <c r="U319">
        <v>5.7649590642868098</v>
      </c>
      <c r="V319">
        <v>4.6138871424250096</v>
      </c>
      <c r="W319">
        <v>0.132675149690481</v>
      </c>
      <c r="X319">
        <v>1.9250838230793399</v>
      </c>
      <c r="Y319">
        <v>40.488624464100099</v>
      </c>
      <c r="Z319">
        <v>0.90134382537674496</v>
      </c>
      <c r="AA319">
        <v>7.3970261345578894E-2</v>
      </c>
      <c r="AB319">
        <v>35.021235670203602</v>
      </c>
      <c r="AC319">
        <v>29.117851183789799</v>
      </c>
      <c r="AD319">
        <v>2.92997135359645</v>
      </c>
      <c r="AE319">
        <v>0.19297357205951901</v>
      </c>
      <c r="AF319">
        <v>3.90138874181125E-4</v>
      </c>
      <c r="AG319">
        <v>4.8841276632649198E-3</v>
      </c>
      <c r="AH319" s="109">
        <v>2.47553891150427E-5</v>
      </c>
      <c r="AI319" s="109">
        <v>2.7095897510358499E-6</v>
      </c>
      <c r="AJ319">
        <v>3.4126244693998199E-2</v>
      </c>
      <c r="AK319">
        <v>0.15382936325716201</v>
      </c>
      <c r="AL319">
        <v>0.18156545083169701</v>
      </c>
      <c r="AM319">
        <v>13.515679791604001</v>
      </c>
      <c r="AN319">
        <v>0</v>
      </c>
      <c r="AO319">
        <v>0</v>
      </c>
      <c r="AP319">
        <v>0</v>
      </c>
      <c r="AQ319">
        <v>-8.7647894705524294</v>
      </c>
      <c r="AR319">
        <v>1887.83479920477</v>
      </c>
      <c r="AS319">
        <v>6042.5536078002797</v>
      </c>
      <c r="AT319">
        <v>0.30600323262555401</v>
      </c>
    </row>
    <row r="320" spans="1:46" x14ac:dyDescent="0.35">
      <c r="A320">
        <v>318</v>
      </c>
      <c r="B320">
        <v>173.55376147746199</v>
      </c>
      <c r="C320">
        <v>-8.2557924493457104</v>
      </c>
      <c r="D320">
        <v>1692.6803934509001</v>
      </c>
      <c r="E320">
        <v>0.49968648298455798</v>
      </c>
      <c r="F320">
        <v>751.45247822725105</v>
      </c>
      <c r="G320">
        <v>2.9026902284424701E-3</v>
      </c>
      <c r="H320">
        <v>0.98550623358145195</v>
      </c>
      <c r="I320">
        <v>1.34204196951609E-2</v>
      </c>
      <c r="J320">
        <v>2.0470802451562201E-2</v>
      </c>
      <c r="K320">
        <v>0.97293208121748798</v>
      </c>
      <c r="L320">
        <v>1.20950872839252E-2</v>
      </c>
      <c r="M320">
        <v>1.32533241123571E-3</v>
      </c>
      <c r="N320">
        <v>1.2710930072564599</v>
      </c>
      <c r="O320">
        <v>1.38282829494328</v>
      </c>
      <c r="P320">
        <v>0.97786486566898101</v>
      </c>
      <c r="Q320">
        <v>0.99909475038464701</v>
      </c>
      <c r="R320">
        <v>9.0524961535258996E-4</v>
      </c>
      <c r="S320">
        <v>0</v>
      </c>
      <c r="T320">
        <v>5.7768810212100998</v>
      </c>
      <c r="U320">
        <v>5.7768810212100998</v>
      </c>
      <c r="V320">
        <v>4.62334751606737</v>
      </c>
      <c r="W320">
        <v>0.13326507079338301</v>
      </c>
      <c r="X320">
        <v>1.9314984516220799</v>
      </c>
      <c r="Y320">
        <v>40.6044460190232</v>
      </c>
      <c r="Z320">
        <v>0.90124508462923902</v>
      </c>
      <c r="AA320">
        <v>7.3858279553966399E-2</v>
      </c>
      <c r="AB320">
        <v>35.012915333979201</v>
      </c>
      <c r="AC320">
        <v>29.0276110243483</v>
      </c>
      <c r="AD320">
        <v>2.9237226959782499</v>
      </c>
      <c r="AE320">
        <v>0.19297377843239699</v>
      </c>
      <c r="AF320">
        <v>3.89537778826301E-4</v>
      </c>
      <c r="AG320">
        <v>4.8845869527371502E-3</v>
      </c>
      <c r="AH320" s="109">
        <v>2.4880485818182299E-5</v>
      </c>
      <c r="AI320" s="109">
        <v>2.7263064323605299E-6</v>
      </c>
      <c r="AJ320">
        <v>3.4129568057941199E-2</v>
      </c>
      <c r="AK320">
        <v>0.153825511387405</v>
      </c>
      <c r="AL320">
        <v>0.18158364306331701</v>
      </c>
      <c r="AM320">
        <v>13.515679791604001</v>
      </c>
      <c r="AN320">
        <v>0</v>
      </c>
      <c r="AO320">
        <v>0</v>
      </c>
      <c r="AP320">
        <v>0</v>
      </c>
      <c r="AQ320">
        <v>-8.7652641059444107</v>
      </c>
      <c r="AR320">
        <v>1888.04884010098</v>
      </c>
      <c r="AS320">
        <v>6042.5521418750604</v>
      </c>
      <c r="AT320">
        <v>0.306053603445268</v>
      </c>
    </row>
    <row r="321" spans="1:46" x14ac:dyDescent="0.35">
      <c r="A321">
        <v>319</v>
      </c>
      <c r="B321">
        <v>172.93969115191899</v>
      </c>
      <c r="C321">
        <v>-8.2561422894867</v>
      </c>
      <c r="D321">
        <v>1692.6393882151201</v>
      </c>
      <c r="E321">
        <v>0.49968285321875999</v>
      </c>
      <c r="F321">
        <v>748.73107217244001</v>
      </c>
      <c r="G321">
        <v>2.9026305261175599E-3</v>
      </c>
      <c r="H321">
        <v>0.98540480064326996</v>
      </c>
      <c r="I321">
        <v>1.3447816767598399E-2</v>
      </c>
      <c r="J321">
        <v>2.0540719117710299E-2</v>
      </c>
      <c r="K321">
        <v>0.97285238922803197</v>
      </c>
      <c r="L321">
        <v>1.21184480133604E-2</v>
      </c>
      <c r="M321">
        <v>1.3293687542380601E-3</v>
      </c>
      <c r="N321">
        <v>1.2690214306783001</v>
      </c>
      <c r="O321">
        <v>1.3807690746460299</v>
      </c>
      <c r="P321">
        <v>0.97987482695608497</v>
      </c>
      <c r="Q321">
        <v>0.99909194072727403</v>
      </c>
      <c r="R321">
        <v>9.0805927272575703E-4</v>
      </c>
      <c r="S321">
        <v>0</v>
      </c>
      <c r="T321">
        <v>5.7888945293351597</v>
      </c>
      <c r="U321">
        <v>5.7888945293351597</v>
      </c>
      <c r="V321">
        <v>4.6328804347869799</v>
      </c>
      <c r="W321">
        <v>0.13385922583478799</v>
      </c>
      <c r="X321">
        <v>1.9379549998552901</v>
      </c>
      <c r="Y321">
        <v>40.721123074792402</v>
      </c>
      <c r="Z321">
        <v>0.901146128236883</v>
      </c>
      <c r="AA321">
        <v>7.3746302250389403E-2</v>
      </c>
      <c r="AB321">
        <v>35.004590115515001</v>
      </c>
      <c r="AC321">
        <v>28.9376150259138</v>
      </c>
      <c r="AD321">
        <v>2.91748815971359</v>
      </c>
      <c r="AE321">
        <v>0.192973986073804</v>
      </c>
      <c r="AF321">
        <v>3.8893668053003699E-4</v>
      </c>
      <c r="AG321">
        <v>4.8850454536451503E-3</v>
      </c>
      <c r="AH321" s="109">
        <v>2.5006261890124601E-5</v>
      </c>
      <c r="AI321" s="109">
        <v>2.7431353569678401E-6</v>
      </c>
      <c r="AJ321">
        <v>3.41328860394782E-2</v>
      </c>
      <c r="AK321">
        <v>0.15382166483800699</v>
      </c>
      <c r="AL321">
        <v>0.18160180682045299</v>
      </c>
      <c r="AM321">
        <v>13.515679791604001</v>
      </c>
      <c r="AN321">
        <v>0</v>
      </c>
      <c r="AO321">
        <v>0</v>
      </c>
      <c r="AP321">
        <v>0</v>
      </c>
      <c r="AQ321">
        <v>-8.7657387413363903</v>
      </c>
      <c r="AR321">
        <v>1888.2629258202301</v>
      </c>
      <c r="AS321">
        <v>6042.5506619074204</v>
      </c>
      <c r="AT321">
        <v>0.30610409556824197</v>
      </c>
    </row>
    <row r="322" spans="1:46" x14ac:dyDescent="0.35">
      <c r="A322">
        <v>320</v>
      </c>
      <c r="B322">
        <v>172.32562082637699</v>
      </c>
      <c r="C322">
        <v>-8.2564926233879294</v>
      </c>
      <c r="D322">
        <v>1692.5981265157</v>
      </c>
      <c r="E322">
        <v>0.49967918864779798</v>
      </c>
      <c r="F322">
        <v>746.00985700082094</v>
      </c>
      <c r="G322">
        <v>2.9025703893372102E-3</v>
      </c>
      <c r="H322">
        <v>0.98530439805354897</v>
      </c>
      <c r="I322">
        <v>1.3475423412352999E-2</v>
      </c>
      <c r="J322">
        <v>2.0611109033054499E-2</v>
      </c>
      <c r="K322">
        <v>0.97277213553022701</v>
      </c>
      <c r="L322">
        <v>1.21419892362787E-2</v>
      </c>
      <c r="M322">
        <v>1.3334341760742701E-3</v>
      </c>
      <c r="N322">
        <v>1.2669535951159601</v>
      </c>
      <c r="O322">
        <v>1.3787132237481801</v>
      </c>
      <c r="P322">
        <v>0.98190019670617801</v>
      </c>
      <c r="Q322">
        <v>0.99908913073304895</v>
      </c>
      <c r="R322">
        <v>9.1086926695049895E-4</v>
      </c>
      <c r="S322">
        <v>0</v>
      </c>
      <c r="T322">
        <v>5.8010005175501904</v>
      </c>
      <c r="U322">
        <v>5.8010005175501904</v>
      </c>
      <c r="V322">
        <v>4.6424866310412396</v>
      </c>
      <c r="W322">
        <v>0.134457659322513</v>
      </c>
      <c r="X322">
        <v>1.94445389619414</v>
      </c>
      <c r="Y322">
        <v>40.838664819992601</v>
      </c>
      <c r="Z322">
        <v>0.90104695524061196</v>
      </c>
      <c r="AA322">
        <v>7.3634329006220606E-2</v>
      </c>
      <c r="AB322">
        <v>34.9962599539273</v>
      </c>
      <c r="AC322">
        <v>28.847862302962699</v>
      </c>
      <c r="AD322">
        <v>2.9112676996632798</v>
      </c>
      <c r="AE322">
        <v>0.19297419499675</v>
      </c>
      <c r="AF322">
        <v>3.8833557665889101E-4</v>
      </c>
      <c r="AG322">
        <v>4.88550315997282E-3</v>
      </c>
      <c r="AH322" s="109">
        <v>2.51327247722104E-5</v>
      </c>
      <c r="AI322" s="109">
        <v>2.7600777349564501E-6</v>
      </c>
      <c r="AJ322">
        <v>3.4136198600711397E-2</v>
      </c>
      <c r="AK322">
        <v>0.153817823645543</v>
      </c>
      <c r="AL322">
        <v>0.181619941902528</v>
      </c>
      <c r="AM322">
        <v>13.515679791604001</v>
      </c>
      <c r="AN322">
        <v>0</v>
      </c>
      <c r="AO322">
        <v>0</v>
      </c>
      <c r="AP322">
        <v>0</v>
      </c>
      <c r="AQ322">
        <v>-8.7662133767283699</v>
      </c>
      <c r="AR322">
        <v>1888.47705654008</v>
      </c>
      <c r="AS322">
        <v>6042.5491677484997</v>
      </c>
      <c r="AT322">
        <v>0.30615470949787799</v>
      </c>
    </row>
    <row r="323" spans="1:46" x14ac:dyDescent="0.35">
      <c r="A323">
        <v>321</v>
      </c>
      <c r="B323">
        <v>171.71155050083399</v>
      </c>
      <c r="C323">
        <v>-8.2568434539730298</v>
      </c>
      <c r="D323">
        <v>1692.5566055480299</v>
      </c>
      <c r="E323">
        <v>0.49967548890129998</v>
      </c>
      <c r="F323">
        <v>743.28883160846704</v>
      </c>
      <c r="G323">
        <v>2.9025098133600201E-3</v>
      </c>
      <c r="H323">
        <v>0.98520502673077703</v>
      </c>
      <c r="I323">
        <v>1.35032417375995E-2</v>
      </c>
      <c r="J323">
        <v>2.0681977213914599E-2</v>
      </c>
      <c r="K323">
        <v>0.97269131422352595</v>
      </c>
      <c r="L323">
        <v>1.2165712759023801E-2</v>
      </c>
      <c r="M323">
        <v>1.33752897857571E-3</v>
      </c>
      <c r="N323">
        <v>1.2648894972862901</v>
      </c>
      <c r="O323">
        <v>1.3766607381625799</v>
      </c>
      <c r="P323">
        <v>0.98394113066208899</v>
      </c>
      <c r="Q323">
        <v>0.99908632039484602</v>
      </c>
      <c r="R323">
        <v>9.1367960515354103E-4</v>
      </c>
      <c r="S323">
        <v>0</v>
      </c>
      <c r="T323">
        <v>5.8131999276613904</v>
      </c>
      <c r="U323">
        <v>5.8131999276613904</v>
      </c>
      <c r="V323">
        <v>4.6521668474275897</v>
      </c>
      <c r="W323">
        <v>0.13506041634903099</v>
      </c>
      <c r="X323">
        <v>1.9509955749425301</v>
      </c>
      <c r="Y323">
        <v>40.957080575698697</v>
      </c>
      <c r="Z323">
        <v>0.900947564698379</v>
      </c>
      <c r="AA323">
        <v>7.3522359385893493E-2</v>
      </c>
      <c r="AB323">
        <v>34.987924776786201</v>
      </c>
      <c r="AC323">
        <v>28.758351971617799</v>
      </c>
      <c r="AD323">
        <v>2.9050612699299299</v>
      </c>
      <c r="AE323">
        <v>0.192974405214415</v>
      </c>
      <c r="AF323">
        <v>3.8773446453811401E-4</v>
      </c>
      <c r="AG323">
        <v>4.8859600656255596E-3</v>
      </c>
      <c r="AH323" s="109">
        <v>2.5259882009212601E-5</v>
      </c>
      <c r="AI323" s="109">
        <v>2.77713479283528E-6</v>
      </c>
      <c r="AJ323">
        <v>3.41395057032629E-2</v>
      </c>
      <c r="AK323">
        <v>0.153813987847049</v>
      </c>
      <c r="AL323">
        <v>0.181638048106427</v>
      </c>
      <c r="AM323">
        <v>13.515679791604001</v>
      </c>
      <c r="AN323">
        <v>0</v>
      </c>
      <c r="AO323">
        <v>0</v>
      </c>
      <c r="AP323">
        <v>0</v>
      </c>
      <c r="AQ323">
        <v>-8.7666880121203494</v>
      </c>
      <c r="AR323">
        <v>1888.69123244052</v>
      </c>
      <c r="AS323">
        <v>6042.5476592472996</v>
      </c>
      <c r="AT323">
        <v>0.30620544564949598</v>
      </c>
    </row>
    <row r="324" spans="1:46" x14ac:dyDescent="0.35">
      <c r="A324">
        <v>322</v>
      </c>
      <c r="B324">
        <v>171.09748017529199</v>
      </c>
      <c r="C324">
        <v>-8.2571947842032607</v>
      </c>
      <c r="D324">
        <v>1692.51482246873</v>
      </c>
      <c r="E324">
        <v>0.49967175360348398</v>
      </c>
      <c r="F324">
        <v>740.567994885301</v>
      </c>
      <c r="G324">
        <v>2.9024487933790098E-3</v>
      </c>
      <c r="H324">
        <v>0.98510668808255997</v>
      </c>
      <c r="I324">
        <v>1.35312738802849E-2</v>
      </c>
      <c r="J324">
        <v>2.0753328748359199E-2</v>
      </c>
      <c r="K324">
        <v>0.97260991932322904</v>
      </c>
      <c r="L324">
        <v>1.21896204118955E-2</v>
      </c>
      <c r="M324">
        <v>1.3416534683893999E-3</v>
      </c>
      <c r="N324">
        <v>1.2628291339380899</v>
      </c>
      <c r="O324">
        <v>1.37461161382185</v>
      </c>
      <c r="P324">
        <v>0.98599778670385696</v>
      </c>
      <c r="Q324">
        <v>0.99908350970544502</v>
      </c>
      <c r="R324">
        <v>9.1649029455412095E-4</v>
      </c>
      <c r="S324">
        <v>0</v>
      </c>
      <c r="T324">
        <v>5.8254937144899603</v>
      </c>
      <c r="U324">
        <v>5.8254937144899603</v>
      </c>
      <c r="V324">
        <v>4.6619218367502402</v>
      </c>
      <c r="W324">
        <v>0.135667542711085</v>
      </c>
      <c r="X324">
        <v>1.9575804763959199</v>
      </c>
      <c r="Y324">
        <v>41.076379797864199</v>
      </c>
      <c r="Z324">
        <v>0.90084795561309305</v>
      </c>
      <c r="AA324">
        <v>7.3410392946846897E-2</v>
      </c>
      <c r="AB324">
        <v>34.979584528338698</v>
      </c>
      <c r="AC324">
        <v>28.669083146639199</v>
      </c>
      <c r="AD324">
        <v>2.8988688259028899</v>
      </c>
      <c r="AE324">
        <v>0.192974616740169</v>
      </c>
      <c r="AF324">
        <v>3.8713334145133098E-4</v>
      </c>
      <c r="AG324">
        <v>4.8864161644290799E-3</v>
      </c>
      <c r="AH324" s="109">
        <v>2.5387741248577702E-5</v>
      </c>
      <c r="AI324" s="109">
        <v>2.7943077757767898E-6</v>
      </c>
      <c r="AJ324">
        <v>3.4142807308268602E-2</v>
      </c>
      <c r="AK324">
        <v>0.15381015748003299</v>
      </c>
      <c r="AL324">
        <v>0.18165612522646199</v>
      </c>
      <c r="AM324">
        <v>13.515679791604001</v>
      </c>
      <c r="AN324">
        <v>0</v>
      </c>
      <c r="AO324">
        <v>0</v>
      </c>
      <c r="AP324">
        <v>0</v>
      </c>
      <c r="AQ324">
        <v>-8.7671626475123308</v>
      </c>
      <c r="AR324">
        <v>1888.9054537039799</v>
      </c>
      <c r="AS324">
        <v>6042.5461362505703</v>
      </c>
      <c r="AT324">
        <v>0.30625630459741199</v>
      </c>
    </row>
    <row r="325" spans="1:46" x14ac:dyDescent="0.35">
      <c r="A325">
        <v>323</v>
      </c>
      <c r="B325">
        <v>170.48340984974899</v>
      </c>
      <c r="C325">
        <v>-8.2575466170782406</v>
      </c>
      <c r="D325">
        <v>1692.4727743946901</v>
      </c>
      <c r="E325">
        <v>0.49966798237305698</v>
      </c>
      <c r="F325">
        <v>737.84734571528395</v>
      </c>
      <c r="G325">
        <v>2.9023873245200798E-3</v>
      </c>
      <c r="H325">
        <v>0.98500938318516595</v>
      </c>
      <c r="I325">
        <v>1.3559522006953499E-2</v>
      </c>
      <c r="J325">
        <v>2.0825168797492501E-2</v>
      </c>
      <c r="K325">
        <v>0.97252794475929405</v>
      </c>
      <c r="L325">
        <v>1.22137140508684E-2</v>
      </c>
      <c r="M325">
        <v>1.3458079560850699E-3</v>
      </c>
      <c r="N325">
        <v>1.26077250185251</v>
      </c>
      <c r="O325">
        <v>1.37256584667856</v>
      </c>
      <c r="P325">
        <v>0.98807032490838698</v>
      </c>
      <c r="Q325">
        <v>0.99908069865753402</v>
      </c>
      <c r="R325">
        <v>9.1930134246526402E-4</v>
      </c>
      <c r="S325">
        <v>0</v>
      </c>
      <c r="T325">
        <v>5.8378828462321399</v>
      </c>
      <c r="U325">
        <v>5.8378828462321399</v>
      </c>
      <c r="V325">
        <v>4.67175236231044</v>
      </c>
      <c r="W325">
        <v>0.136279084809036</v>
      </c>
      <c r="X325">
        <v>1.9642090469442199</v>
      </c>
      <c r="Y325">
        <v>41.196572079776402</v>
      </c>
      <c r="Z325">
        <v>0.90074812700662099</v>
      </c>
      <c r="AA325">
        <v>7.3298429239356602E-2</v>
      </c>
      <c r="AB325">
        <v>34.971239140356602</v>
      </c>
      <c r="AC325">
        <v>28.5800549444618</v>
      </c>
      <c r="AD325">
        <v>2.8926903221440901</v>
      </c>
      <c r="AE325">
        <v>0.19297482958755599</v>
      </c>
      <c r="AF325">
        <v>3.8653220463951901E-4</v>
      </c>
      <c r="AG325">
        <v>4.8868714501276904E-3</v>
      </c>
      <c r="AH325" s="109">
        <v>2.55163102448889E-5</v>
      </c>
      <c r="AI325" s="109">
        <v>2.8115979459225201E-6</v>
      </c>
      <c r="AJ325">
        <v>3.41461033763681E-2</v>
      </c>
      <c r="AK325">
        <v>0.153806332582477</v>
      </c>
      <c r="AL325">
        <v>0.18167417305431899</v>
      </c>
      <c r="AM325">
        <v>13.515679791604001</v>
      </c>
      <c r="AN325">
        <v>0</v>
      </c>
      <c r="AO325">
        <v>0</v>
      </c>
      <c r="AP325">
        <v>0</v>
      </c>
      <c r="AQ325">
        <v>-8.7676372829043103</v>
      </c>
      <c r="AR325">
        <v>1889.1197205154201</v>
      </c>
      <c r="AS325">
        <v>6042.5445986028699</v>
      </c>
      <c r="AT325">
        <v>0.30630728682017</v>
      </c>
    </row>
    <row r="326" spans="1:46" x14ac:dyDescent="0.35">
      <c r="A326">
        <v>324</v>
      </c>
      <c r="B326">
        <v>169.86933952420699</v>
      </c>
      <c r="C326">
        <v>-8.2578989556367794</v>
      </c>
      <c r="D326">
        <v>1692.4304584024701</v>
      </c>
      <c r="E326">
        <v>0.49966417482311598</v>
      </c>
      <c r="F326">
        <v>735.12688297634497</v>
      </c>
      <c r="G326">
        <v>2.9023254018409302E-3</v>
      </c>
      <c r="H326">
        <v>0.98491311294066897</v>
      </c>
      <c r="I326">
        <v>1.3587988314187401E-2</v>
      </c>
      <c r="J326">
        <v>2.08975025967684E-2</v>
      </c>
      <c r="K326">
        <v>0.97244538437474504</v>
      </c>
      <c r="L326">
        <v>1.22379955577743E-2</v>
      </c>
      <c r="M326">
        <v>1.3499927564131001E-3</v>
      </c>
      <c r="N326">
        <v>1.2587195978433201</v>
      </c>
      <c r="O326">
        <v>1.3705234327053799</v>
      </c>
      <c r="P326">
        <v>0.99015890758271397</v>
      </c>
      <c r="Q326">
        <v>0.99907788724370405</v>
      </c>
      <c r="R326">
        <v>9.2211275629547904E-4</v>
      </c>
      <c r="S326">
        <v>0</v>
      </c>
      <c r="T326">
        <v>5.8503683046649897</v>
      </c>
      <c r="U326">
        <v>5.8503683046649897</v>
      </c>
      <c r="V326">
        <v>4.6816591980652396</v>
      </c>
      <c r="W326">
        <v>0.13689508967924299</v>
      </c>
      <c r="X326">
        <v>1.9708817391767099</v>
      </c>
      <c r="Y326">
        <v>41.317667154564397</v>
      </c>
      <c r="Z326">
        <v>0.900648077905428</v>
      </c>
      <c r="AA326">
        <v>7.3186467806376304E-2</v>
      </c>
      <c r="AB326">
        <v>34.962888537711997</v>
      </c>
      <c r="AC326">
        <v>28.491266482544098</v>
      </c>
      <c r="AD326">
        <v>2.88652571279661</v>
      </c>
      <c r="AE326">
        <v>0.192975043770308</v>
      </c>
      <c r="AF326">
        <v>3.8593105130010002E-4</v>
      </c>
      <c r="AG326">
        <v>4.8873259163831496E-3</v>
      </c>
      <c r="AH326" s="109">
        <v>2.5645596861231899E-5</v>
      </c>
      <c r="AI326" s="109">
        <v>2.8290065830723499E-6</v>
      </c>
      <c r="AJ326">
        <v>3.4149393867694701E-2</v>
      </c>
      <c r="AK326">
        <v>0.15380251319285601</v>
      </c>
      <c r="AL326">
        <v>0.181692191379005</v>
      </c>
      <c r="AM326">
        <v>13.515679791604001</v>
      </c>
      <c r="AN326">
        <v>0</v>
      </c>
      <c r="AO326">
        <v>0</v>
      </c>
      <c r="AP326">
        <v>0</v>
      </c>
      <c r="AQ326">
        <v>-8.7681119182962899</v>
      </c>
      <c r="AR326">
        <v>1889.33403306232</v>
      </c>
      <c r="AS326">
        <v>6042.5430461464402</v>
      </c>
      <c r="AT326">
        <v>0.30635839274948801</v>
      </c>
    </row>
    <row r="327" spans="1:46" x14ac:dyDescent="0.35">
      <c r="A327">
        <v>325</v>
      </c>
      <c r="B327">
        <v>169.255269198664</v>
      </c>
      <c r="C327">
        <v>-8.2582518029575205</v>
      </c>
      <c r="D327">
        <v>1692.38787152756</v>
      </c>
      <c r="E327">
        <v>0.49966033056103998</v>
      </c>
      <c r="F327">
        <v>732.40660554032797</v>
      </c>
      <c r="G327">
        <v>2.9022630203298198E-3</v>
      </c>
      <c r="H327">
        <v>0.98481787810166599</v>
      </c>
      <c r="I327">
        <v>1.361667502912E-2</v>
      </c>
      <c r="J327">
        <v>2.0970335457333698E-2</v>
      </c>
      <c r="K327">
        <v>0.97236223192411197</v>
      </c>
      <c r="L327">
        <v>1.2262466840711E-2</v>
      </c>
      <c r="M327">
        <v>1.3542081884089399E-3</v>
      </c>
      <c r="N327">
        <v>1.2566704187574</v>
      </c>
      <c r="O327">
        <v>1.3684843678952401</v>
      </c>
      <c r="P327">
        <v>0.99226369930238001</v>
      </c>
      <c r="Q327">
        <v>0.99907507545644902</v>
      </c>
      <c r="R327">
        <v>9.2492454355043202E-4</v>
      </c>
      <c r="S327">
        <v>0</v>
      </c>
      <c r="T327">
        <v>5.86295108538169</v>
      </c>
      <c r="U327">
        <v>5.86295108538169</v>
      </c>
      <c r="V327">
        <v>4.6916431288107798</v>
      </c>
      <c r="W327">
        <v>0.137515605008761</v>
      </c>
      <c r="X327">
        <v>1.9775990119905</v>
      </c>
      <c r="Y327">
        <v>41.439674897756497</v>
      </c>
      <c r="Z327">
        <v>0.90054780733821604</v>
      </c>
      <c r="AA327">
        <v>7.3074508183421302E-2</v>
      </c>
      <c r="AB327">
        <v>34.954532639247603</v>
      </c>
      <c r="AC327">
        <v>28.402716879236099</v>
      </c>
      <c r="AD327">
        <v>2.8803749516508499</v>
      </c>
      <c r="AE327">
        <v>0.19297525930234599</v>
      </c>
      <c r="AF327">
        <v>3.8532987858624299E-4</v>
      </c>
      <c r="AG327">
        <v>4.8877795567731103E-3</v>
      </c>
      <c r="AH327" s="109">
        <v>2.5775609071041401E-5</v>
      </c>
      <c r="AI327" s="109">
        <v>2.8465349850608E-6</v>
      </c>
      <c r="AJ327">
        <v>3.4152678741866199E-2</v>
      </c>
      <c r="AK327">
        <v>0.15379869935013901</v>
      </c>
      <c r="AL327">
        <v>0.181710179986804</v>
      </c>
      <c r="AM327">
        <v>13.515679791604001</v>
      </c>
      <c r="AN327">
        <v>0</v>
      </c>
      <c r="AO327">
        <v>0</v>
      </c>
      <c r="AP327">
        <v>0</v>
      </c>
      <c r="AQ327">
        <v>-8.7685865536882694</v>
      </c>
      <c r="AR327">
        <v>1889.54839153479</v>
      </c>
      <c r="AS327">
        <v>6042.5414787211703</v>
      </c>
      <c r="AT327">
        <v>0.306409622777988</v>
      </c>
    </row>
    <row r="328" spans="1:46" x14ac:dyDescent="0.35">
      <c r="A328">
        <v>326</v>
      </c>
      <c r="B328">
        <v>168.641198873121</v>
      </c>
      <c r="C328">
        <v>-8.2586051621590997</v>
      </c>
      <c r="D328">
        <v>1692.3450107640199</v>
      </c>
      <c r="E328">
        <v>0.49965644918838797</v>
      </c>
      <c r="F328">
        <v>729.68651227254702</v>
      </c>
      <c r="G328">
        <v>2.90220017490499E-3</v>
      </c>
      <c r="H328">
        <v>0.98472368072221605</v>
      </c>
      <c r="I328">
        <v>1.3645584409389301E-2</v>
      </c>
      <c r="J328">
        <v>2.1043672767399199E-2</v>
      </c>
      <c r="K328">
        <v>0.97227848107127002</v>
      </c>
      <c r="L328">
        <v>1.22871298321767E-2</v>
      </c>
      <c r="M328">
        <v>1.3584545772125599E-3</v>
      </c>
      <c r="N328">
        <v>1.25462496147497</v>
      </c>
      <c r="O328">
        <v>1.3664486482615401</v>
      </c>
      <c r="P328">
        <v>0.99438486691158001</v>
      </c>
      <c r="Q328">
        <v>0.99907226328816401</v>
      </c>
      <c r="R328">
        <v>9.2773671183525098E-4</v>
      </c>
      <c r="S328">
        <v>0</v>
      </c>
      <c r="T328">
        <v>5.8756321978013304</v>
      </c>
      <c r="U328">
        <v>5.8756321978013304</v>
      </c>
      <c r="V328">
        <v>4.7017049501732</v>
      </c>
      <c r="W328">
        <v>0.138140679350473</v>
      </c>
      <c r="X328">
        <v>1.9843613307044301</v>
      </c>
      <c r="Y328">
        <v>41.562605329867999</v>
      </c>
      <c r="Z328">
        <v>0.90044731420386503</v>
      </c>
      <c r="AA328">
        <v>7.2962549898609397E-2</v>
      </c>
      <c r="AB328">
        <v>34.9461714092606</v>
      </c>
      <c r="AC328">
        <v>28.314405248387502</v>
      </c>
      <c r="AD328">
        <v>2.8742379958339099</v>
      </c>
      <c r="AE328">
        <v>0.19297547619779701</v>
      </c>
      <c r="AF328">
        <v>3.8472868360707902E-4</v>
      </c>
      <c r="AG328">
        <v>4.8882323647897697E-3</v>
      </c>
      <c r="AH328" s="109">
        <v>2.5906354955253401E-5</v>
      </c>
      <c r="AI328" s="109">
        <v>2.8641844717630599E-6</v>
      </c>
      <c r="AJ328">
        <v>3.41559579579837E-2</v>
      </c>
      <c r="AK328">
        <v>0.15379489109379399</v>
      </c>
      <c r="AL328">
        <v>0.181728138661263</v>
      </c>
      <c r="AM328">
        <v>13.515679791604001</v>
      </c>
      <c r="AN328">
        <v>0</v>
      </c>
      <c r="AO328">
        <v>0</v>
      </c>
      <c r="AP328">
        <v>0</v>
      </c>
      <c r="AQ328">
        <v>-8.7690611890802508</v>
      </c>
      <c r="AR328">
        <v>1889.7627961255801</v>
      </c>
      <c r="AS328">
        <v>6042.5398961646197</v>
      </c>
      <c r="AT328">
        <v>0.306460977710654</v>
      </c>
    </row>
    <row r="329" spans="1:46" x14ac:dyDescent="0.35">
      <c r="A329">
        <v>327</v>
      </c>
      <c r="B329">
        <v>168.027128547579</v>
      </c>
      <c r="C329">
        <v>-8.25895903640175</v>
      </c>
      <c r="D329">
        <v>1692.3018730629601</v>
      </c>
      <c r="E329">
        <v>0.49965253030078899</v>
      </c>
      <c r="F329">
        <v>726.96660203264798</v>
      </c>
      <c r="G329">
        <v>2.9021368604119999E-3</v>
      </c>
      <c r="H329">
        <v>0.98463052098292203</v>
      </c>
      <c r="I329">
        <v>1.36747187449554E-2</v>
      </c>
      <c r="J329">
        <v>2.1117519993642302E-2</v>
      </c>
      <c r="K329">
        <v>0.97219412538901195</v>
      </c>
      <c r="L329">
        <v>1.23119864946062E-2</v>
      </c>
      <c r="M329">
        <v>1.36273225034923E-3</v>
      </c>
      <c r="N329">
        <v>1.2525832229100899</v>
      </c>
      <c r="O329">
        <v>1.36441626983827</v>
      </c>
      <c r="P329">
        <v>0.99652257965097302</v>
      </c>
      <c r="Q329">
        <v>0.99906945073114495</v>
      </c>
      <c r="R329">
        <v>9.3054926885499602E-4</v>
      </c>
      <c r="S329">
        <v>0</v>
      </c>
      <c r="T329">
        <v>5.888412665932</v>
      </c>
      <c r="U329">
        <v>5.888412665932</v>
      </c>
      <c r="V329">
        <v>4.7118454692406297</v>
      </c>
      <c r="W329">
        <v>0.13877036169219101</v>
      </c>
      <c r="X329">
        <v>1.9911691671659399</v>
      </c>
      <c r="Y329">
        <v>41.686468619113803</v>
      </c>
      <c r="Z329">
        <v>0.90034659755967905</v>
      </c>
      <c r="AA329">
        <v>7.2850592472258405E-2</v>
      </c>
      <c r="AB329">
        <v>34.9378047448009</v>
      </c>
      <c r="AC329">
        <v>28.226330711068499</v>
      </c>
      <c r="AD329">
        <v>2.8681147977219799</v>
      </c>
      <c r="AE329">
        <v>0.192975694470958</v>
      </c>
      <c r="AF329">
        <v>3.8412746342530698E-4</v>
      </c>
      <c r="AG329">
        <v>4.8886843338374602E-3</v>
      </c>
      <c r="AH329" s="109">
        <v>2.6037842714780599E-5</v>
      </c>
      <c r="AI329" s="109">
        <v>2.8819563774291901E-6</v>
      </c>
      <c r="AJ329">
        <v>3.4159231474610599E-2</v>
      </c>
      <c r="AK329">
        <v>0.15379108846381001</v>
      </c>
      <c r="AL329">
        <v>0.181746067183085</v>
      </c>
      <c r="AM329">
        <v>13.515679791604001</v>
      </c>
      <c r="AN329">
        <v>0</v>
      </c>
      <c r="AO329">
        <v>0</v>
      </c>
      <c r="AP329">
        <v>0</v>
      </c>
      <c r="AQ329">
        <v>-8.7695358244722303</v>
      </c>
      <c r="AR329">
        <v>1889.97724703011</v>
      </c>
      <c r="AS329">
        <v>6042.5382983119098</v>
      </c>
      <c r="AT329">
        <v>0.30651245777746799</v>
      </c>
    </row>
    <row r="330" spans="1:46" x14ac:dyDescent="0.35">
      <c r="A330">
        <v>328</v>
      </c>
      <c r="B330">
        <v>167.413058222036</v>
      </c>
      <c r="C330">
        <v>-8.2593134288873795</v>
      </c>
      <c r="D330">
        <v>1692.2584553326401</v>
      </c>
      <c r="E330">
        <v>0.49964857348782798</v>
      </c>
      <c r="F330">
        <v>724.24687367357501</v>
      </c>
      <c r="G330">
        <v>2.9020730716240398E-3</v>
      </c>
      <c r="H330">
        <v>0.98453840070454302</v>
      </c>
      <c r="I330">
        <v>1.37040803572208E-2</v>
      </c>
      <c r="J330">
        <v>2.1191882682639E-2</v>
      </c>
      <c r="K330">
        <v>0.97210915835605605</v>
      </c>
      <c r="L330">
        <v>1.23370388151976E-2</v>
      </c>
      <c r="M330">
        <v>1.36704154202314E-3</v>
      </c>
      <c r="N330">
        <v>1.250545200011</v>
      </c>
      <c r="O330">
        <v>1.3623872286801999</v>
      </c>
      <c r="P330">
        <v>0.99867700910083801</v>
      </c>
      <c r="Q330">
        <v>0.99906663777758198</v>
      </c>
      <c r="R330">
        <v>9.3336222241784095E-4</v>
      </c>
      <c r="S330">
        <v>0</v>
      </c>
      <c r="T330">
        <v>5.9012935280470398</v>
      </c>
      <c r="U330">
        <v>5.9012935280470398</v>
      </c>
      <c r="V330">
        <v>4.7220655042695903</v>
      </c>
      <c r="W330">
        <v>0.13940470196065299</v>
      </c>
      <c r="X330">
        <v>1.9980229998702901</v>
      </c>
      <c r="Y330">
        <v>41.811275084111401</v>
      </c>
      <c r="Z330">
        <v>0.90024565630171305</v>
      </c>
      <c r="AA330">
        <v>7.2738635416939798E-2</v>
      </c>
      <c r="AB330">
        <v>34.929432600363199</v>
      </c>
      <c r="AC330">
        <v>28.138492382480099</v>
      </c>
      <c r="AD330">
        <v>2.8620053138783699</v>
      </c>
      <c r="AE330">
        <v>0.19297591413635301</v>
      </c>
      <c r="AF330">
        <v>3.8352621505759302E-4</v>
      </c>
      <c r="AG330">
        <v>4.8891354572326504E-3</v>
      </c>
      <c r="AH330" s="109">
        <v>2.6170080660869401E-5</v>
      </c>
      <c r="AI330" s="109">
        <v>2.89985205991521E-6</v>
      </c>
      <c r="AJ330">
        <v>3.4162499249771397E-2</v>
      </c>
      <c r="AK330">
        <v>0.15378729150069101</v>
      </c>
      <c r="AL330">
        <v>0.18176396533012501</v>
      </c>
      <c r="AM330">
        <v>13.515679791604001</v>
      </c>
      <c r="AN330">
        <v>0</v>
      </c>
      <c r="AO330">
        <v>0</v>
      </c>
      <c r="AP330">
        <v>0</v>
      </c>
      <c r="AQ330">
        <v>-8.7700104598642099</v>
      </c>
      <c r="AR330">
        <v>1890.1917444465701</v>
      </c>
      <c r="AS330">
        <v>6042.5366849956699</v>
      </c>
      <c r="AT330">
        <v>0.30656406372664502</v>
      </c>
    </row>
    <row r="331" spans="1:46" x14ac:dyDescent="0.35">
      <c r="A331">
        <v>329</v>
      </c>
      <c r="B331">
        <v>166.798987896494</v>
      </c>
      <c r="C331">
        <v>-8.2596683428607207</v>
      </c>
      <c r="D331">
        <v>1692.21475443691</v>
      </c>
      <c r="E331">
        <v>0.49964457833294001</v>
      </c>
      <c r="F331">
        <v>721.52732604239304</v>
      </c>
      <c r="G331">
        <v>2.9020088032392201E-3</v>
      </c>
      <c r="H331">
        <v>0.98444732033376503</v>
      </c>
      <c r="I331">
        <v>1.3733671600838E-2</v>
      </c>
      <c r="J331">
        <v>2.1266766462328002E-2</v>
      </c>
      <c r="K331">
        <v>0.97202357335648804</v>
      </c>
      <c r="L331">
        <v>1.23622888112579E-2</v>
      </c>
      <c r="M331">
        <v>1.37138278958006E-3</v>
      </c>
      <c r="N331">
        <v>1.24851088976048</v>
      </c>
      <c r="O331">
        <v>1.3603615208630799</v>
      </c>
      <c r="P331">
        <v>1.00084832930845</v>
      </c>
      <c r="Q331">
        <v>0.99906382441956398</v>
      </c>
      <c r="R331">
        <v>9.3617558043568902E-4</v>
      </c>
      <c r="S331">
        <v>0</v>
      </c>
      <c r="T331">
        <v>5.9142758374442099</v>
      </c>
      <c r="U331">
        <v>5.9142758374442099</v>
      </c>
      <c r="V331">
        <v>4.7323658853125998</v>
      </c>
      <c r="W331">
        <v>0.140043750610996</v>
      </c>
      <c r="X331">
        <v>2.0049233140755498</v>
      </c>
      <c r="Y331">
        <v>41.937035196689997</v>
      </c>
      <c r="Z331">
        <v>0.90014448943890601</v>
      </c>
      <c r="AA331">
        <v>7.2626678237232595E-2</v>
      </c>
      <c r="AB331">
        <v>34.921054880908898</v>
      </c>
      <c r="AC331">
        <v>28.050889383108601</v>
      </c>
      <c r="AD331">
        <v>2.8559094973990802</v>
      </c>
      <c r="AE331">
        <v>0.19297613520868601</v>
      </c>
      <c r="AF331">
        <v>3.8292493547300498E-4</v>
      </c>
      <c r="AG331">
        <v>4.8895857282006596E-3</v>
      </c>
      <c r="AH331" s="109">
        <v>2.6303077227266302E-5</v>
      </c>
      <c r="AI331" s="109">
        <v>2.9178728933770799E-6</v>
      </c>
      <c r="AJ331">
        <v>3.4165761240937099E-2</v>
      </c>
      <c r="AK331">
        <v>0.15378350024547999</v>
      </c>
      <c r="AL331">
        <v>0.18178183287730601</v>
      </c>
      <c r="AM331">
        <v>13.515679791604001</v>
      </c>
      <c r="AN331">
        <v>0</v>
      </c>
      <c r="AO331">
        <v>0</v>
      </c>
      <c r="AP331">
        <v>0</v>
      </c>
      <c r="AQ331">
        <v>-8.7704850952561895</v>
      </c>
      <c r="AR331">
        <v>1890.4062885759299</v>
      </c>
      <c r="AS331">
        <v>6042.5350560460902</v>
      </c>
      <c r="AT331">
        <v>0.30661579588677401</v>
      </c>
    </row>
    <row r="332" spans="1:46" x14ac:dyDescent="0.35">
      <c r="A332">
        <v>330</v>
      </c>
      <c r="B332">
        <v>166.184917570951</v>
      </c>
      <c r="C332">
        <v>-8.26002378160989</v>
      </c>
      <c r="D332">
        <v>1692.1707671950801</v>
      </c>
      <c r="E332">
        <v>0.49964054441328598</v>
      </c>
      <c r="F332">
        <v>718.80795797958103</v>
      </c>
      <c r="G332">
        <v>2.9019440498802701E-3</v>
      </c>
      <c r="H332">
        <v>0.98435728127324795</v>
      </c>
      <c r="I332">
        <v>1.37634948633181E-2</v>
      </c>
      <c r="J332">
        <v>2.1342177043506799E-2</v>
      </c>
      <c r="K332">
        <v>0.97193736367712702</v>
      </c>
      <c r="L332">
        <v>1.23877385269175E-2</v>
      </c>
      <c r="M332">
        <v>1.3757563364006199E-3</v>
      </c>
      <c r="N332">
        <v>1.24648028917632</v>
      </c>
      <c r="O332">
        <v>1.3583391424838001</v>
      </c>
      <c r="P332">
        <v>1.00303671676482</v>
      </c>
      <c r="Q332">
        <v>0.99906101064907304</v>
      </c>
      <c r="R332">
        <v>9.3898935092697204E-4</v>
      </c>
      <c r="S332">
        <v>0</v>
      </c>
      <c r="T332">
        <v>5.9273606623208304</v>
      </c>
      <c r="U332">
        <v>5.9273606623208304</v>
      </c>
      <c r="V332">
        <v>4.7427474540929699</v>
      </c>
      <c r="W332">
        <v>0.140687558968391</v>
      </c>
      <c r="X332">
        <v>2.0118706019240098</v>
      </c>
      <c r="Y332">
        <v>42.063759584735003</v>
      </c>
      <c r="Z332">
        <v>0.90004309588059395</v>
      </c>
      <c r="AA332">
        <v>7.2514720429644505E-2</v>
      </c>
      <c r="AB332">
        <v>34.912671524529898</v>
      </c>
      <c r="AC332">
        <v>27.963520830031701</v>
      </c>
      <c r="AD332">
        <v>2.8498273038159798</v>
      </c>
      <c r="AE332">
        <v>0.19297635770288499</v>
      </c>
      <c r="AF332">
        <v>3.8232362159264401E-4</v>
      </c>
      <c r="AG332">
        <v>4.8900351398754299E-3</v>
      </c>
      <c r="AH332" s="109">
        <v>2.6436840964487801E-5</v>
      </c>
      <c r="AI332" s="109">
        <v>2.9360202745867799E-6</v>
      </c>
      <c r="AJ332">
        <v>3.41690174050183E-2</v>
      </c>
      <c r="AK332">
        <v>0.15377971473975599</v>
      </c>
      <c r="AL332">
        <v>0.181799669596591</v>
      </c>
      <c r="AM332">
        <v>13.515679791604001</v>
      </c>
      <c r="AN332">
        <v>0</v>
      </c>
      <c r="AO332">
        <v>0</v>
      </c>
      <c r="AP332">
        <v>0</v>
      </c>
      <c r="AQ332">
        <v>-8.7709597306481708</v>
      </c>
      <c r="AR332">
        <v>1890.6208796220401</v>
      </c>
      <c r="AS332">
        <v>6042.5334112907303</v>
      </c>
      <c r="AT332">
        <v>0.30666765489223902</v>
      </c>
    </row>
    <row r="333" spans="1:46" x14ac:dyDescent="0.35">
      <c r="A333">
        <v>331</v>
      </c>
      <c r="B333">
        <v>165.570847245409</v>
      </c>
      <c r="C333">
        <v>-8.2603797484669794</v>
      </c>
      <c r="D333">
        <v>1692.1264903807801</v>
      </c>
      <c r="E333">
        <v>0.49963647129963901</v>
      </c>
      <c r="F333">
        <v>716.08876831927205</v>
      </c>
      <c r="G333">
        <v>2.9018788060927898E-3</v>
      </c>
      <c r="H333">
        <v>0.98426828491639495</v>
      </c>
      <c r="I333">
        <v>1.3793552566032499E-2</v>
      </c>
      <c r="J333">
        <v>2.1418120221361098E-2</v>
      </c>
      <c r="K333">
        <v>0.97185052250611104</v>
      </c>
      <c r="L333">
        <v>1.2413390035202299E-2</v>
      </c>
      <c r="M333">
        <v>1.3801625308302401E-3</v>
      </c>
      <c r="N333">
        <v>1.2444533953116801</v>
      </c>
      <c r="O333">
        <v>1.35632008966061</v>
      </c>
      <c r="P333">
        <v>1.00524235047704</v>
      </c>
      <c r="Q333">
        <v>0.999058196457981</v>
      </c>
      <c r="R333">
        <v>9.4180354201817498E-4</v>
      </c>
      <c r="S333">
        <v>0</v>
      </c>
      <c r="T333">
        <v>5.94054908620903</v>
      </c>
      <c r="U333">
        <v>5.94054908620903</v>
      </c>
      <c r="V333">
        <v>4.7532110643558498</v>
      </c>
      <c r="W333">
        <v>0.141336179106063</v>
      </c>
      <c r="X333">
        <v>2.0188653625658599</v>
      </c>
      <c r="Y333">
        <v>42.191459035099101</v>
      </c>
      <c r="Z333">
        <v>0.89994147452419304</v>
      </c>
      <c r="AA333">
        <v>7.2402761482518604E-2</v>
      </c>
      <c r="AB333">
        <v>34.904282468181599</v>
      </c>
      <c r="AC333">
        <v>27.876385840494699</v>
      </c>
      <c r="AD333">
        <v>2.8437586886438502</v>
      </c>
      <c r="AE333">
        <v>0.19297658163408199</v>
      </c>
      <c r="AF333">
        <v>3.8172227028899499E-4</v>
      </c>
      <c r="AG333">
        <v>4.8904836852968299E-3</v>
      </c>
      <c r="AH333" s="109">
        <v>2.6571380545242599E-5</v>
      </c>
      <c r="AI333" s="109">
        <v>2.9542956208559899E-6</v>
      </c>
      <c r="AJ333">
        <v>3.4172267698356497E-2</v>
      </c>
      <c r="AK333">
        <v>0.15377593502565001</v>
      </c>
      <c r="AL333">
        <v>0.18181747525693001</v>
      </c>
      <c r="AM333">
        <v>13.515679791604001</v>
      </c>
      <c r="AN333">
        <v>0</v>
      </c>
      <c r="AO333">
        <v>0</v>
      </c>
      <c r="AP333">
        <v>0</v>
      </c>
      <c r="AQ333">
        <v>-8.7714343660401504</v>
      </c>
      <c r="AR333">
        <v>1890.8355177915801</v>
      </c>
      <c r="AS333">
        <v>6042.53175055459</v>
      </c>
      <c r="AT333">
        <v>0.30671964138293301</v>
      </c>
    </row>
    <row r="334" spans="1:46" x14ac:dyDescent="0.35">
      <c r="A334">
        <v>332</v>
      </c>
      <c r="B334">
        <v>164.956776919866</v>
      </c>
      <c r="C334">
        <v>-8.2607362468096799</v>
      </c>
      <c r="D334">
        <v>1692.0819207208101</v>
      </c>
      <c r="E334">
        <v>0.49963235855626398</v>
      </c>
      <c r="F334">
        <v>713.36975588962105</v>
      </c>
      <c r="G334">
        <v>2.9018130663431702E-3</v>
      </c>
      <c r="H334">
        <v>0.98418033123550697</v>
      </c>
      <c r="I334">
        <v>1.3823847165377301E-2</v>
      </c>
      <c r="J334">
        <v>2.1494601877028001E-2</v>
      </c>
      <c r="K334">
        <v>0.97176304293163795</v>
      </c>
      <c r="L334">
        <v>1.24392454408352E-2</v>
      </c>
      <c r="M334">
        <v>1.3846017245421199E-3</v>
      </c>
      <c r="N334">
        <v>1.2424302052555201</v>
      </c>
      <c r="O334">
        <v>1.3543043585332599</v>
      </c>
      <c r="P334">
        <v>1.00746541205167</v>
      </c>
      <c r="Q334">
        <v>0.99905538183805398</v>
      </c>
      <c r="R334">
        <v>9.4461816194517704E-4</v>
      </c>
      <c r="S334">
        <v>0</v>
      </c>
      <c r="T334">
        <v>5.9538422084803297</v>
      </c>
      <c r="U334">
        <v>5.9538422084803297</v>
      </c>
      <c r="V334">
        <v>4.7637575822783198</v>
      </c>
      <c r="W334">
        <v>0.14198966365533799</v>
      </c>
      <c r="X334">
        <v>2.02590810227897</v>
      </c>
      <c r="Y334">
        <v>42.320144496625097</v>
      </c>
      <c r="Z334">
        <v>0.89983962438401699</v>
      </c>
      <c r="AA334">
        <v>7.2290800875642602E-2</v>
      </c>
      <c r="AB334">
        <v>34.895887597609097</v>
      </c>
      <c r="AC334">
        <v>27.789483536984999</v>
      </c>
      <c r="AD334">
        <v>2.8377036038381198</v>
      </c>
      <c r="AE334">
        <v>0.192976807017609</v>
      </c>
      <c r="AF334">
        <v>3.8112087838369302E-4</v>
      </c>
      <c r="AG334">
        <v>4.8909313574092301E-3</v>
      </c>
      <c r="AH334" s="109">
        <v>2.6706704771476901E-5</v>
      </c>
      <c r="AI334" s="109">
        <v>2.97270036669858E-6</v>
      </c>
      <c r="AJ334">
        <v>3.4175512076704898E-2</v>
      </c>
      <c r="AK334">
        <v>0.15377216114585801</v>
      </c>
      <c r="AL334">
        <v>0.18183524962416001</v>
      </c>
      <c r="AM334">
        <v>13.515679791604001</v>
      </c>
      <c r="AN334">
        <v>0</v>
      </c>
      <c r="AO334">
        <v>0</v>
      </c>
      <c r="AP334">
        <v>0</v>
      </c>
      <c r="AQ334">
        <v>-8.7719090014321299</v>
      </c>
      <c r="AR334">
        <v>1891.05020329425</v>
      </c>
      <c r="AS334">
        <v>6042.5300736599902</v>
      </c>
      <c r="AT334">
        <v>0.30677175556460801</v>
      </c>
    </row>
    <row r="335" spans="1:46" x14ac:dyDescent="0.35">
      <c r="A335">
        <v>333</v>
      </c>
      <c r="B335">
        <v>164.342706594323</v>
      </c>
      <c r="C335">
        <v>-8.2610932800609191</v>
      </c>
      <c r="D335">
        <v>1692.0370548952901</v>
      </c>
      <c r="E335">
        <v>0.49962820574078698</v>
      </c>
      <c r="F335">
        <v>710.65091951168699</v>
      </c>
      <c r="G335">
        <v>2.9017468250188499E-3</v>
      </c>
      <c r="H335">
        <v>0.98409342255257903</v>
      </c>
      <c r="I335">
        <v>1.38543811518384E-2</v>
      </c>
      <c r="J335">
        <v>2.15716279791941E-2</v>
      </c>
      <c r="K335">
        <v>0.97167491793863703</v>
      </c>
      <c r="L335">
        <v>1.2465306874608501E-2</v>
      </c>
      <c r="M335">
        <v>1.38907427722997E-3</v>
      </c>
      <c r="N335">
        <v>1.24041071613306</v>
      </c>
      <c r="O335">
        <v>1.35229194526323</v>
      </c>
      <c r="P335">
        <v>1.00970608563474</v>
      </c>
      <c r="Q335">
        <v>0.99905256678094301</v>
      </c>
      <c r="R335">
        <v>9.4743321905681199E-4</v>
      </c>
      <c r="S335">
        <v>0</v>
      </c>
      <c r="T335">
        <v>5.9672411440021698</v>
      </c>
      <c r="U335">
        <v>5.9672411440021698</v>
      </c>
      <c r="V335">
        <v>4.7743878861561502</v>
      </c>
      <c r="W335">
        <v>0.14264806636145499</v>
      </c>
      <c r="X335">
        <v>2.0329993346047499</v>
      </c>
      <c r="Y335">
        <v>42.4498270831415</v>
      </c>
      <c r="Z335">
        <v>0.89973754424638097</v>
      </c>
      <c r="AA335">
        <v>7.21788380804603E-2</v>
      </c>
      <c r="AB335">
        <v>34.887486881052801</v>
      </c>
      <c r="AC335">
        <v>27.702813033384501</v>
      </c>
      <c r="AD335">
        <v>2.8316620072655199</v>
      </c>
      <c r="AE335">
        <v>0.19297703386904799</v>
      </c>
      <c r="AF335">
        <v>3.8051944264875902E-4</v>
      </c>
      <c r="AG335">
        <v>4.8913781490605998E-3</v>
      </c>
      <c r="AH335" s="109">
        <v>2.68428225636924E-5</v>
      </c>
      <c r="AI335" s="109">
        <v>2.9912359740958601E-6</v>
      </c>
      <c r="AJ335">
        <v>3.4178750495231301E-2</v>
      </c>
      <c r="AK335">
        <v>0.15376839314364299</v>
      </c>
      <c r="AL335">
        <v>0.18185299246102299</v>
      </c>
      <c r="AM335">
        <v>13.515679791604001</v>
      </c>
      <c r="AN335">
        <v>0</v>
      </c>
      <c r="AO335">
        <v>0</v>
      </c>
      <c r="AP335">
        <v>0</v>
      </c>
      <c r="AQ335">
        <v>-8.7723836368241095</v>
      </c>
      <c r="AR335">
        <v>1891.2649363427299</v>
      </c>
      <c r="AS335">
        <v>6042.52838042658</v>
      </c>
      <c r="AT335">
        <v>0.30682399838373903</v>
      </c>
    </row>
    <row r="336" spans="1:46" x14ac:dyDescent="0.35">
      <c r="A336">
        <v>334</v>
      </c>
      <c r="B336">
        <v>163.728636268781</v>
      </c>
      <c r="C336">
        <v>-8.2614508516903893</v>
      </c>
      <c r="D336">
        <v>1691.99188953568</v>
      </c>
      <c r="E336">
        <v>0.499624012404078</v>
      </c>
      <c r="F336">
        <v>707.93225800053301</v>
      </c>
      <c r="G336">
        <v>2.90168007642508E-3</v>
      </c>
      <c r="H336">
        <v>0.98400755953605301</v>
      </c>
      <c r="I336">
        <v>1.38851570522918E-2</v>
      </c>
      <c r="J336">
        <v>2.16492045857293E-2</v>
      </c>
      <c r="K336">
        <v>0.97158614040841695</v>
      </c>
      <c r="L336">
        <v>1.24915765004717E-2</v>
      </c>
      <c r="M336">
        <v>1.3935805518201199E-3</v>
      </c>
      <c r="N336">
        <v>1.2383949251061399</v>
      </c>
      <c r="O336">
        <v>1.35028284603392</v>
      </c>
      <c r="P336">
        <v>1.01196455807312</v>
      </c>
      <c r="Q336">
        <v>0.99904975127818396</v>
      </c>
      <c r="R336">
        <v>9.5024872181525102E-4</v>
      </c>
      <c r="S336">
        <v>0</v>
      </c>
      <c r="T336">
        <v>5.9807470240995899</v>
      </c>
      <c r="U336">
        <v>5.9807470240995899</v>
      </c>
      <c r="V336">
        <v>4.7851028672019504</v>
      </c>
      <c r="W336">
        <v>0.14331144152290101</v>
      </c>
      <c r="X336">
        <v>2.0401395804739502</v>
      </c>
      <c r="Y336">
        <v>42.580518076617302</v>
      </c>
      <c r="Z336">
        <v>0.89963523303540105</v>
      </c>
      <c r="AA336">
        <v>7.20668725596951E-2</v>
      </c>
      <c r="AB336">
        <v>34.879080227270599</v>
      </c>
      <c r="AC336">
        <v>27.616373449640701</v>
      </c>
      <c r="AD336">
        <v>2.8256338526452902</v>
      </c>
      <c r="AE336">
        <v>0.19297726220417399</v>
      </c>
      <c r="AF336">
        <v>3.7991795980427497E-4</v>
      </c>
      <c r="AG336">
        <v>4.8918240529988799E-3</v>
      </c>
      <c r="AH336" s="109">
        <v>2.69797429770489E-5</v>
      </c>
      <c r="AI336" s="109">
        <v>3.0099039224153098E-6</v>
      </c>
      <c r="AJ336">
        <v>3.4181982908499199E-2</v>
      </c>
      <c r="AK336">
        <v>0.15376463106284899</v>
      </c>
      <c r="AL336">
        <v>0.181870703527066</v>
      </c>
      <c r="AM336">
        <v>13.515679791604001</v>
      </c>
      <c r="AN336">
        <v>0</v>
      </c>
      <c r="AO336">
        <v>0</v>
      </c>
      <c r="AP336">
        <v>0</v>
      </c>
      <c r="AQ336">
        <v>-8.7728582722160908</v>
      </c>
      <c r="AR336">
        <v>1891.47971715276</v>
      </c>
      <c r="AS336">
        <v>6042.5266706712</v>
      </c>
      <c r="AT336">
        <v>0.30687637028041398</v>
      </c>
    </row>
    <row r="337" spans="1:46" x14ac:dyDescent="0.35">
      <c r="A337">
        <v>335</v>
      </c>
      <c r="B337">
        <v>163.11456594323801</v>
      </c>
      <c r="C337">
        <v>-8.2618089652159892</v>
      </c>
      <c r="D337">
        <v>1691.9464212242699</v>
      </c>
      <c r="E337">
        <v>0.49961977809011299</v>
      </c>
      <c r="F337">
        <v>705.21377016489498</v>
      </c>
      <c r="G337">
        <v>2.9016128147839001E-3</v>
      </c>
      <c r="H337">
        <v>0.98392274227982501</v>
      </c>
      <c r="I337">
        <v>1.39161774301628E-2</v>
      </c>
      <c r="J337">
        <v>2.1727337845357401E-2</v>
      </c>
      <c r="K337">
        <v>0.97149670311632297</v>
      </c>
      <c r="L337">
        <v>1.25180565142946E-2</v>
      </c>
      <c r="M337">
        <v>1.3981209158681299E-3</v>
      </c>
      <c r="N337">
        <v>1.23638282937375</v>
      </c>
      <c r="O337">
        <v>1.34827705705087</v>
      </c>
      <c r="P337">
        <v>1.01424101892938</v>
      </c>
      <c r="Q337">
        <v>0.99904693532120104</v>
      </c>
      <c r="R337">
        <v>9.5306467879849603E-4</v>
      </c>
      <c r="S337">
        <v>0</v>
      </c>
      <c r="T337">
        <v>5.9943609966576696</v>
      </c>
      <c r="U337">
        <v>5.9943609966576696</v>
      </c>
      <c r="V337">
        <v>4.7959034296116299</v>
      </c>
      <c r="W337">
        <v>0.143979844158339</v>
      </c>
      <c r="X337">
        <v>2.0473293683364102</v>
      </c>
      <c r="Y337">
        <v>42.712228930381499</v>
      </c>
      <c r="Z337">
        <v>0.89953268971421996</v>
      </c>
      <c r="AA337">
        <v>7.1954903767035602E-2</v>
      </c>
      <c r="AB337">
        <v>34.870667523809601</v>
      </c>
      <c r="AC337">
        <v>27.5301639076444</v>
      </c>
      <c r="AD337">
        <v>2.81961909227886</v>
      </c>
      <c r="AE337">
        <v>0.19297749203898901</v>
      </c>
      <c r="AF337">
        <v>3.7931642651669798E-4</v>
      </c>
      <c r="AG337">
        <v>4.8922690618718404E-3</v>
      </c>
      <c r="AH337" s="109">
        <v>2.7117475200015701E-5</v>
      </c>
      <c r="AI337" s="109">
        <v>3.0287057115761501E-6</v>
      </c>
      <c r="AJ337">
        <v>3.4185209270449997E-2</v>
      </c>
      <c r="AK337">
        <v>0.15376087494792101</v>
      </c>
      <c r="AL337">
        <v>0.18188838257854101</v>
      </c>
      <c r="AM337">
        <v>13.515679791604001</v>
      </c>
      <c r="AN337">
        <v>0</v>
      </c>
      <c r="AO337">
        <v>0</v>
      </c>
      <c r="AP337">
        <v>0</v>
      </c>
      <c r="AQ337">
        <v>-8.7733329076080704</v>
      </c>
      <c r="AR337">
        <v>1891.69454594326</v>
      </c>
      <c r="AS337">
        <v>6042.5249442079303</v>
      </c>
      <c r="AT337">
        <v>0.30692887152461901</v>
      </c>
    </row>
    <row r="338" spans="1:46" x14ac:dyDescent="0.35">
      <c r="A338">
        <v>336</v>
      </c>
      <c r="B338">
        <v>162.500495617696</v>
      </c>
      <c r="C338">
        <v>-8.2621676242031494</v>
      </c>
      <c r="D338">
        <v>1691.90064649397</v>
      </c>
      <c r="E338">
        <v>0.49961550233584401</v>
      </c>
      <c r="F338">
        <v>702.49545480629195</v>
      </c>
      <c r="G338">
        <v>2.90154503423396E-3</v>
      </c>
      <c r="H338">
        <v>0.98383897324168001</v>
      </c>
      <c r="I338">
        <v>1.39474448848807E-2</v>
      </c>
      <c r="J338">
        <v>2.1806033999364201E-2</v>
      </c>
      <c r="K338">
        <v>0.97140659872858304</v>
      </c>
      <c r="L338">
        <v>1.25447491395939E-2</v>
      </c>
      <c r="M338">
        <v>1.40269574528679E-3</v>
      </c>
      <c r="N338">
        <v>1.2343744261724101</v>
      </c>
      <c r="O338">
        <v>1.34627457454191</v>
      </c>
      <c r="P338">
        <v>1.0165356604487801</v>
      </c>
      <c r="Q338">
        <v>0.99904411890129596</v>
      </c>
      <c r="R338">
        <v>9.5588109870375503E-4</v>
      </c>
      <c r="S338">
        <v>0</v>
      </c>
      <c r="T338">
        <v>6.0080842259368303</v>
      </c>
      <c r="U338">
        <v>6.0080842259368303</v>
      </c>
      <c r="V338">
        <v>4.8067904903843797</v>
      </c>
      <c r="W338">
        <v>0.14465333045162301</v>
      </c>
      <c r="X338">
        <v>2.0545692343075501</v>
      </c>
      <c r="Y338">
        <v>42.844971272317103</v>
      </c>
      <c r="Z338">
        <v>0.89942991301529696</v>
      </c>
      <c r="AA338">
        <v>7.1842931147422406E-2</v>
      </c>
      <c r="AB338">
        <v>34.862248741129797</v>
      </c>
      <c r="AC338">
        <v>27.444183520564</v>
      </c>
      <c r="AD338">
        <v>2.8136176843659899</v>
      </c>
      <c r="AE338">
        <v>0.192977723389753</v>
      </c>
      <c r="AF338">
        <v>3.7871483940043099E-4</v>
      </c>
      <c r="AG338">
        <v>4.8927131682250501E-3</v>
      </c>
      <c r="AH338" s="109">
        <v>2.7256028546502501E-5</v>
      </c>
      <c r="AI338" s="109">
        <v>3.04764287034855E-6</v>
      </c>
      <c r="AJ338">
        <v>3.4188429534409898E-2</v>
      </c>
      <c r="AK338">
        <v>0.153757124843897</v>
      </c>
      <c r="AL338">
        <v>0.18190602936844899</v>
      </c>
      <c r="AM338">
        <v>13.515679791604001</v>
      </c>
      <c r="AN338">
        <v>0</v>
      </c>
      <c r="AO338">
        <v>0</v>
      </c>
      <c r="AP338">
        <v>0</v>
      </c>
      <c r="AQ338">
        <v>-8.7738075430000499</v>
      </c>
      <c r="AR338">
        <v>1891.9094229362299</v>
      </c>
      <c r="AS338">
        <v>6042.5232008479597</v>
      </c>
      <c r="AT338">
        <v>0.30698150313253297</v>
      </c>
    </row>
    <row r="339" spans="1:46" x14ac:dyDescent="0.35">
      <c r="A339">
        <v>337</v>
      </c>
      <c r="B339">
        <v>161.88642529215301</v>
      </c>
      <c r="C339">
        <v>-8.2625268322666603</v>
      </c>
      <c r="D339">
        <v>1691.85456182645</v>
      </c>
      <c r="E339">
        <v>0.49961118467106502</v>
      </c>
      <c r="F339">
        <v>699.77731072004303</v>
      </c>
      <c r="G339">
        <v>2.90147672882721E-3</v>
      </c>
      <c r="H339">
        <v>0.98375625352025098</v>
      </c>
      <c r="I339">
        <v>1.39789620541155E-2</v>
      </c>
      <c r="J339">
        <v>2.18852993833441E-2</v>
      </c>
      <c r="K339">
        <v>0.97131581980173198</v>
      </c>
      <c r="L339">
        <v>1.25716566342483E-2</v>
      </c>
      <c r="M339">
        <v>1.40730541986719E-3</v>
      </c>
      <c r="N339">
        <v>1.2323697127766899</v>
      </c>
      <c r="O339">
        <v>1.3442753947574499</v>
      </c>
      <c r="P339">
        <v>1.0188486777165799</v>
      </c>
      <c r="Q339">
        <v>0.99904130200965102</v>
      </c>
      <c r="R339">
        <v>9.5869799034807796E-4</v>
      </c>
      <c r="S339">
        <v>0</v>
      </c>
      <c r="T339">
        <v>6.0219178935115201</v>
      </c>
      <c r="U339">
        <v>6.0219178935115201</v>
      </c>
      <c r="V339">
        <v>4.8177649801000202</v>
      </c>
      <c r="W339">
        <v>0.14533195722539399</v>
      </c>
      <c r="X339">
        <v>2.0618597223022199</v>
      </c>
      <c r="Y339">
        <v>42.9787569082403</v>
      </c>
      <c r="Z339">
        <v>0.89932690178146102</v>
      </c>
      <c r="AA339">
        <v>7.1730954136631095E-2</v>
      </c>
      <c r="AB339">
        <v>34.853823800618997</v>
      </c>
      <c r="AC339">
        <v>27.358431406399699</v>
      </c>
      <c r="AD339">
        <v>2.8076295837073402</v>
      </c>
      <c r="AE339">
        <v>0.19297795627293299</v>
      </c>
      <c r="AF339">
        <v>3.7811319501529798E-4</v>
      </c>
      <c r="AG339">
        <v>4.8931563644984098E-3</v>
      </c>
      <c r="AH339" s="109">
        <v>2.7395412471366501E-5</v>
      </c>
      <c r="AI339" s="109">
        <v>3.0667169468677298E-6</v>
      </c>
      <c r="AJ339">
        <v>3.41916436530681E-2</v>
      </c>
      <c r="AK339">
        <v>0.153753380796428</v>
      </c>
      <c r="AL339">
        <v>0.18192364364642</v>
      </c>
      <c r="AM339">
        <v>13.515679791604001</v>
      </c>
      <c r="AN339">
        <v>0</v>
      </c>
      <c r="AO339">
        <v>0</v>
      </c>
      <c r="AP339">
        <v>0</v>
      </c>
      <c r="AQ339">
        <v>-8.7742821783920295</v>
      </c>
      <c r="AR339">
        <v>1892.1243483569799</v>
      </c>
      <c r="AS339">
        <v>6042.5214403995597</v>
      </c>
      <c r="AT339">
        <v>0.30703426570596798</v>
      </c>
    </row>
    <row r="340" spans="1:46" x14ac:dyDescent="0.35">
      <c r="A340">
        <v>338</v>
      </c>
      <c r="B340">
        <v>161.272354966611</v>
      </c>
      <c r="C340">
        <v>-8.2628865930724995</v>
      </c>
      <c r="D340">
        <v>1691.8081636510799</v>
      </c>
      <c r="E340">
        <v>0.49960682461827099</v>
      </c>
      <c r="F340">
        <v>697.05933669534204</v>
      </c>
      <c r="G340">
        <v>2.9014078925272101E-3</v>
      </c>
      <c r="H340">
        <v>0.98367458255012397</v>
      </c>
      <c r="I340">
        <v>1.40107316145515E-2</v>
      </c>
      <c r="J340">
        <v>2.1965140428987302E-2</v>
      </c>
      <c r="K340">
        <v>0.97122435878068702</v>
      </c>
      <c r="L340">
        <v>1.25987812915772E-2</v>
      </c>
      <c r="M340">
        <v>1.41195032297429E-3</v>
      </c>
      <c r="N340">
        <v>1.2303686864996299</v>
      </c>
      <c r="O340">
        <v>1.34227951397064</v>
      </c>
      <c r="P340">
        <v>1.0211802687151701</v>
      </c>
      <c r="Q340">
        <v>0.99903848463732903</v>
      </c>
      <c r="R340">
        <v>9.6151536267039201E-4</v>
      </c>
      <c r="S340">
        <v>0</v>
      </c>
      <c r="T340">
        <v>6.0358631986235904</v>
      </c>
      <c r="U340">
        <v>6.0358631986235904</v>
      </c>
      <c r="V340">
        <v>4.8288278431978702</v>
      </c>
      <c r="W340">
        <v>0.146015781906774</v>
      </c>
      <c r="X340">
        <v>2.06920138416953</v>
      </c>
      <c r="Y340">
        <v>43.113597825370498</v>
      </c>
      <c r="Z340">
        <v>0.89922365499401502</v>
      </c>
      <c r="AA340">
        <v>7.1618972160786401E-2</v>
      </c>
      <c r="AB340">
        <v>34.845392563813803</v>
      </c>
      <c r="AC340">
        <v>27.272906688882799</v>
      </c>
      <c r="AD340">
        <v>2.80165474098371</v>
      </c>
      <c r="AE340">
        <v>0.19297819070522501</v>
      </c>
      <c r="AF340">
        <v>3.77511489863858E-4</v>
      </c>
      <c r="AG340">
        <v>4.8935986430257202E-3</v>
      </c>
      <c r="AH340" s="109">
        <v>2.75356365740704E-5</v>
      </c>
      <c r="AI340" s="109">
        <v>3.0859295081226401E-6</v>
      </c>
      <c r="AJ340">
        <v>3.4194851578452097E-2</v>
      </c>
      <c r="AK340">
        <v>0.15374964285180601</v>
      </c>
      <c r="AL340">
        <v>0.18194122515858499</v>
      </c>
      <c r="AM340">
        <v>13.515679791604001</v>
      </c>
      <c r="AN340">
        <v>0</v>
      </c>
      <c r="AO340">
        <v>0</v>
      </c>
      <c r="AP340">
        <v>0</v>
      </c>
      <c r="AQ340">
        <v>-8.7747568137840108</v>
      </c>
      <c r="AR340">
        <v>1892.3393224341701</v>
      </c>
      <c r="AS340">
        <v>6042.5196626680399</v>
      </c>
      <c r="AT340">
        <v>0.30708715933719199</v>
      </c>
    </row>
    <row r="341" spans="1:46" x14ac:dyDescent="0.35">
      <c r="A341">
        <v>339</v>
      </c>
      <c r="B341">
        <v>160.65828464106801</v>
      </c>
      <c r="C341">
        <v>-8.2632469103370596</v>
      </c>
      <c r="D341">
        <v>1691.7614483452101</v>
      </c>
      <c r="E341">
        <v>0.49960242169251401</v>
      </c>
      <c r="F341">
        <v>694.34153151390205</v>
      </c>
      <c r="G341">
        <v>2.90133851920962E-3</v>
      </c>
      <c r="H341">
        <v>0.98359396264634702</v>
      </c>
      <c r="I341">
        <v>1.40427562806896E-2</v>
      </c>
      <c r="J341">
        <v>2.20455636659058E-2</v>
      </c>
      <c r="K341">
        <v>0.97113220799480404</v>
      </c>
      <c r="L341">
        <v>1.26261254333861E-2</v>
      </c>
      <c r="M341">
        <v>1.41663084730353E-3</v>
      </c>
      <c r="N341">
        <v>1.22837134469326</v>
      </c>
      <c r="O341">
        <v>1.34028692847759</v>
      </c>
      <c r="P341">
        <v>1.0235306342467401</v>
      </c>
      <c r="Q341">
        <v>0.99903566677526401</v>
      </c>
      <c r="R341">
        <v>9.6433322473571295E-4</v>
      </c>
      <c r="S341">
        <v>0</v>
      </c>
      <c r="T341">
        <v>6.0499213577375199</v>
      </c>
      <c r="U341">
        <v>6.0499213577375199</v>
      </c>
      <c r="V341">
        <v>4.8399800375733903</v>
      </c>
      <c r="W341">
        <v>0.14670486321531201</v>
      </c>
      <c r="X341">
        <v>2.0765947798512401</v>
      </c>
      <c r="Y341">
        <v>43.249506195738</v>
      </c>
      <c r="Z341">
        <v>0.89912017135471001</v>
      </c>
      <c r="AA341">
        <v>7.1506984636752299E-2</v>
      </c>
      <c r="AB341">
        <v>34.836954993388098</v>
      </c>
      <c r="AC341">
        <v>27.187608481016799</v>
      </c>
      <c r="AD341">
        <v>2.7956931140174102</v>
      </c>
      <c r="AE341">
        <v>0.19297842670360599</v>
      </c>
      <c r="AF341">
        <v>3.7690972039362499E-4</v>
      </c>
      <c r="AG341">
        <v>4.8940399960331702E-3</v>
      </c>
      <c r="AH341" s="109">
        <v>2.76767105850892E-5</v>
      </c>
      <c r="AI341" s="109">
        <v>3.1052821527541801E-6</v>
      </c>
      <c r="AJ341">
        <v>3.4198053261938199E-2</v>
      </c>
      <c r="AK341">
        <v>0.15374591105694799</v>
      </c>
      <c r="AL341">
        <v>0.181958773647627</v>
      </c>
      <c r="AM341">
        <v>13.515679791604001</v>
      </c>
      <c r="AN341">
        <v>0</v>
      </c>
      <c r="AO341">
        <v>0</v>
      </c>
      <c r="AP341">
        <v>0</v>
      </c>
      <c r="AQ341">
        <v>-8.7752314491759993</v>
      </c>
      <c r="AR341">
        <v>1892.55434539974</v>
      </c>
      <c r="AS341">
        <v>6042.5178674556601</v>
      </c>
      <c r="AT341">
        <v>0.307140185026894</v>
      </c>
    </row>
    <row r="342" spans="1:46" x14ac:dyDescent="0.35">
      <c r="A342">
        <v>340</v>
      </c>
      <c r="B342">
        <v>160.04421431552501</v>
      </c>
      <c r="C342">
        <v>-8.2636077878286596</v>
      </c>
      <c r="D342">
        <v>1691.7144122320601</v>
      </c>
      <c r="E342">
        <v>0.49959797540126299</v>
      </c>
      <c r="F342">
        <v>691.62389395109199</v>
      </c>
      <c r="G342">
        <v>2.9012686026585201E-3</v>
      </c>
      <c r="H342">
        <v>0.98351439488259496</v>
      </c>
      <c r="I342">
        <v>1.40750388073326E-2</v>
      </c>
      <c r="J342">
        <v>2.2126575723503399E-2</v>
      </c>
      <c r="K342">
        <v>0.97103935965733401</v>
      </c>
      <c r="L342">
        <v>1.26536914174574E-2</v>
      </c>
      <c r="M342">
        <v>1.4213473898752301E-3</v>
      </c>
      <c r="N342">
        <v>1.22637768474905</v>
      </c>
      <c r="O342">
        <v>1.3382976345976401</v>
      </c>
      <c r="P342">
        <v>1.0258999781079201</v>
      </c>
      <c r="Q342">
        <v>0.99903284841426399</v>
      </c>
      <c r="R342">
        <v>9.6715158573575804E-4</v>
      </c>
      <c r="S342">
        <v>0</v>
      </c>
      <c r="T342">
        <v>6.0640936055813297</v>
      </c>
      <c r="U342">
        <v>6.0640936055813297</v>
      </c>
      <c r="V342">
        <v>4.8512225354409599</v>
      </c>
      <c r="W342">
        <v>0.14739926057191699</v>
      </c>
      <c r="X342">
        <v>2.0840404775263002</v>
      </c>
      <c r="Y342">
        <v>43.386494379790001</v>
      </c>
      <c r="Z342">
        <v>0.89901644966444005</v>
      </c>
      <c r="AA342">
        <v>7.1394990971766797E-2</v>
      </c>
      <c r="AB342">
        <v>34.828511007091798</v>
      </c>
      <c r="AC342">
        <v>27.1025359000474</v>
      </c>
      <c r="AD342">
        <v>2.78974465754083</v>
      </c>
      <c r="AE342">
        <v>0.192978664285271</v>
      </c>
      <c r="AF342">
        <v>3.7630788299477201E-4</v>
      </c>
      <c r="AG342">
        <v>4.8944804156350703E-3</v>
      </c>
      <c r="AH342" s="109">
        <v>2.78186443832669E-5</v>
      </c>
      <c r="AI342" s="109">
        <v>3.12477650035572E-6</v>
      </c>
      <c r="AJ342">
        <v>3.4201248654231901E-2</v>
      </c>
      <c r="AK342">
        <v>0.153742185459421</v>
      </c>
      <c r="AL342">
        <v>0.18197628885268599</v>
      </c>
      <c r="AM342">
        <v>13.515679791604001</v>
      </c>
      <c r="AN342">
        <v>0</v>
      </c>
      <c r="AO342">
        <v>0</v>
      </c>
      <c r="AP342">
        <v>0</v>
      </c>
      <c r="AQ342">
        <v>-8.77570608456797</v>
      </c>
      <c r="AR342">
        <v>1892.7694174891101</v>
      </c>
      <c r="AS342">
        <v>6042.5160545616</v>
      </c>
      <c r="AT342">
        <v>0.307193343398314</v>
      </c>
    </row>
    <row r="343" spans="1:46" x14ac:dyDescent="0.35">
      <c r="A343">
        <v>341</v>
      </c>
      <c r="B343">
        <v>159.43014398998301</v>
      </c>
      <c r="C343">
        <v>-8.2639692293694402</v>
      </c>
      <c r="D343">
        <v>1691.66705157975</v>
      </c>
      <c r="E343">
        <v>0.49959348524424702</v>
      </c>
      <c r="F343">
        <v>688.90642277583402</v>
      </c>
      <c r="G343">
        <v>2.9011981365648998E-3</v>
      </c>
      <c r="H343">
        <v>0.98343587935079102</v>
      </c>
      <c r="I343">
        <v>1.4107581990160699E-2</v>
      </c>
      <c r="J343">
        <v>2.2208183332887401E-2</v>
      </c>
      <c r="K343">
        <v>0.97094580586311496</v>
      </c>
      <c r="L343">
        <v>1.26814816377146E-2</v>
      </c>
      <c r="M343">
        <v>1.4261003524461001E-3</v>
      </c>
      <c r="N343">
        <v>1.2243877040984501</v>
      </c>
      <c r="O343">
        <v>1.3363116286735299</v>
      </c>
      <c r="P343">
        <v>1.02828850713374</v>
      </c>
      <c r="Q343">
        <v>0.99903002954500797</v>
      </c>
      <c r="R343">
        <v>9.6997045499139603E-4</v>
      </c>
      <c r="S343">
        <v>0</v>
      </c>
      <c r="T343">
        <v>6.0783811954230202</v>
      </c>
      <c r="U343">
        <v>6.0783811954230202</v>
      </c>
      <c r="V343">
        <v>4.8625563235453502</v>
      </c>
      <c r="W343">
        <v>0.148099034150317</v>
      </c>
      <c r="X343">
        <v>2.0915390537563998</v>
      </c>
      <c r="Y343">
        <v>43.524574930097899</v>
      </c>
      <c r="Z343">
        <v>0.89891248879923402</v>
      </c>
      <c r="AA343">
        <v>7.1282990562981902E-2</v>
      </c>
      <c r="AB343">
        <v>34.820060486960898</v>
      </c>
      <c r="AC343">
        <v>27.0176880663224</v>
      </c>
      <c r="AD343">
        <v>2.7838093238643098</v>
      </c>
      <c r="AE343">
        <v>0.192978903467663</v>
      </c>
      <c r="AF343">
        <v>3.75705973997612E-4</v>
      </c>
      <c r="AG343">
        <v>4.8949198938334796E-3</v>
      </c>
      <c r="AH343" s="109">
        <v>2.7961447997587699E-5</v>
      </c>
      <c r="AI343" s="109">
        <v>3.1444141925555898E-6</v>
      </c>
      <c r="AJ343">
        <v>3.4204437705343697E-2</v>
      </c>
      <c r="AK343">
        <v>0.153738466107459</v>
      </c>
      <c r="AL343">
        <v>0.181993770509219</v>
      </c>
      <c r="AM343">
        <v>13.515679791604001</v>
      </c>
      <c r="AN343">
        <v>0</v>
      </c>
      <c r="AO343">
        <v>0</v>
      </c>
      <c r="AP343">
        <v>0</v>
      </c>
      <c r="AQ343">
        <v>-8.7761807199599495</v>
      </c>
      <c r="AR343">
        <v>1892.9845389412001</v>
      </c>
      <c r="AS343">
        <v>6042.51422378187</v>
      </c>
      <c r="AT343">
        <v>0.307246634778371</v>
      </c>
    </row>
    <row r="344" spans="1:46" x14ac:dyDescent="0.35">
      <c r="A344">
        <v>342</v>
      </c>
      <c r="B344">
        <v>158.81607366444001</v>
      </c>
      <c r="C344">
        <v>-8.2643312388347603</v>
      </c>
      <c r="D344">
        <v>1691.6193626013401</v>
      </c>
      <c r="E344">
        <v>0.49958895071331</v>
      </c>
      <c r="F344">
        <v>686.18911674950596</v>
      </c>
      <c r="G344">
        <v>2.9011271145266502E-3</v>
      </c>
      <c r="H344">
        <v>0.98335841882467101</v>
      </c>
      <c r="I344">
        <v>1.4140388664932E-2</v>
      </c>
      <c r="J344">
        <v>2.2290393328823901E-2</v>
      </c>
      <c r="K344">
        <v>0.97085153858481399</v>
      </c>
      <c r="L344">
        <v>1.2709498518703E-2</v>
      </c>
      <c r="M344">
        <v>1.4308901462289901E-3</v>
      </c>
      <c r="N344">
        <v>1.2224014002133701</v>
      </c>
      <c r="O344">
        <v>1.3343289070716799</v>
      </c>
      <c r="P344">
        <v>1.0306964311478199</v>
      </c>
      <c r="Q344">
        <v>0.99902721015804297</v>
      </c>
      <c r="R344">
        <v>9.7278984195666601E-4</v>
      </c>
      <c r="S344">
        <v>0</v>
      </c>
      <c r="T344">
        <v>6.0927853987894096</v>
      </c>
      <c r="U344">
        <v>6.0927853987894096</v>
      </c>
      <c r="V344">
        <v>4.8739824028959999</v>
      </c>
      <c r="W344">
        <v>0.14880424544503501</v>
      </c>
      <c r="X344">
        <v>2.0990910936528002</v>
      </c>
      <c r="Y344">
        <v>43.663760595025401</v>
      </c>
      <c r="Z344">
        <v>0.89880828737207297</v>
      </c>
      <c r="AA344">
        <v>7.1170982797778504E-2</v>
      </c>
      <c r="AB344">
        <v>34.811603409021401</v>
      </c>
      <c r="AC344">
        <v>26.9330640901081</v>
      </c>
      <c r="AD344">
        <v>2.77788707188326</v>
      </c>
      <c r="AE344">
        <v>0.19297914426851701</v>
      </c>
      <c r="AF344">
        <v>3.75103989674362E-4</v>
      </c>
      <c r="AG344">
        <v>4.8953584225163299E-3</v>
      </c>
      <c r="AH344" s="109">
        <v>2.8105131596614701E-5</v>
      </c>
      <c r="AI344" s="109">
        <v>3.1641969036689299E-6</v>
      </c>
      <c r="AJ344">
        <v>3.4207620364596E-2</v>
      </c>
      <c r="AK344">
        <v>0.15373475304996301</v>
      </c>
      <c r="AL344">
        <v>0.18201121834904899</v>
      </c>
      <c r="AM344">
        <v>13.515679791604001</v>
      </c>
      <c r="AN344">
        <v>0</v>
      </c>
      <c r="AO344">
        <v>0</v>
      </c>
      <c r="AP344">
        <v>0</v>
      </c>
      <c r="AQ344">
        <v>-8.7766553553519397</v>
      </c>
      <c r="AR344">
        <v>1893.1997099984901</v>
      </c>
      <c r="AS344">
        <v>6042.51237490929</v>
      </c>
      <c r="AT344">
        <v>0.30730006034178198</v>
      </c>
    </row>
    <row r="345" spans="1:46" x14ac:dyDescent="0.35">
      <c r="A345">
        <v>343</v>
      </c>
      <c r="B345">
        <v>158.20200333889801</v>
      </c>
      <c r="C345">
        <v>-8.2646938201563405</v>
      </c>
      <c r="D345">
        <v>1691.5713414517099</v>
      </c>
      <c r="E345">
        <v>0.49958437129225203</v>
      </c>
      <c r="F345">
        <v>683.47197462797305</v>
      </c>
      <c r="G345">
        <v>2.9010555300433001E-3</v>
      </c>
      <c r="H345">
        <v>0.98328201160203899</v>
      </c>
      <c r="I345">
        <v>1.4173461711327001E-2</v>
      </c>
      <c r="J345">
        <v>2.23732126517402E-2</v>
      </c>
      <c r="K345">
        <v>0.97075654967351799</v>
      </c>
      <c r="L345">
        <v>1.2737744528332E-2</v>
      </c>
      <c r="M345">
        <v>1.43571718299508E-3</v>
      </c>
      <c r="N345">
        <v>1.22041877060671</v>
      </c>
      <c r="O345">
        <v>1.33234946618241</v>
      </c>
      <c r="P345">
        <v>1.03312396323022</v>
      </c>
      <c r="Q345">
        <v>0.99902439024378098</v>
      </c>
      <c r="R345">
        <v>9.75609756218148E-4</v>
      </c>
      <c r="S345">
        <v>0</v>
      </c>
      <c r="T345">
        <v>6.1073075070593896</v>
      </c>
      <c r="U345">
        <v>6.1073075070593896</v>
      </c>
      <c r="V345">
        <v>4.8855017900998199</v>
      </c>
      <c r="W345">
        <v>0.149514956210373</v>
      </c>
      <c r="X345">
        <v>2.10669719102007</v>
      </c>
      <c r="Y345">
        <v>43.804064322667202</v>
      </c>
      <c r="Z345">
        <v>0.89870384439337803</v>
      </c>
      <c r="AA345">
        <v>7.1058967052928398E-2</v>
      </c>
      <c r="AB345">
        <v>34.803139589846602</v>
      </c>
      <c r="AC345">
        <v>26.848663097288402</v>
      </c>
      <c r="AD345">
        <v>2.7719778494936702</v>
      </c>
      <c r="AE345">
        <v>0.19297938670576201</v>
      </c>
      <c r="AF345">
        <v>3.7450192623416002E-4</v>
      </c>
      <c r="AG345">
        <v>4.8957959934529003E-3</v>
      </c>
      <c r="AH345" s="109">
        <v>2.82497055175176E-5</v>
      </c>
      <c r="AI345" s="109">
        <v>3.1841263212524402E-6</v>
      </c>
      <c r="AJ345">
        <v>3.4210796580583999E-2</v>
      </c>
      <c r="AK345">
        <v>0.15373104633653401</v>
      </c>
      <c r="AL345">
        <v>0.182028632100148</v>
      </c>
      <c r="AM345">
        <v>13.515679791604001</v>
      </c>
      <c r="AN345">
        <v>0</v>
      </c>
      <c r="AO345">
        <v>0</v>
      </c>
      <c r="AP345">
        <v>0</v>
      </c>
      <c r="AQ345">
        <v>-8.7771299907439193</v>
      </c>
      <c r="AR345">
        <v>1893.4149309071199</v>
      </c>
      <c r="AS345">
        <v>6042.5105077333501</v>
      </c>
      <c r="AT345">
        <v>0.30735361987570098</v>
      </c>
    </row>
    <row r="346" spans="1:46" x14ac:dyDescent="0.35">
      <c r="A346">
        <v>344</v>
      </c>
      <c r="B346">
        <v>157.58793301335501</v>
      </c>
      <c r="C346">
        <v>-8.2650569773209792</v>
      </c>
      <c r="D346">
        <v>1691.5229842292899</v>
      </c>
      <c r="E346">
        <v>0.49957974645666597</v>
      </c>
      <c r="F346">
        <v>680.75499515872502</v>
      </c>
      <c r="G346">
        <v>2.9009833765189499E-3</v>
      </c>
      <c r="H346">
        <v>0.98320666125324896</v>
      </c>
      <c r="I346">
        <v>1.4206804049488399E-2</v>
      </c>
      <c r="J346">
        <v>2.2456648349771301E-2</v>
      </c>
      <c r="K346">
        <v>0.97066083085236798</v>
      </c>
      <c r="L346">
        <v>1.2766222161998299E-2</v>
      </c>
      <c r="M346">
        <v>1.44058188749007E-3</v>
      </c>
      <c r="N346">
        <v>1.2184398128329099</v>
      </c>
      <c r="O346">
        <v>1.33037330242018</v>
      </c>
      <c r="P346">
        <v>1.0355713194857901</v>
      </c>
      <c r="Q346">
        <v>0.99902156979249801</v>
      </c>
      <c r="R346">
        <v>9.7843020750177203E-4</v>
      </c>
      <c r="S346">
        <v>0</v>
      </c>
      <c r="T346">
        <v>6.1219488301159304</v>
      </c>
      <c r="U346">
        <v>6.1219488301159304</v>
      </c>
      <c r="V346">
        <v>4.8971155161846802</v>
      </c>
      <c r="W346">
        <v>0.150231229951448</v>
      </c>
      <c r="X346">
        <v>2.1143579485352801</v>
      </c>
      <c r="Y346">
        <v>43.945499264660498</v>
      </c>
      <c r="Z346">
        <v>0.89859915837003801</v>
      </c>
      <c r="AA346">
        <v>7.0946942695119794E-2</v>
      </c>
      <c r="AB346">
        <v>34.794669031657797</v>
      </c>
      <c r="AC346">
        <v>26.764484194208102</v>
      </c>
      <c r="AD346">
        <v>2.7660816175031102</v>
      </c>
      <c r="AE346">
        <v>0.19297963079767999</v>
      </c>
      <c r="AF346">
        <v>3.73899779826321E-4</v>
      </c>
      <c r="AG346">
        <v>4.8962325982957302E-3</v>
      </c>
      <c r="AH346" s="109">
        <v>2.8395180233055099E-5</v>
      </c>
      <c r="AI346" s="109">
        <v>3.2042041738487401E-6</v>
      </c>
      <c r="AJ346">
        <v>3.4213966301191098E-2</v>
      </c>
      <c r="AK346">
        <v>0.153727346017457</v>
      </c>
      <c r="AL346">
        <v>0.182046011486725</v>
      </c>
      <c r="AM346">
        <v>13.515679791604001</v>
      </c>
      <c r="AN346">
        <v>0</v>
      </c>
      <c r="AO346">
        <v>0</v>
      </c>
      <c r="AP346">
        <v>0</v>
      </c>
      <c r="AQ346">
        <v>-8.7776046261359006</v>
      </c>
      <c r="AR346">
        <v>1893.63020191693</v>
      </c>
      <c r="AS346">
        <v>6042.50862204026</v>
      </c>
      <c r="AT346">
        <v>0.307407314825282</v>
      </c>
    </row>
    <row r="347" spans="1:46" x14ac:dyDescent="0.35">
      <c r="A347">
        <v>345</v>
      </c>
      <c r="B347">
        <v>156.97386268781301</v>
      </c>
      <c r="C347">
        <v>-8.2654207143730396</v>
      </c>
      <c r="D347">
        <v>1691.47428697226</v>
      </c>
      <c r="E347">
        <v>0.49957507567377801</v>
      </c>
      <c r="F347">
        <v>678.03817708349197</v>
      </c>
      <c r="G347">
        <v>2.9009106472559E-3</v>
      </c>
      <c r="H347">
        <v>0.98313236744517896</v>
      </c>
      <c r="I347">
        <v>1.4240418644858401E-2</v>
      </c>
      <c r="J347">
        <v>2.2540707580856401E-2</v>
      </c>
      <c r="K347">
        <v>0.97056437371787696</v>
      </c>
      <c r="L347">
        <v>1.27949339588943E-2</v>
      </c>
      <c r="M347">
        <v>1.4454846859641201E-3</v>
      </c>
      <c r="N347">
        <v>1.21646452448843</v>
      </c>
      <c r="O347">
        <v>1.32840041222383</v>
      </c>
      <c r="P347">
        <v>1.0380387193803999</v>
      </c>
      <c r="Q347">
        <v>0.99901874879432795</v>
      </c>
      <c r="R347">
        <v>9.8125120567141896E-4</v>
      </c>
      <c r="S347">
        <v>0</v>
      </c>
      <c r="T347">
        <v>6.1367106983377404</v>
      </c>
      <c r="U347">
        <v>6.1367106983377404</v>
      </c>
      <c r="V347">
        <v>4.9088246282701196</v>
      </c>
      <c r="W347">
        <v>0.15095313055318299</v>
      </c>
      <c r="X347">
        <v>2.1220739779039799</v>
      </c>
      <c r="Y347">
        <v>44.088078780272099</v>
      </c>
      <c r="Z347">
        <v>0.89849422815346602</v>
      </c>
      <c r="AA347">
        <v>7.0834909080323402E-2</v>
      </c>
      <c r="AB347">
        <v>34.786191597475202</v>
      </c>
      <c r="AC347">
        <v>26.6805265007206</v>
      </c>
      <c r="AD347">
        <v>2.76019832714177</v>
      </c>
      <c r="AE347">
        <v>0.19297987656274701</v>
      </c>
      <c r="AF347">
        <v>3.7329754653628701E-4</v>
      </c>
      <c r="AG347">
        <v>4.8966682285730596E-3</v>
      </c>
      <c r="AH347" s="109">
        <v>2.8541566388493201E-5</v>
      </c>
      <c r="AI347" s="109">
        <v>3.2244322057884499E-6</v>
      </c>
      <c r="AJ347">
        <v>3.4217129473557199E-2</v>
      </c>
      <c r="AK347">
        <v>0.15372365214373901</v>
      </c>
      <c r="AL347">
        <v>0.18206335622905601</v>
      </c>
      <c r="AM347">
        <v>13.515679791604001</v>
      </c>
      <c r="AN347">
        <v>0</v>
      </c>
      <c r="AO347">
        <v>0</v>
      </c>
      <c r="AP347">
        <v>0</v>
      </c>
      <c r="AQ347">
        <v>-8.7780792615278802</v>
      </c>
      <c r="AR347">
        <v>1893.8455232815099</v>
      </c>
      <c r="AS347">
        <v>6042.5067176127604</v>
      </c>
      <c r="AT347">
        <v>0.30746114542678699</v>
      </c>
    </row>
    <row r="348" spans="1:46" x14ac:dyDescent="0.35">
      <c r="A348">
        <v>346</v>
      </c>
      <c r="B348">
        <v>156.35979236227001</v>
      </c>
      <c r="C348">
        <v>-8.2657850354153997</v>
      </c>
      <c r="D348">
        <v>1691.4252456592301</v>
      </c>
      <c r="E348">
        <v>0.49957035840227798</v>
      </c>
      <c r="F348">
        <v>675.32151913648704</v>
      </c>
      <c r="G348">
        <v>2.90083733545567E-3</v>
      </c>
      <c r="H348">
        <v>0.98305913186677096</v>
      </c>
      <c r="I348">
        <v>1.4274308506334699E-2</v>
      </c>
      <c r="J348">
        <v>2.2625397614883001E-2</v>
      </c>
      <c r="K348">
        <v>0.97046716973501002</v>
      </c>
      <c r="L348">
        <v>1.2823882492540999E-2</v>
      </c>
      <c r="M348">
        <v>1.45042601379372E-3</v>
      </c>
      <c r="N348">
        <v>1.2144929032123899</v>
      </c>
      <c r="O348">
        <v>1.3264307920568801</v>
      </c>
      <c r="P348">
        <v>1.0405263856198299</v>
      </c>
      <c r="Q348">
        <v>0.99901592723926502</v>
      </c>
      <c r="R348">
        <v>9.8407276073418106E-4</v>
      </c>
      <c r="S348">
        <v>0</v>
      </c>
      <c r="T348">
        <v>6.1515944619079903</v>
      </c>
      <c r="U348">
        <v>6.1515944619079903</v>
      </c>
      <c r="V348">
        <v>4.9206301889502999</v>
      </c>
      <c r="W348">
        <v>0.15168072319887199</v>
      </c>
      <c r="X348">
        <v>2.1298459000310701</v>
      </c>
      <c r="Y348">
        <v>44.231816440505902</v>
      </c>
      <c r="Z348">
        <v>0.89838905239087097</v>
      </c>
      <c r="AA348">
        <v>7.0722865553640296E-2</v>
      </c>
      <c r="AB348">
        <v>34.777707220842302</v>
      </c>
      <c r="AC348">
        <v>26.596789128688101</v>
      </c>
      <c r="AD348">
        <v>2.7543279345600502</v>
      </c>
      <c r="AE348">
        <v>0.192980124019761</v>
      </c>
      <c r="AF348">
        <v>3.7269522238508E-4</v>
      </c>
      <c r="AG348">
        <v>4.8971028756912196E-3</v>
      </c>
      <c r="AH348" s="109">
        <v>2.86888747825063E-5</v>
      </c>
      <c r="AI348" s="109">
        <v>3.2448121943741199E-6</v>
      </c>
      <c r="AJ348">
        <v>3.4220286044066801E-2</v>
      </c>
      <c r="AK348">
        <v>0.153719964767111</v>
      </c>
      <c r="AL348">
        <v>0.18208066604341999</v>
      </c>
      <c r="AM348">
        <v>13.515679791604001</v>
      </c>
      <c r="AN348">
        <v>0</v>
      </c>
      <c r="AO348">
        <v>0</v>
      </c>
      <c r="AP348">
        <v>0</v>
      </c>
      <c r="AQ348">
        <v>-8.7785538969198598</v>
      </c>
      <c r="AR348">
        <v>1894.06089525836</v>
      </c>
      <c r="AS348">
        <v>6042.5047942301499</v>
      </c>
      <c r="AT348">
        <v>0.30751511255981401</v>
      </c>
    </row>
    <row r="349" spans="1:46" x14ac:dyDescent="0.35">
      <c r="A349">
        <v>347</v>
      </c>
      <c r="B349">
        <v>155.74572203672699</v>
      </c>
      <c r="C349">
        <v>-8.2661499446104205</v>
      </c>
      <c r="D349">
        <v>1691.37585620703</v>
      </c>
      <c r="E349">
        <v>0.49956559409215101</v>
      </c>
      <c r="F349">
        <v>672.60502004534897</v>
      </c>
      <c r="G349">
        <v>2.90076343421539E-3</v>
      </c>
      <c r="H349">
        <v>0.98298695489346899</v>
      </c>
      <c r="I349">
        <v>1.43084766886209E-2</v>
      </c>
      <c r="J349">
        <v>2.2710725835881702E-2</v>
      </c>
      <c r="K349">
        <v>0.97036921023602196</v>
      </c>
      <c r="L349">
        <v>1.28530703772506E-2</v>
      </c>
      <c r="M349">
        <v>1.4554063113702601E-3</v>
      </c>
      <c r="N349">
        <v>1.21252494668706</v>
      </c>
      <c r="O349">
        <v>1.32446443840774</v>
      </c>
      <c r="P349">
        <v>1.04303454431613</v>
      </c>
      <c r="Q349">
        <v>0.99901310511715802</v>
      </c>
      <c r="R349">
        <v>9.868948828415929E-4</v>
      </c>
      <c r="S349">
        <v>0</v>
      </c>
      <c r="T349">
        <v>6.1666014918064498</v>
      </c>
      <c r="U349">
        <v>6.1666014918064498</v>
      </c>
      <c r="V349">
        <v>4.93253327711093</v>
      </c>
      <c r="W349">
        <v>0.152414073879832</v>
      </c>
      <c r="X349">
        <v>2.1376743451954301</v>
      </c>
      <c r="Y349">
        <v>44.376726032310202</v>
      </c>
      <c r="Z349">
        <v>0.89828362983407495</v>
      </c>
      <c r="AA349">
        <v>7.0610811449142205E-2</v>
      </c>
      <c r="AB349">
        <v>34.769215787763301</v>
      </c>
      <c r="AC349">
        <v>26.5132711939929</v>
      </c>
      <c r="AD349">
        <v>2.74847039268723</v>
      </c>
      <c r="AE349">
        <v>0.192980373187775</v>
      </c>
      <c r="AF349">
        <v>3.7209280332810703E-4</v>
      </c>
      <c r="AG349">
        <v>4.8975365309291297E-3</v>
      </c>
      <c r="AH349" s="109">
        <v>2.8837116382833501E-5</v>
      </c>
      <c r="AI349" s="109">
        <v>3.2653459409651501E-6</v>
      </c>
      <c r="AJ349">
        <v>3.42234359583359E-2</v>
      </c>
      <c r="AK349">
        <v>0.15371628394004899</v>
      </c>
      <c r="AL349">
        <v>0.18209794064203</v>
      </c>
      <c r="AM349">
        <v>13.515679791604001</v>
      </c>
      <c r="AN349">
        <v>0</v>
      </c>
      <c r="AO349">
        <v>0</v>
      </c>
      <c r="AP349">
        <v>0</v>
      </c>
      <c r="AQ349">
        <v>-8.7790285323118393</v>
      </c>
      <c r="AR349">
        <v>1894.2763181088999</v>
      </c>
      <c r="AS349">
        <v>6042.5028516681596</v>
      </c>
      <c r="AT349">
        <v>0.30756921670458698</v>
      </c>
    </row>
    <row r="350" spans="1:46" x14ac:dyDescent="0.35">
      <c r="A350">
        <v>348</v>
      </c>
      <c r="B350">
        <v>155.13165171118499</v>
      </c>
      <c r="C350">
        <v>-8.2665154461809909</v>
      </c>
      <c r="D350">
        <v>1691.3261144702701</v>
      </c>
      <c r="E350">
        <v>0.49956078218449401</v>
      </c>
      <c r="F350">
        <v>669.88867853037402</v>
      </c>
      <c r="G350">
        <v>2.9006889365269998E-3</v>
      </c>
      <c r="H350">
        <v>0.98291583803471705</v>
      </c>
      <c r="I350">
        <v>1.4342926291971401E-2</v>
      </c>
      <c r="J350">
        <v>2.27966997442734E-2</v>
      </c>
      <c r="K350">
        <v>0.97027048641681901</v>
      </c>
      <c r="L350">
        <v>1.2882500264618299E-2</v>
      </c>
      <c r="M350">
        <v>1.46042602735306E-3</v>
      </c>
      <c r="N350">
        <v>1.21056065263846</v>
      </c>
      <c r="O350">
        <v>1.3225013477899801</v>
      </c>
      <c r="P350">
        <v>1.04556342497569</v>
      </c>
      <c r="Q350">
        <v>0.99901028241770595</v>
      </c>
      <c r="R350">
        <v>9.8971758229354106E-4</v>
      </c>
      <c r="S350">
        <v>0</v>
      </c>
      <c r="T350">
        <v>6.18173317975819</v>
      </c>
      <c r="U350">
        <v>6.18173317975819</v>
      </c>
      <c r="V350">
        <v>4.9445349878560299</v>
      </c>
      <c r="W350">
        <v>0.153153249791491</v>
      </c>
      <c r="X350">
        <v>2.1455599532287102</v>
      </c>
      <c r="Y350">
        <v>44.522821562881198</v>
      </c>
      <c r="Z350">
        <v>0.89817795911211296</v>
      </c>
      <c r="AA350">
        <v>7.0498746089705897E-2</v>
      </c>
      <c r="AB350">
        <v>34.760717223278299</v>
      </c>
      <c r="AC350">
        <v>26.429971807670899</v>
      </c>
      <c r="AD350">
        <v>2.7426256571828</v>
      </c>
      <c r="AE350">
        <v>0.19298062408614899</v>
      </c>
      <c r="AF350">
        <v>3.7149028525431099E-4</v>
      </c>
      <c r="AG350">
        <v>4.8979691854376802E-3</v>
      </c>
      <c r="AH350" s="109">
        <v>2.8986302320154601E-5</v>
      </c>
      <c r="AI350" s="109">
        <v>3.2860352785199298E-6</v>
      </c>
      <c r="AJ350">
        <v>3.4226579161199401E-2</v>
      </c>
      <c r="AK350">
        <v>0.15371260971577899</v>
      </c>
      <c r="AL350">
        <v>0.18211517973296901</v>
      </c>
      <c r="AM350">
        <v>13.515679791604001</v>
      </c>
      <c r="AN350">
        <v>0</v>
      </c>
      <c r="AO350">
        <v>0</v>
      </c>
      <c r="AP350">
        <v>0</v>
      </c>
      <c r="AQ350">
        <v>-8.7795031677038207</v>
      </c>
      <c r="AR350">
        <v>1894.4917920985299</v>
      </c>
      <c r="AS350">
        <v>6042.5008896989002</v>
      </c>
      <c r="AT350">
        <v>0.30762345870761099</v>
      </c>
    </row>
    <row r="351" spans="1:46" x14ac:dyDescent="0.35">
      <c r="A351">
        <v>349</v>
      </c>
      <c r="B351">
        <v>154.51758138564199</v>
      </c>
      <c r="C351">
        <v>-8.2668815444118504</v>
      </c>
      <c r="D351">
        <v>1691.27601623952</v>
      </c>
      <c r="E351">
        <v>0.49955592211134597</v>
      </c>
      <c r="F351">
        <v>667.17249330507798</v>
      </c>
      <c r="G351">
        <v>2.9006138352742098E-3</v>
      </c>
      <c r="H351">
        <v>0.98284578190752203</v>
      </c>
      <c r="I351">
        <v>1.4377660463977201E-2</v>
      </c>
      <c r="J351">
        <v>2.2883326959169E-2</v>
      </c>
      <c r="K351">
        <v>0.97017098933513801</v>
      </c>
      <c r="L351">
        <v>1.2912174847769299E-2</v>
      </c>
      <c r="M351">
        <v>1.4654856162079201E-3</v>
      </c>
      <c r="N351">
        <v>1.2086000188369601</v>
      </c>
      <c r="O351">
        <v>1.32054151674262</v>
      </c>
      <c r="P351">
        <v>1.04811326062709</v>
      </c>
      <c r="Q351">
        <v>0.99900745913045896</v>
      </c>
      <c r="R351">
        <v>9.9254086954020902E-4</v>
      </c>
      <c r="S351">
        <v>0</v>
      </c>
      <c r="T351">
        <v>6.1969909390027196</v>
      </c>
      <c r="U351">
        <v>6.1969909390027196</v>
      </c>
      <c r="V351">
        <v>4.9566364331335899</v>
      </c>
      <c r="W351">
        <v>0.15389831904057399</v>
      </c>
      <c r="X351">
        <v>2.1535033736954898</v>
      </c>
      <c r="Y351">
        <v>44.670117264092497</v>
      </c>
      <c r="Z351">
        <v>0.89807203891901299</v>
      </c>
      <c r="AA351">
        <v>7.0386668786732498E-2</v>
      </c>
      <c r="AB351">
        <v>34.752211419755398</v>
      </c>
      <c r="AC351">
        <v>26.346890083120201</v>
      </c>
      <c r="AD351">
        <v>2.7367936815133902</v>
      </c>
      <c r="AE351">
        <v>0.192980876734515</v>
      </c>
      <c r="AF351">
        <v>3.70887663984424E-4</v>
      </c>
      <c r="AG351">
        <v>4.8984008302358703E-3</v>
      </c>
      <c r="AH351" s="109">
        <v>2.9136443899029802E-5</v>
      </c>
      <c r="AI351" s="109">
        <v>3.3068820663355398E-6</v>
      </c>
      <c r="AJ351">
        <v>3.42297155966928E-2</v>
      </c>
      <c r="AK351">
        <v>0.153708942148299</v>
      </c>
      <c r="AL351">
        <v>0.18213238302009099</v>
      </c>
      <c r="AM351">
        <v>13.515679791604001</v>
      </c>
      <c r="AN351">
        <v>0</v>
      </c>
      <c r="AO351">
        <v>0</v>
      </c>
      <c r="AP351">
        <v>0</v>
      </c>
      <c r="AQ351">
        <v>-8.7799778030958002</v>
      </c>
      <c r="AR351">
        <v>1894.70731749679</v>
      </c>
      <c r="AS351">
        <v>6042.4989080907899</v>
      </c>
      <c r="AT351">
        <v>0.30767783914804703</v>
      </c>
    </row>
    <row r="352" spans="1:46" x14ac:dyDescent="0.35">
      <c r="A352">
        <v>350</v>
      </c>
      <c r="B352">
        <v>153.90351106009999</v>
      </c>
      <c r="C352">
        <v>-8.2672482436507693</v>
      </c>
      <c r="D352">
        <v>1691.22555724055</v>
      </c>
      <c r="E352">
        <v>0.49955101329549201</v>
      </c>
      <c r="F352">
        <v>664.45646307573304</v>
      </c>
      <c r="G352">
        <v>2.90053812323114E-3</v>
      </c>
      <c r="H352">
        <v>0.98277678766715304</v>
      </c>
      <c r="I352">
        <v>1.4412682399805201E-2</v>
      </c>
      <c r="J352">
        <v>2.2970615220723901E-2</v>
      </c>
      <c r="K352">
        <v>0.970070709907214</v>
      </c>
      <c r="L352">
        <v>1.2942096859627199E-2</v>
      </c>
      <c r="M352">
        <v>1.4705855401780301E-3</v>
      </c>
      <c r="N352">
        <v>1.2066430430978701</v>
      </c>
      <c r="O352">
        <v>1.3185849418304201</v>
      </c>
      <c r="P352">
        <v>1.0506842878432701</v>
      </c>
      <c r="Q352">
        <v>0.99900463524481398</v>
      </c>
      <c r="R352">
        <v>9.9536475518564394E-4</v>
      </c>
      <c r="S352">
        <v>0</v>
      </c>
      <c r="T352">
        <v>6.2123762044436903</v>
      </c>
      <c r="U352">
        <v>6.2123762044436903</v>
      </c>
      <c r="V352">
        <v>4.9688387418322897</v>
      </c>
      <c r="W352">
        <v>0.15464935088745399</v>
      </c>
      <c r="X352">
        <v>2.1615052660797098</v>
      </c>
      <c r="Y352">
        <v>44.818627597015201</v>
      </c>
      <c r="Z352">
        <v>0.89796586788050603</v>
      </c>
      <c r="AA352">
        <v>7.0274578839955998E-2</v>
      </c>
      <c r="AB352">
        <v>34.743698287475503</v>
      </c>
      <c r="AC352">
        <v>26.264025130906202</v>
      </c>
      <c r="AD352">
        <v>2.7309744204181001</v>
      </c>
      <c r="AE352">
        <v>0.19298113115281801</v>
      </c>
      <c r="AF352">
        <v>3.7028493526990999E-4</v>
      </c>
      <c r="AG352">
        <v>4.8988314562092902E-3</v>
      </c>
      <c r="AH352" s="109">
        <v>2.9287552595722601E-5</v>
      </c>
      <c r="AI352" s="109">
        <v>3.3278881947506699E-6</v>
      </c>
      <c r="AJ352">
        <v>3.4232845208038501E-2</v>
      </c>
      <c r="AK352">
        <v>0.153705281292394</v>
      </c>
      <c r="AL352">
        <v>0.18214955020294701</v>
      </c>
      <c r="AM352">
        <v>13.515679791604001</v>
      </c>
      <c r="AN352">
        <v>0</v>
      </c>
      <c r="AO352">
        <v>0</v>
      </c>
      <c r="AP352">
        <v>0</v>
      </c>
      <c r="AQ352">
        <v>-8.7804524384877798</v>
      </c>
      <c r="AR352">
        <v>1894.92289457739</v>
      </c>
      <c r="AS352">
        <v>6042.4969066084705</v>
      </c>
      <c r="AT352">
        <v>0.30773235878555999</v>
      </c>
    </row>
    <row r="353" spans="1:46" x14ac:dyDescent="0.35">
      <c r="A353">
        <v>351</v>
      </c>
      <c r="B353">
        <v>153.28944073455699</v>
      </c>
      <c r="C353">
        <v>-8.2676155483096299</v>
      </c>
      <c r="D353">
        <v>1691.1747331327999</v>
      </c>
      <c r="E353">
        <v>0.499546055150285</v>
      </c>
      <c r="F353">
        <v>661.74058654149303</v>
      </c>
      <c r="G353">
        <v>2.9004617930598301E-3</v>
      </c>
      <c r="H353">
        <v>0.98270885646143302</v>
      </c>
      <c r="I353">
        <v>1.4447995343366301E-2</v>
      </c>
      <c r="J353">
        <v>2.3058572392549399E-2</v>
      </c>
      <c r="K353">
        <v>0.96996963890520604</v>
      </c>
      <c r="L353">
        <v>1.2972269074641401E-2</v>
      </c>
      <c r="M353">
        <v>1.47572626872484E-3</v>
      </c>
      <c r="N353">
        <v>1.2046897232820499</v>
      </c>
      <c r="O353">
        <v>1.3166316196441199</v>
      </c>
      <c r="P353">
        <v>1.05327674682748</v>
      </c>
      <c r="Q353">
        <v>0.99900181075000904</v>
      </c>
      <c r="R353">
        <v>9.9818924999051507E-4</v>
      </c>
      <c r="S353">
        <v>0</v>
      </c>
      <c r="T353">
        <v>6.2278904331722504</v>
      </c>
      <c r="U353">
        <v>6.2278904331722504</v>
      </c>
      <c r="V353">
        <v>4.9811430601958602</v>
      </c>
      <c r="W353">
        <v>0.15540641568306601</v>
      </c>
      <c r="X353">
        <v>2.16956629997595</v>
      </c>
      <c r="Y353">
        <v>44.968367256542898</v>
      </c>
      <c r="Z353">
        <v>0.89785944460437395</v>
      </c>
      <c r="AA353">
        <v>7.0162475537260696E-2</v>
      </c>
      <c r="AB353">
        <v>34.735177735305598</v>
      </c>
      <c r="AC353">
        <v>26.1813760606776</v>
      </c>
      <c r="AD353">
        <v>2.72516782858068</v>
      </c>
      <c r="AE353">
        <v>0.19298138736129899</v>
      </c>
      <c r="AF353">
        <v>3.6968209479181597E-4</v>
      </c>
      <c r="AG353">
        <v>4.8992610541067896E-3</v>
      </c>
      <c r="AH353" s="109">
        <v>2.9439640063676699E-5</v>
      </c>
      <c r="AI353" s="109">
        <v>3.3490555841691E-6</v>
      </c>
      <c r="AJ353">
        <v>3.4235967937630903E-2</v>
      </c>
      <c r="AK353">
        <v>0.153701627203643</v>
      </c>
      <c r="AL353">
        <v>0.18216668097671099</v>
      </c>
      <c r="AM353">
        <v>13.515679791604001</v>
      </c>
      <c r="AN353">
        <v>0</v>
      </c>
      <c r="AO353">
        <v>0</v>
      </c>
      <c r="AP353">
        <v>0</v>
      </c>
      <c r="AQ353">
        <v>-8.7809270738797593</v>
      </c>
      <c r="AR353">
        <v>1895.13852361826</v>
      </c>
      <c r="AS353">
        <v>6042.4948850127303</v>
      </c>
      <c r="AT353">
        <v>0.30778701838979999</v>
      </c>
    </row>
    <row r="354" spans="1:46" x14ac:dyDescent="0.35">
      <c r="A354">
        <v>352</v>
      </c>
      <c r="B354">
        <v>152.67537040901499</v>
      </c>
      <c r="C354">
        <v>-8.2679834628661109</v>
      </c>
      <c r="D354">
        <v>1691.12353950799</v>
      </c>
      <c r="E354">
        <v>0.49954104707944502</v>
      </c>
      <c r="F354">
        <v>659.02486239454697</v>
      </c>
      <c r="G354">
        <v>2.9003848373078101E-3</v>
      </c>
      <c r="H354">
        <v>0.982641988754689</v>
      </c>
      <c r="I354">
        <v>1.44836025885389E-2</v>
      </c>
      <c r="J354">
        <v>2.3147206464180899E-2</v>
      </c>
      <c r="K354">
        <v>0.96986776695462895</v>
      </c>
      <c r="L354">
        <v>1.3002694310751701E-2</v>
      </c>
      <c r="M354">
        <v>1.48090827778714E-3</v>
      </c>
      <c r="N354">
        <v>1.2027400572965199</v>
      </c>
      <c r="O354">
        <v>1.31468154680074</v>
      </c>
      <c r="P354">
        <v>1.0558908815029899</v>
      </c>
      <c r="Q354">
        <v>0.99899898563512501</v>
      </c>
      <c r="R354">
        <v>1.0010143648748601E-3</v>
      </c>
      <c r="S354">
        <v>0</v>
      </c>
      <c r="T354">
        <v>6.2435351050154901</v>
      </c>
      <c r="U354">
        <v>6.2435351050154901</v>
      </c>
      <c r="V354">
        <v>4.9935505522585997</v>
      </c>
      <c r="W354">
        <v>0.15616958478308701</v>
      </c>
      <c r="X354">
        <v>2.1776871552802999</v>
      </c>
      <c r="Y354">
        <v>45.119351176164201</v>
      </c>
      <c r="Z354">
        <v>0.89775276774308799</v>
      </c>
      <c r="AA354">
        <v>7.0050358154311404E-2</v>
      </c>
      <c r="AB354">
        <v>34.726649646783798</v>
      </c>
      <c r="AC354">
        <v>26.098941983458399</v>
      </c>
      <c r="AD354">
        <v>2.7193738590055299</v>
      </c>
      <c r="AE354">
        <v>0.192981645380501</v>
      </c>
      <c r="AF354">
        <v>3.6907913815864102E-4</v>
      </c>
      <c r="AG354">
        <v>4.8996896145379601E-3</v>
      </c>
      <c r="AH354" s="109">
        <v>2.9592718139598099E-5</v>
      </c>
      <c r="AI354" s="109">
        <v>3.3703861836477201E-6</v>
      </c>
      <c r="AJ354">
        <v>3.4239083727014799E-2</v>
      </c>
      <c r="AK354">
        <v>0.153697979938449</v>
      </c>
      <c r="AL354">
        <v>0.18218377503206001</v>
      </c>
      <c r="AM354">
        <v>13.515679791604001</v>
      </c>
      <c r="AN354">
        <v>0</v>
      </c>
      <c r="AO354">
        <v>0</v>
      </c>
      <c r="AP354">
        <v>0</v>
      </c>
      <c r="AQ354">
        <v>-8.7814017092717407</v>
      </c>
      <c r="AR354">
        <v>1895.3542049017301</v>
      </c>
      <c r="AS354">
        <v>6042.4928430604596</v>
      </c>
      <c r="AT354">
        <v>0.30784181852901399</v>
      </c>
    </row>
    <row r="355" spans="1:46" x14ac:dyDescent="0.35">
      <c r="A355">
        <v>353</v>
      </c>
      <c r="B355">
        <v>152.06130008347199</v>
      </c>
      <c r="C355">
        <v>-8.26835199186411</v>
      </c>
      <c r="D355">
        <v>1691.0719718893899</v>
      </c>
      <c r="E355">
        <v>0.49953598847686098</v>
      </c>
      <c r="F355">
        <v>656.30928931939104</v>
      </c>
      <c r="G355">
        <v>2.9003072484069499E-3</v>
      </c>
      <c r="H355">
        <v>0.98257618669515601</v>
      </c>
      <c r="I355">
        <v>1.45195074790647E-2</v>
      </c>
      <c r="J355">
        <v>2.3236525553606301E-2</v>
      </c>
      <c r="K355">
        <v>0.96976508453039401</v>
      </c>
      <c r="L355">
        <v>1.30333754260524E-2</v>
      </c>
      <c r="M355">
        <v>1.48613205301232E-3</v>
      </c>
      <c r="N355">
        <v>1.20079404309513</v>
      </c>
      <c r="O355">
        <v>1.3127347199439201</v>
      </c>
      <c r="P355">
        <v>1.05852693951239</v>
      </c>
      <c r="Q355">
        <v>0.99899615988907697</v>
      </c>
      <c r="R355">
        <v>1.0038401109223401E-3</v>
      </c>
      <c r="S355">
        <v>0</v>
      </c>
      <c r="T355">
        <v>6.2593117225507999</v>
      </c>
      <c r="U355">
        <v>6.2593117225507999</v>
      </c>
      <c r="V355">
        <v>5.0060623998234801</v>
      </c>
      <c r="W355">
        <v>0.15693893094550701</v>
      </c>
      <c r="X355">
        <v>2.1858685223965102</v>
      </c>
      <c r="Y355">
        <v>45.271594532777399</v>
      </c>
      <c r="Z355">
        <v>0.897645835772657</v>
      </c>
      <c r="AA355">
        <v>6.9938225954597796E-2</v>
      </c>
      <c r="AB355">
        <v>34.718113963767898</v>
      </c>
      <c r="AC355">
        <v>26.016722003244499</v>
      </c>
      <c r="AD355">
        <v>2.7135924686953299</v>
      </c>
      <c r="AE355">
        <v>0.19298190523130601</v>
      </c>
      <c r="AF355">
        <v>3.6847606090656702E-4</v>
      </c>
      <c r="AG355">
        <v>4.9001171279708898E-3</v>
      </c>
      <c r="AH355" s="109">
        <v>2.97467988377442E-5</v>
      </c>
      <c r="AI355" s="109">
        <v>3.3918819785482901E-6</v>
      </c>
      <c r="AJ355">
        <v>3.4242192516880099E-2</v>
      </c>
      <c r="AK355">
        <v>0.153694339554035</v>
      </c>
      <c r="AL355">
        <v>0.182200832055149</v>
      </c>
      <c r="AM355">
        <v>13.515679791604001</v>
      </c>
      <c r="AN355">
        <v>0</v>
      </c>
      <c r="AO355">
        <v>0</v>
      </c>
      <c r="AP355">
        <v>0</v>
      </c>
      <c r="AQ355">
        <v>-8.7818763446637202</v>
      </c>
      <c r="AR355">
        <v>1895.56993871449</v>
      </c>
      <c r="AS355">
        <v>6042.4907805045004</v>
      </c>
      <c r="AT355">
        <v>0.307896760311554</v>
      </c>
    </row>
    <row r="356" spans="1:46" x14ac:dyDescent="0.35">
      <c r="A356">
        <v>354</v>
      </c>
      <c r="B356">
        <v>151.44722975792899</v>
      </c>
      <c r="C356">
        <v>-8.2687211399169005</v>
      </c>
      <c r="D356">
        <v>1691.02002572893</v>
      </c>
      <c r="E356">
        <v>0.49953087872639401</v>
      </c>
      <c r="F356">
        <v>653.59386599438301</v>
      </c>
      <c r="G356">
        <v>2.9002290186684598E-3</v>
      </c>
      <c r="H356">
        <v>0.98251144867887696</v>
      </c>
      <c r="I356">
        <v>1.4555713411977899E-2</v>
      </c>
      <c r="J356">
        <v>2.3326537909855099E-2</v>
      </c>
      <c r="K356">
        <v>0.96966158195616103</v>
      </c>
      <c r="L356">
        <v>1.3064315329179701E-2</v>
      </c>
      <c r="M356">
        <v>1.49139808279821E-3</v>
      </c>
      <c r="N356">
        <v>1.1988516786791901</v>
      </c>
      <c r="O356">
        <v>1.31079113574415</v>
      </c>
      <c r="P356">
        <v>1.0611851724582799</v>
      </c>
      <c r="Q356">
        <v>0.99899333350061903</v>
      </c>
      <c r="R356">
        <v>1.0066664993809201E-3</v>
      </c>
      <c r="S356">
        <v>0</v>
      </c>
      <c r="T356">
        <v>6.2752218125444097</v>
      </c>
      <c r="U356">
        <v>6.2752218125444097</v>
      </c>
      <c r="V356">
        <v>5.0186798036562799</v>
      </c>
      <c r="W356">
        <v>0.15771452748741699</v>
      </c>
      <c r="X356">
        <v>2.19411110242554</v>
      </c>
      <c r="Y356">
        <v>45.425112751769198</v>
      </c>
      <c r="Z356">
        <v>0.89753864749968604</v>
      </c>
      <c r="AA356">
        <v>6.9826078188629903E-2</v>
      </c>
      <c r="AB356">
        <v>34.709570494314299</v>
      </c>
      <c r="AC356">
        <v>25.934715236078301</v>
      </c>
      <c r="AD356">
        <v>2.7078236056306402</v>
      </c>
      <c r="AE356">
        <v>0.192982166934862</v>
      </c>
      <c r="AF356">
        <v>3.6787285849470701E-4</v>
      </c>
      <c r="AG356">
        <v>4.9005435847276398E-3</v>
      </c>
      <c r="AH356" s="109">
        <v>2.99018943749385E-5</v>
      </c>
      <c r="AI356" s="109">
        <v>3.4135449749296499E-6</v>
      </c>
      <c r="AJ356">
        <v>3.4245294247021399E-2</v>
      </c>
      <c r="AK356">
        <v>0.153690706108491</v>
      </c>
      <c r="AL356">
        <v>0.18221785172739899</v>
      </c>
      <c r="AM356">
        <v>13.515679791604001</v>
      </c>
      <c r="AN356">
        <v>0</v>
      </c>
      <c r="AO356">
        <v>0</v>
      </c>
      <c r="AP356">
        <v>0</v>
      </c>
      <c r="AQ356">
        <v>-8.7823509800556998</v>
      </c>
      <c r="AR356">
        <v>1895.7857253478801</v>
      </c>
      <c r="AS356">
        <v>6042.4886970936404</v>
      </c>
      <c r="AT356">
        <v>0.30795184368358702</v>
      </c>
    </row>
    <row r="357" spans="1:46" x14ac:dyDescent="0.35">
      <c r="A357">
        <v>355</v>
      </c>
      <c r="B357">
        <v>150.83315943238699</v>
      </c>
      <c r="C357">
        <v>-8.2690909117056606</v>
      </c>
      <c r="D357">
        <v>1690.96769640858</v>
      </c>
      <c r="E357">
        <v>0.499525717201658</v>
      </c>
      <c r="F357">
        <v>650.87859108893304</v>
      </c>
      <c r="G357">
        <v>2.9001501402853899E-3</v>
      </c>
      <c r="H357">
        <v>0.98244777878988898</v>
      </c>
      <c r="I357">
        <v>1.4592223834308599E-2</v>
      </c>
      <c r="J357">
        <v>2.3417251915650399E-2</v>
      </c>
      <c r="K357">
        <v>0.96955724939717003</v>
      </c>
      <c r="L357">
        <v>1.3095516963498401E-2</v>
      </c>
      <c r="M357">
        <v>1.4967068708102E-3</v>
      </c>
      <c r="N357">
        <v>1.19691296209814</v>
      </c>
      <c r="O357">
        <v>1.30885079089913</v>
      </c>
      <c r="P357">
        <v>1.06386583568489</v>
      </c>
      <c r="Q357">
        <v>0.99899050645832899</v>
      </c>
      <c r="R357">
        <v>1.00949354167053E-3</v>
      </c>
      <c r="S357">
        <v>0</v>
      </c>
      <c r="T357">
        <v>6.2912669246853303</v>
      </c>
      <c r="U357">
        <v>6.2912669246853303</v>
      </c>
      <c r="V357">
        <v>5.0314039823682997</v>
      </c>
      <c r="W357">
        <v>0.158496449816144</v>
      </c>
      <c r="X357">
        <v>2.20241560739534</v>
      </c>
      <c r="Y357">
        <v>45.579921511973197</v>
      </c>
      <c r="Z357">
        <v>0.897431201179136</v>
      </c>
      <c r="AA357">
        <v>6.9713914094555907E-2</v>
      </c>
      <c r="AB357">
        <v>34.701019246210201</v>
      </c>
      <c r="AC357">
        <v>25.852920776728698</v>
      </c>
      <c r="AD357">
        <v>2.7020672313422698</v>
      </c>
      <c r="AE357">
        <v>0.192982430512734</v>
      </c>
      <c r="AF357">
        <v>3.6726952630883401E-4</v>
      </c>
      <c r="AG357">
        <v>4.9009689749850496E-3</v>
      </c>
      <c r="AH357" s="109">
        <v>3.00580171369432E-5</v>
      </c>
      <c r="AI357" s="109">
        <v>3.43537722849663E-6</v>
      </c>
      <c r="AJ357">
        <v>3.42483888563564E-2</v>
      </c>
      <c r="AK357">
        <v>0.15368707966075101</v>
      </c>
      <c r="AL357">
        <v>0.18223483372559099</v>
      </c>
      <c r="AM357">
        <v>13.515679791604001</v>
      </c>
      <c r="AN357">
        <v>0</v>
      </c>
      <c r="AO357">
        <v>0</v>
      </c>
      <c r="AP357">
        <v>0</v>
      </c>
      <c r="AQ357">
        <v>-8.7828256154476794</v>
      </c>
      <c r="AR357">
        <v>1896.0015650977</v>
      </c>
      <c r="AS357">
        <v>6042.4865925724598</v>
      </c>
      <c r="AT357">
        <v>0.308007070386489</v>
      </c>
    </row>
    <row r="358" spans="1:46" x14ac:dyDescent="0.35">
      <c r="A358">
        <v>356</v>
      </c>
      <c r="B358">
        <v>150.219089106844</v>
      </c>
      <c r="C358">
        <v>-8.2694613119834202</v>
      </c>
      <c r="D358">
        <v>1690.9149792355199</v>
      </c>
      <c r="E358">
        <v>0.49952050326581698</v>
      </c>
      <c r="F358">
        <v>648.16346326677603</v>
      </c>
      <c r="G358">
        <v>2.9000706053242402E-3</v>
      </c>
      <c r="H358">
        <v>0.98238517549291904</v>
      </c>
      <c r="I358">
        <v>1.46290422493066E-2</v>
      </c>
      <c r="J358">
        <v>2.35086760901255E-2</v>
      </c>
      <c r="K358">
        <v>0.96945207686198298</v>
      </c>
      <c r="L358">
        <v>1.31269833280025E-2</v>
      </c>
      <c r="M358">
        <v>1.5020589213041299E-3</v>
      </c>
      <c r="N358">
        <v>1.19497789145023</v>
      </c>
      <c r="O358">
        <v>1.3069136821340599</v>
      </c>
      <c r="P358">
        <v>1.0665691887100699</v>
      </c>
      <c r="Q358">
        <v>0.998987678750618</v>
      </c>
      <c r="R358">
        <v>1.0123212493812501E-3</v>
      </c>
      <c r="S358">
        <v>0</v>
      </c>
      <c r="T358">
        <v>6.30744863414803</v>
      </c>
      <c r="U358">
        <v>6.30744863414803</v>
      </c>
      <c r="V358">
        <v>5.0442361745682298</v>
      </c>
      <c r="W358">
        <v>0.15928477364263</v>
      </c>
      <c r="X358">
        <v>2.2107827604549399</v>
      </c>
      <c r="Y358">
        <v>45.736036751034199</v>
      </c>
      <c r="Z358">
        <v>0.89732349557091895</v>
      </c>
      <c r="AA358">
        <v>6.9601732897122501E-2</v>
      </c>
      <c r="AB358">
        <v>34.692460027454501</v>
      </c>
      <c r="AC358">
        <v>25.771337738505999</v>
      </c>
      <c r="AD358">
        <v>2.6963232938977701</v>
      </c>
      <c r="AE358">
        <v>0.192982695986717</v>
      </c>
      <c r="AF358">
        <v>3.6666605965497701E-4</v>
      </c>
      <c r="AG358">
        <v>4.9013932887658701E-3</v>
      </c>
      <c r="AH358" s="109">
        <v>3.02151797272172E-5</v>
      </c>
      <c r="AI358" s="109">
        <v>3.4573808112682698E-6</v>
      </c>
      <c r="AJ358">
        <v>3.4251476282875601E-2</v>
      </c>
      <c r="AK358">
        <v>0.153683460270645</v>
      </c>
      <c r="AL358">
        <v>0.182251777721601</v>
      </c>
      <c r="AM358">
        <v>13.515679791604001</v>
      </c>
      <c r="AN358">
        <v>0</v>
      </c>
      <c r="AO358">
        <v>0</v>
      </c>
      <c r="AP358">
        <v>0</v>
      </c>
      <c r="AQ358">
        <v>-8.7833002508396607</v>
      </c>
      <c r="AR358">
        <v>1896.2174582646001</v>
      </c>
      <c r="AS358">
        <v>6042.4844666812996</v>
      </c>
      <c r="AT358">
        <v>0.308062440414404</v>
      </c>
    </row>
    <row r="359" spans="1:46" x14ac:dyDescent="0.35">
      <c r="A359">
        <v>357</v>
      </c>
      <c r="B359">
        <v>149.60501878130199</v>
      </c>
      <c r="C359">
        <v>-8.2698323455755194</v>
      </c>
      <c r="D359">
        <v>1690.8618694434499</v>
      </c>
      <c r="E359">
        <v>0.49951523627135802</v>
      </c>
      <c r="F359">
        <v>645.44848118329003</v>
      </c>
      <c r="G359">
        <v>2.8999904057274298E-3</v>
      </c>
      <c r="H359">
        <v>0.98232364066573197</v>
      </c>
      <c r="I359">
        <v>1.46661722132623E-2</v>
      </c>
      <c r="J359">
        <v>2.3600819091607099E-2</v>
      </c>
      <c r="K359">
        <v>0.96934605419535003</v>
      </c>
      <c r="L359">
        <v>1.31587174621123E-2</v>
      </c>
      <c r="M359">
        <v>1.5074547511499199E-3</v>
      </c>
      <c r="N359">
        <v>1.19304646488321</v>
      </c>
      <c r="O359">
        <v>1.30497980620197</v>
      </c>
      <c r="P359">
        <v>1.06929549501498</v>
      </c>
      <c r="Q359">
        <v>0.99898485036571905</v>
      </c>
      <c r="R359">
        <v>1.01514963428092E-3</v>
      </c>
      <c r="S359">
        <v>0</v>
      </c>
      <c r="T359">
        <v>6.3237685403817503</v>
      </c>
      <c r="U359">
        <v>6.3237685403817503</v>
      </c>
      <c r="V359">
        <v>5.0571776377915096</v>
      </c>
      <c r="W359">
        <v>0.16007957645489501</v>
      </c>
      <c r="X359">
        <v>2.2192132961000199</v>
      </c>
      <c r="Y359">
        <v>45.893474670720103</v>
      </c>
      <c r="Z359">
        <v>0.89721552909444402</v>
      </c>
      <c r="AA359">
        <v>6.9489533807723394E-2</v>
      </c>
      <c r="AB359">
        <v>34.683892765326704</v>
      </c>
      <c r="AC359">
        <v>25.689965221233901</v>
      </c>
      <c r="AD359">
        <v>2.6905917494518601</v>
      </c>
      <c r="AE359">
        <v>0.19298296337902399</v>
      </c>
      <c r="AF359">
        <v>3.6606245376012898E-4</v>
      </c>
      <c r="AG359">
        <v>4.9018165159422497E-3</v>
      </c>
      <c r="AH359" s="109">
        <v>3.03733949346565E-5</v>
      </c>
      <c r="AI359" s="109">
        <v>3.4795578394804E-6</v>
      </c>
      <c r="AJ359">
        <v>3.4254556463636197E-2</v>
      </c>
      <c r="AK359">
        <v>0.153679847998901</v>
      </c>
      <c r="AL359">
        <v>0.18226868338236801</v>
      </c>
      <c r="AM359">
        <v>13.515679791604001</v>
      </c>
      <c r="AN359">
        <v>0</v>
      </c>
      <c r="AO359">
        <v>0</v>
      </c>
      <c r="AP359">
        <v>0</v>
      </c>
      <c r="AQ359">
        <v>-8.7837748862316403</v>
      </c>
      <c r="AR359">
        <v>1896.4334051539799</v>
      </c>
      <c r="AS359">
        <v>6042.48231915615</v>
      </c>
      <c r="AT359">
        <v>0.30811795484512</v>
      </c>
    </row>
    <row r="360" spans="1:46" x14ac:dyDescent="0.35">
      <c r="A360">
        <v>358</v>
      </c>
      <c r="B360">
        <v>148.990948455759</v>
      </c>
      <c r="C360">
        <v>-8.2702040173801503</v>
      </c>
      <c r="D360">
        <v>1690.80836218994</v>
      </c>
      <c r="E360">
        <v>0.49950991555986901</v>
      </c>
      <c r="F360">
        <v>642.73364348653899</v>
      </c>
      <c r="G360">
        <v>2.8999095333086199E-3</v>
      </c>
      <c r="H360">
        <v>0.98226317591057999</v>
      </c>
      <c r="I360">
        <v>1.47036173383712E-2</v>
      </c>
      <c r="J360">
        <v>2.3693689720466399E-2</v>
      </c>
      <c r="K360">
        <v>0.96923917107648805</v>
      </c>
      <c r="L360">
        <v>1.3190722453210599E-2</v>
      </c>
      <c r="M360">
        <v>1.51289488516064E-3</v>
      </c>
      <c r="N360">
        <v>1.19111868059503</v>
      </c>
      <c r="O360">
        <v>1.3030491598840599</v>
      </c>
      <c r="P360">
        <v>1.0720450222473199</v>
      </c>
      <c r="Q360">
        <v>0.99898202129168301</v>
      </c>
      <c r="R360">
        <v>1.0179787083169801E-3</v>
      </c>
      <c r="S360">
        <v>0</v>
      </c>
      <c r="T360">
        <v>6.3402282683220497</v>
      </c>
      <c r="U360">
        <v>6.3402282683220497</v>
      </c>
      <c r="V360">
        <v>5.0702296494953396</v>
      </c>
      <c r="W360">
        <v>0.16088093695280301</v>
      </c>
      <c r="X360">
        <v>2.2277079604032601</v>
      </c>
      <c r="Y360">
        <v>46.052251742370899</v>
      </c>
      <c r="Z360">
        <v>0.89710730017350704</v>
      </c>
      <c r="AA360">
        <v>6.9377316024402599E-2</v>
      </c>
      <c r="AB360">
        <v>34.675317376039601</v>
      </c>
      <c r="AC360">
        <v>25.608802324381301</v>
      </c>
      <c r="AD360">
        <v>2.6848725534335398</v>
      </c>
      <c r="AE360">
        <v>0.19298323271218801</v>
      </c>
      <c r="AF360">
        <v>3.6545870377183501E-4</v>
      </c>
      <c r="AG360">
        <v>4.9022386462278297E-3</v>
      </c>
      <c r="AH360" s="109">
        <v>3.0532675752448903E-5</v>
      </c>
      <c r="AI360" s="109">
        <v>3.5019104632062799E-6</v>
      </c>
      <c r="AJ360">
        <v>3.4257629334754701E-2</v>
      </c>
      <c r="AK360">
        <v>0.15367624290715401</v>
      </c>
      <c r="AL360">
        <v>0.182285550369856</v>
      </c>
      <c r="AM360">
        <v>13.515679791604001</v>
      </c>
      <c r="AN360">
        <v>0</v>
      </c>
      <c r="AO360">
        <v>0</v>
      </c>
      <c r="AP360">
        <v>0</v>
      </c>
      <c r="AQ360">
        <v>-8.7842495216236198</v>
      </c>
      <c r="AR360">
        <v>1896.6494060761299</v>
      </c>
      <c r="AS360">
        <v>6042.4801497285198</v>
      </c>
      <c r="AT360">
        <v>0.30817361468409998</v>
      </c>
    </row>
    <row r="361" spans="1:46" x14ac:dyDescent="0.35">
      <c r="A361">
        <v>359</v>
      </c>
      <c r="B361">
        <v>148.37687813021699</v>
      </c>
      <c r="C361">
        <v>-8.27057633237151</v>
      </c>
      <c r="D361">
        <v>1690.75445255455</v>
      </c>
      <c r="E361">
        <v>0.49950454046181297</v>
      </c>
      <c r="F361">
        <v>640.01894881756505</v>
      </c>
      <c r="G361">
        <v>2.8998279797496098E-3</v>
      </c>
      <c r="H361">
        <v>0.982203781388719</v>
      </c>
      <c r="I361">
        <v>1.47413812943033E-2</v>
      </c>
      <c r="J361">
        <v>2.3787296922041401E-2</v>
      </c>
      <c r="K361">
        <v>0.96913141701620897</v>
      </c>
      <c r="L361">
        <v>1.32230014396092E-2</v>
      </c>
      <c r="M361">
        <v>1.51837985469412E-3</v>
      </c>
      <c r="N361">
        <v>1.1891945368346</v>
      </c>
      <c r="O361">
        <v>1.3011217399899899</v>
      </c>
      <c r="P361">
        <v>1.0748180423356199</v>
      </c>
      <c r="Q361">
        <v>0.99897919151638004</v>
      </c>
      <c r="R361">
        <v>1.0208084836195899E-3</v>
      </c>
      <c r="S361">
        <v>0</v>
      </c>
      <c r="T361">
        <v>6.35682946909197</v>
      </c>
      <c r="U361">
        <v>6.35682946909197</v>
      </c>
      <c r="V361">
        <v>5.0833935076189602</v>
      </c>
      <c r="W361">
        <v>0.161688934880695</v>
      </c>
      <c r="X361">
        <v>2.2362675112306998</v>
      </c>
      <c r="Y361">
        <v>46.212384712617201</v>
      </c>
      <c r="Z361">
        <v>0.89699880734508297</v>
      </c>
      <c r="AA361">
        <v>6.92650787310823E-2</v>
      </c>
      <c r="AB361">
        <v>34.6667337235845</v>
      </c>
      <c r="AC361">
        <v>25.5278481508958</v>
      </c>
      <c r="AD361">
        <v>2.6791656577972698</v>
      </c>
      <c r="AE361">
        <v>0.19298350400907899</v>
      </c>
      <c r="AF361">
        <v>3.6485480475388101E-4</v>
      </c>
      <c r="AG361">
        <v>4.9026596691761704E-3</v>
      </c>
      <c r="AH361" s="109">
        <v>3.0693035386814402E-5</v>
      </c>
      <c r="AI361" s="109">
        <v>3.5244408634148799E-6</v>
      </c>
      <c r="AJ361">
        <v>3.4260694831367199E-2</v>
      </c>
      <c r="AK361">
        <v>0.153672645057988</v>
      </c>
      <c r="AL361">
        <v>0.18230237834084101</v>
      </c>
      <c r="AM361">
        <v>13.515679791604001</v>
      </c>
      <c r="AN361">
        <v>0</v>
      </c>
      <c r="AO361">
        <v>0</v>
      </c>
      <c r="AP361">
        <v>0</v>
      </c>
      <c r="AQ361">
        <v>-8.7847241570155994</v>
      </c>
      <c r="AR361">
        <v>1896.86546134639</v>
      </c>
      <c r="AS361">
        <v>6042.4779581254297</v>
      </c>
      <c r="AT361">
        <v>0.30822942049948898</v>
      </c>
    </row>
    <row r="362" spans="1:46" x14ac:dyDescent="0.35">
      <c r="A362">
        <v>360</v>
      </c>
      <c r="B362">
        <v>147.762807804674</v>
      </c>
      <c r="C362">
        <v>-8.2709492956008699</v>
      </c>
      <c r="D362">
        <v>1690.7001355377599</v>
      </c>
      <c r="E362">
        <v>0.49949911029628402</v>
      </c>
      <c r="F362">
        <v>637.30439580989298</v>
      </c>
      <c r="G362">
        <v>2.8997457365985599E-3</v>
      </c>
      <c r="H362">
        <v>0.98214545744946702</v>
      </c>
      <c r="I362">
        <v>1.4779467808572399E-2</v>
      </c>
      <c r="J362">
        <v>2.38816497896303E-2</v>
      </c>
      <c r="K362">
        <v>0.96902278135275699</v>
      </c>
      <c r="L362">
        <v>1.32555576085952E-2</v>
      </c>
      <c r="M362">
        <v>1.5239101999771399E-3</v>
      </c>
      <c r="N362">
        <v>1.1872740319024699</v>
      </c>
      <c r="O362">
        <v>1.2991975433582801</v>
      </c>
      <c r="P362">
        <v>1.0776148315220599</v>
      </c>
      <c r="Q362">
        <v>0.99897636102749399</v>
      </c>
      <c r="R362">
        <v>1.02363897250603E-3</v>
      </c>
      <c r="S362">
        <v>0</v>
      </c>
      <c r="T362">
        <v>6.3735738202191401</v>
      </c>
      <c r="U362">
        <v>6.3735738202191401</v>
      </c>
      <c r="V362">
        <v>5.0966705307286997</v>
      </c>
      <c r="W362">
        <v>0.16250365131713401</v>
      </c>
      <c r="X362">
        <v>2.24489271847925</v>
      </c>
      <c r="Y362">
        <v>46.373890609134897</v>
      </c>
      <c r="Z362">
        <v>0.896890049106285</v>
      </c>
      <c r="AA362">
        <v>6.9152821097431205E-2</v>
      </c>
      <c r="AB362">
        <v>34.658141677237801</v>
      </c>
      <c r="AC362">
        <v>25.4471018014134</v>
      </c>
      <c r="AD362">
        <v>2.6734710148929501</v>
      </c>
      <c r="AE362">
        <v>0.19298377729294</v>
      </c>
      <c r="AF362">
        <v>3.6425075168552902E-4</v>
      </c>
      <c r="AG362">
        <v>4.9030795741782096E-3</v>
      </c>
      <c r="AH362" s="109">
        <v>3.0854487254622697E-5</v>
      </c>
      <c r="AI362" s="109">
        <v>3.5471512576653399E-6</v>
      </c>
      <c r="AJ362">
        <v>3.42637528876149E-2</v>
      </c>
      <c r="AK362">
        <v>0.153669054514944</v>
      </c>
      <c r="AL362">
        <v>0.182319166946837</v>
      </c>
      <c r="AM362">
        <v>13.515679791604001</v>
      </c>
      <c r="AN362">
        <v>0</v>
      </c>
      <c r="AO362">
        <v>0</v>
      </c>
      <c r="AP362">
        <v>0</v>
      </c>
      <c r="AQ362">
        <v>-8.7851987924075807</v>
      </c>
      <c r="AR362">
        <v>1897.08157128521</v>
      </c>
      <c r="AS362">
        <v>6042.4757440692401</v>
      </c>
      <c r="AT362">
        <v>0.30828537293306202</v>
      </c>
    </row>
    <row r="363" spans="1:46" x14ac:dyDescent="0.35">
      <c r="A363">
        <v>361</v>
      </c>
      <c r="B363">
        <v>147.148737479131</v>
      </c>
      <c r="C363">
        <v>-8.2713229121969398</v>
      </c>
      <c r="D363">
        <v>1690.6454060598601</v>
      </c>
      <c r="E363">
        <v>0.49949362437077</v>
      </c>
      <c r="F363">
        <v>634.58998308901505</v>
      </c>
      <c r="G363">
        <v>2.89966279526807E-3</v>
      </c>
      <c r="H363">
        <v>0.98208820619449899</v>
      </c>
      <c r="I363">
        <v>1.48178806669847E-2</v>
      </c>
      <c r="J363">
        <v>2.3976757567560701E-2</v>
      </c>
      <c r="K363">
        <v>0.96891325324752897</v>
      </c>
      <c r="L363">
        <v>1.32883941945924E-2</v>
      </c>
      <c r="M363">
        <v>1.5294864723923399E-3</v>
      </c>
      <c r="N363">
        <v>1.18535716415166</v>
      </c>
      <c r="O363">
        <v>1.29727656685661</v>
      </c>
      <c r="P363">
        <v>1.0804356704012099</v>
      </c>
      <c r="Q363">
        <v>0.99897352981251397</v>
      </c>
      <c r="R363">
        <v>1.0264701874853599E-3</v>
      </c>
      <c r="S363">
        <v>0</v>
      </c>
      <c r="T363">
        <v>6.3904630258845998</v>
      </c>
      <c r="U363">
        <v>6.3904630258845998</v>
      </c>
      <c r="V363">
        <v>5.1100620581880101</v>
      </c>
      <c r="W363">
        <v>0.16332516896264801</v>
      </c>
      <c r="X363">
        <v>2.2535843643259899</v>
      </c>
      <c r="Y363">
        <v>46.536786746499502</v>
      </c>
      <c r="Z363">
        <v>0.89678102376676905</v>
      </c>
      <c r="AA363">
        <v>6.9040542278945405E-2</v>
      </c>
      <c r="AB363">
        <v>34.649541166716801</v>
      </c>
      <c r="AC363">
        <v>25.3665623688354</v>
      </c>
      <c r="AD363">
        <v>2.66778858113191</v>
      </c>
      <c r="AE363">
        <v>0.19298405258740201</v>
      </c>
      <c r="AF363">
        <v>3.6364653946187298E-4</v>
      </c>
      <c r="AG363">
        <v>4.9034983504584097E-3</v>
      </c>
      <c r="AH363" s="109">
        <v>3.10170449812229E-5</v>
      </c>
      <c r="AI363" s="109">
        <v>3.5700439058069599E-6</v>
      </c>
      <c r="AJ363">
        <v>3.4266803436639598E-2</v>
      </c>
      <c r="AK363">
        <v>0.15366547134252501</v>
      </c>
      <c r="AL363">
        <v>0.18233591583407199</v>
      </c>
      <c r="AM363">
        <v>13.515679791604001</v>
      </c>
      <c r="AN363">
        <v>0</v>
      </c>
      <c r="AO363">
        <v>0</v>
      </c>
      <c r="AP363">
        <v>0</v>
      </c>
      <c r="AQ363">
        <v>-8.7856734277995603</v>
      </c>
      <c r="AR363">
        <v>1897.2977362182401</v>
      </c>
      <c r="AS363">
        <v>6042.4735072775802</v>
      </c>
      <c r="AT363">
        <v>0.30834147319128302</v>
      </c>
    </row>
    <row r="364" spans="1:46" x14ac:dyDescent="0.35">
      <c r="A364">
        <v>362</v>
      </c>
      <c r="B364">
        <v>146.534667153589</v>
      </c>
      <c r="C364">
        <v>-8.2716971873681597</v>
      </c>
      <c r="D364">
        <v>1690.5902589585201</v>
      </c>
      <c r="E364">
        <v>0.499488081980903</v>
      </c>
      <c r="F364">
        <v>631.87570927307399</v>
      </c>
      <c r="G364">
        <v>2.8995791470310798E-3</v>
      </c>
      <c r="H364">
        <v>0.98203202899464503</v>
      </c>
      <c r="I364">
        <v>1.4856623715975299E-2</v>
      </c>
      <c r="J364">
        <v>2.4072629654333998E-2</v>
      </c>
      <c r="K364">
        <v>0.96880282168251397</v>
      </c>
      <c r="L364">
        <v>1.33215144846307E-2</v>
      </c>
      <c r="M364">
        <v>1.53510923134465E-3</v>
      </c>
      <c r="N364">
        <v>1.1834439319883501</v>
      </c>
      <c r="O364">
        <v>1.29535880738223</v>
      </c>
      <c r="P364">
        <v>1.08328084408744</v>
      </c>
      <c r="Q364">
        <v>0.99897069785873804</v>
      </c>
      <c r="R364">
        <v>1.0293021412611199E-3</v>
      </c>
      <c r="S364">
        <v>0</v>
      </c>
      <c r="T364">
        <v>6.4074988179341901</v>
      </c>
      <c r="U364">
        <v>6.4074988179341901</v>
      </c>
      <c r="V364">
        <v>5.1235694509788301</v>
      </c>
      <c r="W364">
        <v>0.16415357175959999</v>
      </c>
      <c r="X364">
        <v>2.2623432434685999</v>
      </c>
      <c r="Y364">
        <v>46.701090732295803</v>
      </c>
      <c r="Z364">
        <v>0.896671729681492</v>
      </c>
      <c r="AA364">
        <v>6.8928241416434499E-2</v>
      </c>
      <c r="AB364">
        <v>34.640932094497401</v>
      </c>
      <c r="AC364">
        <v>25.286228946911901</v>
      </c>
      <c r="AD364">
        <v>2.66211831111778</v>
      </c>
      <c r="AE364">
        <v>0.19298432991644701</v>
      </c>
      <c r="AF364">
        <v>3.6304216289076598E-4</v>
      </c>
      <c r="AG364">
        <v>4.9039159870701904E-3</v>
      </c>
      <c r="AH364" s="109">
        <v>3.1180722415006101E-5</v>
      </c>
      <c r="AI364" s="109">
        <v>3.5931211030468701E-6</v>
      </c>
      <c r="AJ364">
        <v>3.4269846410554403E-2</v>
      </c>
      <c r="AK364">
        <v>0.153661895606231</v>
      </c>
      <c r="AL364">
        <v>0.18235262464333199</v>
      </c>
      <c r="AM364">
        <v>13.515679791604001</v>
      </c>
      <c r="AN364">
        <v>0</v>
      </c>
      <c r="AO364">
        <v>0</v>
      </c>
      <c r="AP364">
        <v>0</v>
      </c>
      <c r="AQ364">
        <v>-8.7861480631915398</v>
      </c>
      <c r="AR364">
        <v>1897.51395647649</v>
      </c>
      <c r="AS364">
        <v>6042.4712474632497</v>
      </c>
      <c r="AT364">
        <v>0.30839772226669598</v>
      </c>
    </row>
    <row r="365" spans="1:46" x14ac:dyDescent="0.35">
      <c r="A365">
        <v>363</v>
      </c>
      <c r="B365">
        <v>145.920596828046</v>
      </c>
      <c r="C365">
        <v>-8.2720721264064192</v>
      </c>
      <c r="D365">
        <v>1690.5346889862101</v>
      </c>
      <c r="E365">
        <v>0.49948248241020798</v>
      </c>
      <c r="F365">
        <v>629.16157297365396</v>
      </c>
      <c r="G365">
        <v>2.8994947830165299E-3</v>
      </c>
      <c r="H365">
        <v>0.98197692377366896</v>
      </c>
      <c r="I365">
        <v>1.48957008650435E-2</v>
      </c>
      <c r="J365">
        <v>2.4169275605850301E-2</v>
      </c>
      <c r="K365">
        <v>0.96869147545783896</v>
      </c>
      <c r="L365">
        <v>1.3354921824298999E-2</v>
      </c>
      <c r="M365">
        <v>1.5407790407444999E-3</v>
      </c>
      <c r="N365">
        <v>1.18153433387275</v>
      </c>
      <c r="O365">
        <v>1.2934442618622799</v>
      </c>
      <c r="P365">
        <v>1.0861506423891101</v>
      </c>
      <c r="Q365">
        <v>0.99896786515326597</v>
      </c>
      <c r="R365">
        <v>1.0321348467339799E-3</v>
      </c>
      <c r="S365">
        <v>0</v>
      </c>
      <c r="T365">
        <v>6.4246829569350101</v>
      </c>
      <c r="U365">
        <v>6.4246829569350101</v>
      </c>
      <c r="V365">
        <v>5.1371940925618302</v>
      </c>
      <c r="W365">
        <v>0.16498894446096399</v>
      </c>
      <c r="X365">
        <v>2.2711701633602499</v>
      </c>
      <c r="Y365">
        <v>46.866820473458397</v>
      </c>
      <c r="Z365">
        <v>0.896562165506403</v>
      </c>
      <c r="AA365">
        <v>6.8815917635116006E-2</v>
      </c>
      <c r="AB365">
        <v>34.632314240012597</v>
      </c>
      <c r="AC365">
        <v>25.206100639400699</v>
      </c>
      <c r="AD365">
        <v>2.6564601513097799</v>
      </c>
      <c r="AE365">
        <v>0.192984609304404</v>
      </c>
      <c r="AF365">
        <v>3.6243761668768699E-4</v>
      </c>
      <c r="AG365">
        <v>4.9043324728931404E-3</v>
      </c>
      <c r="AH365" s="109">
        <v>3.1345533643296401E-5</v>
      </c>
      <c r="AI365" s="109">
        <v>3.61638517199463E-6</v>
      </c>
      <c r="AJ365">
        <v>3.42728817403955E-2</v>
      </c>
      <c r="AK365">
        <v>0.15365832737259599</v>
      </c>
      <c r="AL365">
        <v>0.182369293009705</v>
      </c>
      <c r="AM365">
        <v>13.515679791604001</v>
      </c>
      <c r="AN365">
        <v>0</v>
      </c>
      <c r="AO365">
        <v>0</v>
      </c>
      <c r="AP365">
        <v>0</v>
      </c>
      <c r="AQ365">
        <v>-8.7866226985835194</v>
      </c>
      <c r="AR365">
        <v>1897.73023239644</v>
      </c>
      <c r="AS365">
        <v>6042.4689643340898</v>
      </c>
      <c r="AT365">
        <v>0.30845412008550299</v>
      </c>
    </row>
    <row r="366" spans="1:46" x14ac:dyDescent="0.35">
      <c r="A366">
        <v>364</v>
      </c>
      <c r="B366">
        <v>145.306526502504</v>
      </c>
      <c r="C366">
        <v>-8.2724477346850591</v>
      </c>
      <c r="D366">
        <v>1690.47869081153</v>
      </c>
      <c r="E366">
        <v>0.49947682492983297</v>
      </c>
      <c r="F366">
        <v>626.44757279297198</v>
      </c>
      <c r="G366">
        <v>2.89940969421162E-3</v>
      </c>
      <c r="H366">
        <v>0.98192289434927704</v>
      </c>
      <c r="I366">
        <v>1.49351160835997E-2</v>
      </c>
      <c r="J366">
        <v>2.4266705138712499E-2</v>
      </c>
      <c r="K366">
        <v>0.96857920318369095</v>
      </c>
      <c r="L366">
        <v>1.3388619601773601E-2</v>
      </c>
      <c r="M366">
        <v>1.54649648182607E-3</v>
      </c>
      <c r="N366">
        <v>1.1796283683198201</v>
      </c>
      <c r="O366">
        <v>1.29153292725417</v>
      </c>
      <c r="P366">
        <v>1.08904535960225</v>
      </c>
      <c r="Q366">
        <v>0.998965031682989</v>
      </c>
      <c r="R366">
        <v>1.03496831701038E-3</v>
      </c>
      <c r="S366">
        <v>0</v>
      </c>
      <c r="T366">
        <v>6.4420172309823203</v>
      </c>
      <c r="U366">
        <v>6.4420172309823203</v>
      </c>
      <c r="V366">
        <v>5.1509373878099396</v>
      </c>
      <c r="W366">
        <v>0.165831374221862</v>
      </c>
      <c r="X366">
        <v>2.2800659444967701</v>
      </c>
      <c r="Y366">
        <v>47.033994182454997</v>
      </c>
      <c r="Z366">
        <v>0.896452329317728</v>
      </c>
      <c r="AA366">
        <v>6.8703570045431706E-2</v>
      </c>
      <c r="AB366">
        <v>34.623687589112699</v>
      </c>
      <c r="AC366">
        <v>25.1261765277176</v>
      </c>
      <c r="AD366">
        <v>2.6508140618999598</v>
      </c>
      <c r="AE366">
        <v>0.19298489077608999</v>
      </c>
      <c r="AF366">
        <v>3.61832895480489E-4</v>
      </c>
      <c r="AG366">
        <v>4.9047477966322897E-3</v>
      </c>
      <c r="AH366" s="109">
        <v>3.1511492957846002E-5</v>
      </c>
      <c r="AI366" s="109">
        <v>3.63983849312891E-6</v>
      </c>
      <c r="AJ366">
        <v>3.42759093561485E-2</v>
      </c>
      <c r="AK366">
        <v>0.153654766709171</v>
      </c>
      <c r="AL366">
        <v>0.18238592056272401</v>
      </c>
      <c r="AM366">
        <v>13.515679791604001</v>
      </c>
      <c r="AN366">
        <v>0</v>
      </c>
      <c r="AO366">
        <v>0</v>
      </c>
      <c r="AP366">
        <v>0</v>
      </c>
      <c r="AQ366">
        <v>-8.7870973339755007</v>
      </c>
      <c r="AR366">
        <v>1897.9465643200799</v>
      </c>
      <c r="AS366">
        <v>6042.4666575929396</v>
      </c>
      <c r="AT366">
        <v>0.30851066844010699</v>
      </c>
    </row>
    <row r="367" spans="1:46" x14ac:dyDescent="0.35">
      <c r="A367">
        <v>365</v>
      </c>
      <c r="B367">
        <v>144.692456176961</v>
      </c>
      <c r="C367">
        <v>-8.2728240176623693</v>
      </c>
      <c r="D367">
        <v>1690.4222590142399</v>
      </c>
      <c r="E367">
        <v>0.49947110879828999</v>
      </c>
      <c r="F367">
        <v>623.733707326679</v>
      </c>
      <c r="G367">
        <v>2.8993238714533302E-3</v>
      </c>
      <c r="H367">
        <v>0.98186994076374101</v>
      </c>
      <c r="I367">
        <v>1.4974873406876799E-2</v>
      </c>
      <c r="J367">
        <v>2.43649281336158E-2</v>
      </c>
      <c r="K367">
        <v>0.96846599328074301</v>
      </c>
      <c r="L367">
        <v>1.3422611266597001E-2</v>
      </c>
      <c r="M367">
        <v>1.5522621402798301E-3</v>
      </c>
      <c r="N367">
        <v>1.17772603390018</v>
      </c>
      <c r="O367">
        <v>1.28962480054599</v>
      </c>
      <c r="P367">
        <v>1.0919652949226899</v>
      </c>
      <c r="Q367">
        <v>0.99896219743459702</v>
      </c>
      <c r="R367">
        <v>1.03780256540215E-3</v>
      </c>
      <c r="S367">
        <v>0</v>
      </c>
      <c r="T367">
        <v>6.4595034581505297</v>
      </c>
      <c r="U367">
        <v>6.4595034581505297</v>
      </c>
      <c r="V367">
        <v>5.1648007650566496</v>
      </c>
      <c r="W367">
        <v>0.16668094901330299</v>
      </c>
      <c r="X367">
        <v>2.28903142066582</v>
      </c>
      <c r="Y367">
        <v>47.202630383938804</v>
      </c>
      <c r="Z367">
        <v>0.89634221952307103</v>
      </c>
      <c r="AA367">
        <v>6.85911977421578E-2</v>
      </c>
      <c r="AB367">
        <v>34.615051992946498</v>
      </c>
      <c r="AC367">
        <v>25.046455704475999</v>
      </c>
      <c r="AD367">
        <v>2.6451799941520302</v>
      </c>
      <c r="AE367">
        <v>0.19298517435662799</v>
      </c>
      <c r="AF367">
        <v>3.6122799380382601E-4</v>
      </c>
      <c r="AG367">
        <v>4.9051619468081301E-3</v>
      </c>
      <c r="AH367" s="109">
        <v>3.1678614900232298E-5</v>
      </c>
      <c r="AI367" s="109">
        <v>3.66348347497081E-6</v>
      </c>
      <c r="AJ367">
        <v>3.4278929186702098E-2</v>
      </c>
      <c r="AK367">
        <v>0.153651213684562</v>
      </c>
      <c r="AL367">
        <v>0.18240250692611701</v>
      </c>
      <c r="AM367">
        <v>13.515679791604001</v>
      </c>
      <c r="AN367">
        <v>0</v>
      </c>
      <c r="AO367">
        <v>0</v>
      </c>
      <c r="AP367">
        <v>0</v>
      </c>
      <c r="AQ367">
        <v>-8.7875719693674803</v>
      </c>
      <c r="AR367">
        <v>1898.16295259512</v>
      </c>
      <c r="AS367">
        <v>6042.4643269374501</v>
      </c>
      <c r="AT367">
        <v>0.30856736795356499</v>
      </c>
    </row>
    <row r="368" spans="1:46" x14ac:dyDescent="0.35">
      <c r="A368">
        <v>366</v>
      </c>
      <c r="B368">
        <v>144.078385851419</v>
      </c>
      <c r="C368">
        <v>-8.2732009808844094</v>
      </c>
      <c r="D368">
        <v>1690.3653880848599</v>
      </c>
      <c r="E368">
        <v>0.49946533326117398</v>
      </c>
      <c r="F368">
        <v>621.01997516259803</v>
      </c>
      <c r="G368">
        <v>2.8992373054278599E-3</v>
      </c>
      <c r="H368">
        <v>0.98181806348626799</v>
      </c>
      <c r="I368">
        <v>1.50149769351051E-2</v>
      </c>
      <c r="J368">
        <v>2.4463954638822501E-2</v>
      </c>
      <c r="K368">
        <v>0.96835183397424796</v>
      </c>
      <c r="L368">
        <v>1.34569003229885E-2</v>
      </c>
      <c r="M368">
        <v>1.5580766121165901E-3</v>
      </c>
      <c r="N368">
        <v>1.1758273292408901</v>
      </c>
      <c r="O368">
        <v>1.28771987875687</v>
      </c>
      <c r="P368">
        <v>1.0949107523983701</v>
      </c>
      <c r="Q368">
        <v>0.99895936239456695</v>
      </c>
      <c r="R368">
        <v>1.0406376054327899E-3</v>
      </c>
      <c r="S368">
        <v>0</v>
      </c>
      <c r="T368">
        <v>6.4771434862485897</v>
      </c>
      <c r="U368">
        <v>6.4771434862485897</v>
      </c>
      <c r="V368">
        <v>5.1787856758405599</v>
      </c>
      <c r="W368">
        <v>0.16753775835321599</v>
      </c>
      <c r="X368">
        <v>2.2980674392099099</v>
      </c>
      <c r="Y368">
        <v>47.3727479215177</v>
      </c>
      <c r="Z368">
        <v>0.89623183446430699</v>
      </c>
      <c r="AA368">
        <v>6.8478799803820795E-2</v>
      </c>
      <c r="AB368">
        <v>34.6064073161793</v>
      </c>
      <c r="AC368">
        <v>24.966937258586899</v>
      </c>
      <c r="AD368">
        <v>2.6395579002501202</v>
      </c>
      <c r="AE368">
        <v>0.19298546007157899</v>
      </c>
      <c r="AF368">
        <v>3.6062290609618799E-4</v>
      </c>
      <c r="AG368">
        <v>4.9055749117584797E-3</v>
      </c>
      <c r="AH368" s="109">
        <v>3.1846914248826899E-5</v>
      </c>
      <c r="AI368" s="109">
        <v>3.68732256821532E-6</v>
      </c>
      <c r="AJ368">
        <v>3.4281941159813797E-2</v>
      </c>
      <c r="AK368">
        <v>0.15364766836846799</v>
      </c>
      <c r="AL368">
        <v>0.18241905171763001</v>
      </c>
      <c r="AM368">
        <v>13.515679791604001</v>
      </c>
      <c r="AN368">
        <v>0</v>
      </c>
      <c r="AO368">
        <v>0</v>
      </c>
      <c r="AP368">
        <v>0</v>
      </c>
      <c r="AQ368">
        <v>-8.7880466047594599</v>
      </c>
      <c r="AR368">
        <v>1898.37939757506</v>
      </c>
      <c r="AS368">
        <v>6042.4619720600203</v>
      </c>
      <c r="AT368">
        <v>0.30862421939981599</v>
      </c>
    </row>
    <row r="369" spans="1:46" x14ac:dyDescent="0.35">
      <c r="A369">
        <v>367</v>
      </c>
      <c r="B369">
        <v>143.464315525876</v>
      </c>
      <c r="C369">
        <v>-8.2735786299852005</v>
      </c>
      <c r="D369">
        <v>1690.3080724229301</v>
      </c>
      <c r="E369">
        <v>0.49945949755088398</v>
      </c>
      <c r="F369">
        <v>618.30637488057505</v>
      </c>
      <c r="G369">
        <v>2.8991499866676102E-3</v>
      </c>
      <c r="H369">
        <v>0.98176726379786905</v>
      </c>
      <c r="I369">
        <v>1.5055430834727299E-2</v>
      </c>
      <c r="J369">
        <v>2.4563794873724499E-2</v>
      </c>
      <c r="K369">
        <v>0.96823671328974203</v>
      </c>
      <c r="L369">
        <v>1.3491490330314399E-2</v>
      </c>
      <c r="M369">
        <v>1.5639405044129101E-3</v>
      </c>
      <c r="N369">
        <v>1.1739322530263401</v>
      </c>
      <c r="O369">
        <v>1.28581815893742</v>
      </c>
      <c r="P369">
        <v>1.0978820410217101</v>
      </c>
      <c r="Q369">
        <v>0.99895652654915701</v>
      </c>
      <c r="R369">
        <v>1.0434734508420599E-3</v>
      </c>
      <c r="S369">
        <v>0</v>
      </c>
      <c r="T369">
        <v>6.4949391933869798</v>
      </c>
      <c r="U369">
        <v>6.4949391933869798</v>
      </c>
      <c r="V369">
        <v>5.1928935953400499</v>
      </c>
      <c r="W369">
        <v>0.168401893405458</v>
      </c>
      <c r="X369">
        <v>2.30717486131539</v>
      </c>
      <c r="Y369">
        <v>47.544365964567</v>
      </c>
      <c r="Z369">
        <v>0.896121172380834</v>
      </c>
      <c r="AA369">
        <v>6.8366375292832099E-2</v>
      </c>
      <c r="AB369">
        <v>34.597753450507703</v>
      </c>
      <c r="AC369">
        <v>24.887620274014701</v>
      </c>
      <c r="AD369">
        <v>2.6339477341780499</v>
      </c>
      <c r="AE369">
        <v>0.19298574794692799</v>
      </c>
      <c r="AF369">
        <v>3.6001762670041901E-4</v>
      </c>
      <c r="AG369">
        <v>4.9059866796323896E-3</v>
      </c>
      <c r="AH369" s="109">
        <v>3.2016406022201903E-5</v>
      </c>
      <c r="AI369" s="109">
        <v>3.7113582679108099E-6</v>
      </c>
      <c r="AJ369">
        <v>3.4284945202105302E-2</v>
      </c>
      <c r="AK369">
        <v>0.15364413083168199</v>
      </c>
      <c r="AL369">
        <v>0.18243555454900001</v>
      </c>
      <c r="AM369">
        <v>13.515679791604001</v>
      </c>
      <c r="AN369">
        <v>0</v>
      </c>
      <c r="AO369">
        <v>0</v>
      </c>
      <c r="AP369">
        <v>0</v>
      </c>
      <c r="AQ369">
        <v>-8.7885212401514394</v>
      </c>
      <c r="AR369">
        <v>1898.5958996193201</v>
      </c>
      <c r="AS369">
        <v>6042.4595926476504</v>
      </c>
      <c r="AT369">
        <v>0.30868122382464303</v>
      </c>
    </row>
    <row r="370" spans="1:46" x14ac:dyDescent="0.35">
      <c r="A370">
        <v>368</v>
      </c>
      <c r="B370">
        <v>142.85024520033301</v>
      </c>
      <c r="C370">
        <v>-8.2739569706890901</v>
      </c>
      <c r="D370">
        <v>1690.2503063347001</v>
      </c>
      <c r="E370">
        <v>0.49945360088633101</v>
      </c>
      <c r="F370">
        <v>615.59290505277102</v>
      </c>
      <c r="G370">
        <v>2.89906190554729E-3</v>
      </c>
      <c r="H370">
        <v>0.98171754264262001</v>
      </c>
      <c r="I370">
        <v>1.50962393402985E-2</v>
      </c>
      <c r="J370">
        <v>2.4664459232498999E-2</v>
      </c>
      <c r="K370">
        <v>0.96812061904931401</v>
      </c>
      <c r="L370">
        <v>1.3526384906344601E-2</v>
      </c>
      <c r="M370">
        <v>1.56985443395383E-3</v>
      </c>
      <c r="N370">
        <v>1.1720408039991099</v>
      </c>
      <c r="O370">
        <v>1.2839196381700699</v>
      </c>
      <c r="P370">
        <v>1.1008794748686701</v>
      </c>
      <c r="Q370">
        <v>0.99895368988440902</v>
      </c>
      <c r="R370">
        <v>1.04631011559008E-3</v>
      </c>
      <c r="S370">
        <v>0</v>
      </c>
      <c r="T370">
        <v>6.5128924888268402</v>
      </c>
      <c r="U370">
        <v>6.5128924888268402</v>
      </c>
      <c r="V370">
        <v>5.2071260230487999</v>
      </c>
      <c r="W370">
        <v>0.169273446817295</v>
      </c>
      <c r="X370">
        <v>2.3163545622927302</v>
      </c>
      <c r="Y370">
        <v>47.717504015326597</v>
      </c>
      <c r="Z370">
        <v>0.89601023151751402</v>
      </c>
      <c r="AA370">
        <v>6.8253923255000903E-2</v>
      </c>
      <c r="AB370">
        <v>34.589090274123002</v>
      </c>
      <c r="AC370">
        <v>24.808503833633601</v>
      </c>
      <c r="AD370">
        <v>2.6283494490375099</v>
      </c>
      <c r="AE370">
        <v>0.19298603800906999</v>
      </c>
      <c r="AF370">
        <v>3.5941214986085401E-4</v>
      </c>
      <c r="AG370">
        <v>4.90639723838585E-3</v>
      </c>
      <c r="AH370" s="109">
        <v>3.2187105489084999E-5</v>
      </c>
      <c r="AI370" s="109">
        <v>3.7355931106528401E-6</v>
      </c>
      <c r="AJ370">
        <v>3.4287941239033698E-2</v>
      </c>
      <c r="AK370">
        <v>0.15364060114611999</v>
      </c>
      <c r="AL370">
        <v>0.18245201502580499</v>
      </c>
      <c r="AM370">
        <v>13.515679791604001</v>
      </c>
      <c r="AN370">
        <v>0</v>
      </c>
      <c r="AO370">
        <v>0</v>
      </c>
      <c r="AP370">
        <v>0</v>
      </c>
      <c r="AQ370">
        <v>-8.7889958755434208</v>
      </c>
      <c r="AR370">
        <v>1898.8124590934101</v>
      </c>
      <c r="AS370">
        <v>6042.4571883818599</v>
      </c>
      <c r="AT370">
        <v>0.30873838218522498</v>
      </c>
    </row>
    <row r="371" spans="1:46" x14ac:dyDescent="0.35">
      <c r="A371">
        <v>369</v>
      </c>
      <c r="B371">
        <v>142.236174874791</v>
      </c>
      <c r="C371">
        <v>-8.2743360088129592</v>
      </c>
      <c r="D371">
        <v>1690.19208403124</v>
      </c>
      <c r="E371">
        <v>0.49944764247264201</v>
      </c>
      <c r="F371">
        <v>612.87956424359004</v>
      </c>
      <c r="G371">
        <v>2.8989730522807401E-3</v>
      </c>
      <c r="H371">
        <v>0.98166890075004798</v>
      </c>
      <c r="I371">
        <v>1.5137406755801001E-2</v>
      </c>
      <c r="J371">
        <v>2.4765958287856299E-2</v>
      </c>
      <c r="K371">
        <v>0.96800353886721602</v>
      </c>
      <c r="L371">
        <v>1.35615877281931E-2</v>
      </c>
      <c r="M371">
        <v>1.57581902760797E-3</v>
      </c>
      <c r="N371">
        <v>1.1701529809608899</v>
      </c>
      <c r="O371">
        <v>1.2820243135695699</v>
      </c>
      <c r="P371">
        <v>1.1039033731980501</v>
      </c>
      <c r="Q371">
        <v>0.99895085238613801</v>
      </c>
      <c r="R371">
        <v>1.04914761386196E-3</v>
      </c>
      <c r="S371">
        <v>0</v>
      </c>
      <c r="T371">
        <v>6.5310053135967499</v>
      </c>
      <c r="U371">
        <v>6.5310053135967499</v>
      </c>
      <c r="V371">
        <v>5.2214844832516301</v>
      </c>
      <c r="W371">
        <v>0.17015251277187399</v>
      </c>
      <c r="X371">
        <v>2.3256074318647801</v>
      </c>
      <c r="Y371">
        <v>47.892181916177798</v>
      </c>
      <c r="Z371">
        <v>0.89589901011254303</v>
      </c>
      <c r="AA371">
        <v>6.8141442719112405E-2</v>
      </c>
      <c r="AB371">
        <v>34.580417655998303</v>
      </c>
      <c r="AC371">
        <v>24.729587018671101</v>
      </c>
      <c r="AD371">
        <v>2.6227629973342199</v>
      </c>
      <c r="AE371">
        <v>0.19298633028483</v>
      </c>
      <c r="AF371">
        <v>3.5880646972089302E-4</v>
      </c>
      <c r="AG371">
        <v>4.9068065757782798E-3</v>
      </c>
      <c r="AH371" s="109">
        <v>3.23590281730253E-5</v>
      </c>
      <c r="AI371" s="109">
        <v>3.7600296758726E-6</v>
      </c>
      <c r="AJ371">
        <v>3.4290929194862201E-2</v>
      </c>
      <c r="AK371">
        <v>0.15363707938485099</v>
      </c>
      <c r="AL371">
        <v>0.18246843274730301</v>
      </c>
      <c r="AM371">
        <v>13.515679791604001</v>
      </c>
      <c r="AN371">
        <v>0</v>
      </c>
      <c r="AO371">
        <v>0</v>
      </c>
      <c r="AP371">
        <v>0</v>
      </c>
      <c r="AQ371">
        <v>-8.7894705109354092</v>
      </c>
      <c r="AR371">
        <v>1899.02907636901</v>
      </c>
      <c r="AS371">
        <v>6042.4547589385402</v>
      </c>
      <c r="AT371">
        <v>0.30879569538896801</v>
      </c>
    </row>
    <row r="372" spans="1:46" x14ac:dyDescent="0.35">
      <c r="A372">
        <v>370</v>
      </c>
      <c r="B372">
        <v>141.62210454924801</v>
      </c>
      <c r="C372">
        <v>-8.2747157502685198</v>
      </c>
      <c r="D372">
        <v>1690.1333996261601</v>
      </c>
      <c r="E372">
        <v>0.49944162150085297</v>
      </c>
      <c r="F372">
        <v>610.16635100987196</v>
      </c>
      <c r="G372">
        <v>2.8988834169171099E-3</v>
      </c>
      <c r="H372">
        <v>0.98162133789668704</v>
      </c>
      <c r="I372">
        <v>1.51789374564283E-2</v>
      </c>
      <c r="J372">
        <v>2.4868302794885298E-2</v>
      </c>
      <c r="K372">
        <v>0.96788546014577403</v>
      </c>
      <c r="L372">
        <v>1.35971025349135E-2</v>
      </c>
      <c r="M372">
        <v>1.5818349215147901E-3</v>
      </c>
      <c r="N372">
        <v>1.16826878277338</v>
      </c>
      <c r="O372">
        <v>1.28013218228335</v>
      </c>
      <c r="P372">
        <v>1.1069540605831101</v>
      </c>
      <c r="Q372">
        <v>0.99894801403992695</v>
      </c>
      <c r="R372">
        <v>1.0519859600722299E-3</v>
      </c>
      <c r="S372">
        <v>0</v>
      </c>
      <c r="T372">
        <v>6.5492796412993401</v>
      </c>
      <c r="U372">
        <v>6.5492796412993401</v>
      </c>
      <c r="V372">
        <v>5.2359705256612701</v>
      </c>
      <c r="W372">
        <v>0.171039186892186</v>
      </c>
      <c r="X372">
        <v>2.3349343744620801</v>
      </c>
      <c r="Y372">
        <v>48.068419857112097</v>
      </c>
      <c r="Z372">
        <v>0.89578750646706895</v>
      </c>
      <c r="AA372">
        <v>6.8028932696470104E-2</v>
      </c>
      <c r="AB372">
        <v>34.571735429851898</v>
      </c>
      <c r="AC372">
        <v>24.650868911114902</v>
      </c>
      <c r="AD372">
        <v>2.6171883292797098</v>
      </c>
      <c r="AE372">
        <v>0.192986624801465</v>
      </c>
      <c r="AF372">
        <v>3.5820058032031403E-4</v>
      </c>
      <c r="AG372">
        <v>4.9072146793681598E-3</v>
      </c>
      <c r="AH372" s="109">
        <v>3.2532189861003397E-5</v>
      </c>
      <c r="AI372" s="109">
        <v>3.7846705842916499E-6</v>
      </c>
      <c r="AJ372">
        <v>3.4293908992630899E-2</v>
      </c>
      <c r="AK372">
        <v>0.15363356562212299</v>
      </c>
      <c r="AL372">
        <v>0.18248480730628799</v>
      </c>
      <c r="AM372">
        <v>13.515679791604001</v>
      </c>
      <c r="AN372">
        <v>0</v>
      </c>
      <c r="AO372">
        <v>0</v>
      </c>
      <c r="AP372">
        <v>0</v>
      </c>
      <c r="AQ372">
        <v>-8.7899451463273799</v>
      </c>
      <c r="AR372">
        <v>1899.2457518241299</v>
      </c>
      <c r="AS372">
        <v>6042.4523039878504</v>
      </c>
      <c r="AT372">
        <v>0.30885316406158397</v>
      </c>
    </row>
    <row r="373" spans="1:46" x14ac:dyDescent="0.35">
      <c r="A373">
        <v>371</v>
      </c>
      <c r="B373">
        <v>141.00803422370601</v>
      </c>
      <c r="C373">
        <v>-8.2750962010624498</v>
      </c>
      <c r="D373">
        <v>1690.0742471349799</v>
      </c>
      <c r="E373">
        <v>0.49943553714759698</v>
      </c>
      <c r="F373">
        <v>607.45326389962497</v>
      </c>
      <c r="G373">
        <v>2.8987929893397098E-3</v>
      </c>
      <c r="H373">
        <v>0.98157485700317904</v>
      </c>
      <c r="I373">
        <v>1.52208358880598E-2</v>
      </c>
      <c r="J373">
        <v>2.49715036949987E-2</v>
      </c>
      <c r="K373">
        <v>0.96776637006887201</v>
      </c>
      <c r="L373">
        <v>1.3632933121055501E-2</v>
      </c>
      <c r="M373">
        <v>1.5879027670043101E-3</v>
      </c>
      <c r="N373">
        <v>1.1663882083592501</v>
      </c>
      <c r="O373">
        <v>1.278243241492</v>
      </c>
      <c r="P373">
        <v>1.11003186688634</v>
      </c>
      <c r="Q373">
        <v>0.99894517483112799</v>
      </c>
      <c r="R373">
        <v>1.05482516887185E-3</v>
      </c>
      <c r="S373">
        <v>0</v>
      </c>
      <c r="T373">
        <v>6.5677174779923897</v>
      </c>
      <c r="U373">
        <v>6.5677174779923897</v>
      </c>
      <c r="V373">
        <v>5.2505857252606702</v>
      </c>
      <c r="W373">
        <v>0.17193356698878801</v>
      </c>
      <c r="X373">
        <v>2.3443363095434799</v>
      </c>
      <c r="Y373">
        <v>48.246238383272399</v>
      </c>
      <c r="Z373">
        <v>0.89567571855564299</v>
      </c>
      <c r="AA373">
        <v>6.7916392181094895E-2</v>
      </c>
      <c r="AB373">
        <v>34.563043538410703</v>
      </c>
      <c r="AC373">
        <v>24.572348579682401</v>
      </c>
      <c r="AD373">
        <v>2.6116254022174901</v>
      </c>
      <c r="AE373">
        <v>0.19298692158672601</v>
      </c>
      <c r="AF373">
        <v>3.57594475596383E-4</v>
      </c>
      <c r="AG373">
        <v>4.9076215365097698E-3</v>
      </c>
      <c r="AH373" s="109">
        <v>3.2706606590883902E-5</v>
      </c>
      <c r="AI373" s="109">
        <v>3.8095185125477198E-6</v>
      </c>
      <c r="AJ373">
        <v>3.4296880554154897E-2</v>
      </c>
      <c r="AK373">
        <v>0.15363005993336501</v>
      </c>
      <c r="AL373">
        <v>0.18250113828907</v>
      </c>
      <c r="AM373">
        <v>13.515679791604001</v>
      </c>
      <c r="AN373">
        <v>0</v>
      </c>
      <c r="AO373">
        <v>0</v>
      </c>
      <c r="AP373">
        <v>0</v>
      </c>
      <c r="AQ373">
        <v>-8.7904197817193701</v>
      </c>
      <c r="AR373">
        <v>1899.4624858432501</v>
      </c>
      <c r="AS373">
        <v>6042.4498231940597</v>
      </c>
      <c r="AT373">
        <v>0.30891078983582498</v>
      </c>
    </row>
    <row r="374" spans="1:46" x14ac:dyDescent="0.35">
      <c r="A374">
        <v>372</v>
      </c>
      <c r="B374">
        <v>140.39396389816301</v>
      </c>
      <c r="C374">
        <v>-8.2754773673010806</v>
      </c>
      <c r="D374">
        <v>1690.0146204703201</v>
      </c>
      <c r="E374">
        <v>0.49942938857478397</v>
      </c>
      <c r="F374">
        <v>604.74030145428503</v>
      </c>
      <c r="G374">
        <v>2.8987017592579599E-3</v>
      </c>
      <c r="H374">
        <v>0.98152945642785505</v>
      </c>
      <c r="I374">
        <v>1.5263106572542699E-2</v>
      </c>
      <c r="J374">
        <v>2.50755721199813E-2</v>
      </c>
      <c r="K374">
        <v>0.96764625560090001</v>
      </c>
      <c r="L374">
        <v>1.3669083352429799E-2</v>
      </c>
      <c r="M374">
        <v>1.59402322011293E-3</v>
      </c>
      <c r="N374">
        <v>1.16451125670309</v>
      </c>
      <c r="O374">
        <v>1.27635748840969</v>
      </c>
      <c r="P374">
        <v>1.1131371276298301</v>
      </c>
      <c r="Q374">
        <v>0.99894233474484995</v>
      </c>
      <c r="R374">
        <v>1.05766525514934E-3</v>
      </c>
      <c r="S374">
        <v>0</v>
      </c>
      <c r="T374">
        <v>6.5863208644047999</v>
      </c>
      <c r="U374">
        <v>6.5863208644047999</v>
      </c>
      <c r="V374">
        <v>5.2653316841432698</v>
      </c>
      <c r="W374">
        <v>0.17283575175264301</v>
      </c>
      <c r="X374">
        <v>2.35381417188785</v>
      </c>
      <c r="Y374">
        <v>48.425658402950603</v>
      </c>
      <c r="Z374">
        <v>0.89556364475758399</v>
      </c>
      <c r="AA374">
        <v>6.7803820148562705E-2</v>
      </c>
      <c r="AB374">
        <v>34.554341761956699</v>
      </c>
      <c r="AC374">
        <v>24.494025106014298</v>
      </c>
      <c r="AD374">
        <v>2.60607416288553</v>
      </c>
      <c r="AE374">
        <v>0.192987220668739</v>
      </c>
      <c r="AF374">
        <v>3.5698814937694102E-4</v>
      </c>
      <c r="AG374">
        <v>4.9080271343453601E-3</v>
      </c>
      <c r="AH374" s="109">
        <v>3.2882294691053902E-5</v>
      </c>
      <c r="AI374" s="109">
        <v>3.8345761684757501E-6</v>
      </c>
      <c r="AJ374">
        <v>3.4299843799964098E-2</v>
      </c>
      <c r="AK374">
        <v>0.153626562395246</v>
      </c>
      <c r="AL374">
        <v>0.18251742527516099</v>
      </c>
      <c r="AM374">
        <v>13.515679791604001</v>
      </c>
      <c r="AN374">
        <v>0</v>
      </c>
      <c r="AO374">
        <v>0</v>
      </c>
      <c r="AP374">
        <v>0</v>
      </c>
      <c r="AQ374">
        <v>-8.7908944171113497</v>
      </c>
      <c r="AR374">
        <v>1899.67927881743</v>
      </c>
      <c r="AS374">
        <v>6042.44731621542</v>
      </c>
      <c r="AT374">
        <v>0.30896857292813301</v>
      </c>
    </row>
    <row r="375" spans="1:46" x14ac:dyDescent="0.35">
      <c r="A375">
        <v>373</v>
      </c>
      <c r="B375">
        <v>139.77989357262101</v>
      </c>
      <c r="C375">
        <v>-8.27585925519036</v>
      </c>
      <c r="D375">
        <v>1689.95451344293</v>
      </c>
      <c r="E375">
        <v>0.49942317492926303</v>
      </c>
      <c r="F375">
        <v>602.02746220600295</v>
      </c>
      <c r="G375">
        <v>2.8986097162091201E-3</v>
      </c>
      <c r="H375">
        <v>0.98148513896930101</v>
      </c>
      <c r="I375">
        <v>1.53057541047353E-2</v>
      </c>
      <c r="J375">
        <v>2.51805193961427E-2</v>
      </c>
      <c r="K375">
        <v>0.96752510347770304</v>
      </c>
      <c r="L375">
        <v>1.3705557150375599E-2</v>
      </c>
      <c r="M375">
        <v>1.60019695435975E-3</v>
      </c>
      <c r="N375">
        <v>1.1626379268523901</v>
      </c>
      <c r="O375">
        <v>1.2744749202846399</v>
      </c>
      <c r="P375">
        <v>1.11627018380472</v>
      </c>
      <c r="Q375">
        <v>0.99893949376595903</v>
      </c>
      <c r="R375">
        <v>1.06050623404051E-3</v>
      </c>
      <c r="S375">
        <v>0</v>
      </c>
      <c r="T375">
        <v>6.6050918748505998</v>
      </c>
      <c r="U375">
        <v>6.6050918748505998</v>
      </c>
      <c r="V375">
        <v>5.2802100305253399</v>
      </c>
      <c r="W375">
        <v>0.17374584236388199</v>
      </c>
      <c r="X375">
        <v>2.3633689119325298</v>
      </c>
      <c r="Y375">
        <v>48.606701195524998</v>
      </c>
      <c r="Z375">
        <v>0.89545128300051002</v>
      </c>
      <c r="AA375">
        <v>6.7691215556275997E-2</v>
      </c>
      <c r="AB375">
        <v>34.545630035318098</v>
      </c>
      <c r="AC375">
        <v>24.4158975537853</v>
      </c>
      <c r="AD375">
        <v>2.6005345681004002</v>
      </c>
      <c r="AE375">
        <v>0.19298752207619399</v>
      </c>
      <c r="AF375">
        <v>3.56381595382258E-4</v>
      </c>
      <c r="AG375">
        <v>4.9084314598061996E-3</v>
      </c>
      <c r="AH375" s="109">
        <v>3.3059270746150803E-5</v>
      </c>
      <c r="AI375" s="109">
        <v>3.8598463222558802E-6</v>
      </c>
      <c r="AJ375">
        <v>3.4302798649303398E-2</v>
      </c>
      <c r="AK375">
        <v>0.15362307308567399</v>
      </c>
      <c r="AL375">
        <v>0.18253366783727801</v>
      </c>
      <c r="AM375">
        <v>13.515679791604001</v>
      </c>
      <c r="AN375">
        <v>0</v>
      </c>
      <c r="AO375">
        <v>0</v>
      </c>
      <c r="AP375">
        <v>0</v>
      </c>
      <c r="AQ375">
        <v>-8.7913690525033292</v>
      </c>
      <c r="AR375">
        <v>1899.89613114452</v>
      </c>
      <c r="AS375">
        <v>6042.4447827040804</v>
      </c>
      <c r="AT375">
        <v>0.30902651497108602</v>
      </c>
    </row>
    <row r="376" spans="1:46" x14ac:dyDescent="0.35">
      <c r="A376">
        <v>374</v>
      </c>
      <c r="B376">
        <v>139.16582324707801</v>
      </c>
      <c r="C376">
        <v>-8.2762418710390406</v>
      </c>
      <c r="D376">
        <v>1689.8939197567399</v>
      </c>
      <c r="E376">
        <v>0.49941689534249301</v>
      </c>
      <c r="F376">
        <v>599.31474467987005</v>
      </c>
      <c r="G376">
        <v>2.8985168495498799E-3</v>
      </c>
      <c r="H376">
        <v>0.98144190426702604</v>
      </c>
      <c r="I376">
        <v>1.53487831579285E-2</v>
      </c>
      <c r="J376">
        <v>2.5286357048581301E-2</v>
      </c>
      <c r="K376">
        <v>0.967402900205236</v>
      </c>
      <c r="L376">
        <v>1.3742358507546499E-2</v>
      </c>
      <c r="M376">
        <v>1.6064246503819401E-3</v>
      </c>
      <c r="N376">
        <v>1.1607682179185399</v>
      </c>
      <c r="O376">
        <v>1.2725955343995901</v>
      </c>
      <c r="P376">
        <v>1.1194313822520201</v>
      </c>
      <c r="Q376">
        <v>0.99893665187906999</v>
      </c>
      <c r="R376">
        <v>1.06334812092991E-3</v>
      </c>
      <c r="S376">
        <v>0</v>
      </c>
      <c r="T376">
        <v>6.6240326195017598</v>
      </c>
      <c r="U376">
        <v>6.6240326195017598</v>
      </c>
      <c r="V376">
        <v>5.2952224206306902</v>
      </c>
      <c r="W376">
        <v>0.17466394119734599</v>
      </c>
      <c r="X376">
        <v>2.37300149609427</v>
      </c>
      <c r="Y376">
        <v>48.789388419789901</v>
      </c>
      <c r="Z376">
        <v>0.89533863148283899</v>
      </c>
      <c r="AA376">
        <v>6.7578577342771701E-2</v>
      </c>
      <c r="AB376">
        <v>34.536908180246897</v>
      </c>
      <c r="AC376">
        <v>24.337964994645699</v>
      </c>
      <c r="AD376">
        <v>2.5950065673139</v>
      </c>
      <c r="AE376">
        <v>0.192987825838179</v>
      </c>
      <c r="AF376">
        <v>3.5577480722057299E-4</v>
      </c>
      <c r="AG376">
        <v>4.9088344996018199E-3</v>
      </c>
      <c r="AH376" s="109">
        <v>3.3237551636992501E-5</v>
      </c>
      <c r="AI376" s="109">
        <v>3.8853317819271299E-6</v>
      </c>
      <c r="AJ376">
        <v>3.4305745020092197E-2</v>
      </c>
      <c r="AK376">
        <v>0.15361959208383499</v>
      </c>
      <c r="AL376">
        <v>0.18254986554112301</v>
      </c>
      <c r="AM376">
        <v>13.515679791604001</v>
      </c>
      <c r="AN376">
        <v>0</v>
      </c>
      <c r="AO376">
        <v>0</v>
      </c>
      <c r="AP376">
        <v>0</v>
      </c>
      <c r="AQ376">
        <v>-8.7918436878953106</v>
      </c>
      <c r="AR376">
        <v>1900.11304322926</v>
      </c>
      <c r="AS376">
        <v>6042.4422223059</v>
      </c>
      <c r="AT376">
        <v>0.309084616622535</v>
      </c>
    </row>
    <row r="377" spans="1:46" x14ac:dyDescent="0.35">
      <c r="A377">
        <v>375</v>
      </c>
      <c r="B377">
        <v>138.55175292153501</v>
      </c>
      <c r="C377">
        <v>-8.2766252212603302</v>
      </c>
      <c r="D377">
        <v>1689.8328330086899</v>
      </c>
      <c r="E377">
        <v>0.49941054893018499</v>
      </c>
      <c r="F377">
        <v>596.60214739214905</v>
      </c>
      <c r="G377">
        <v>2.8984231484561101E-3</v>
      </c>
      <c r="H377">
        <v>0.98139975458788598</v>
      </c>
      <c r="I377">
        <v>1.53921984824925E-2</v>
      </c>
      <c r="J377">
        <v>2.53930968055592E-2</v>
      </c>
      <c r="K377">
        <v>0.96727963205173395</v>
      </c>
      <c r="L377">
        <v>1.3779491478196E-2</v>
      </c>
      <c r="M377">
        <v>1.61270700429647E-3</v>
      </c>
      <c r="N377">
        <v>1.15890212907789</v>
      </c>
      <c r="O377">
        <v>1.2707193280722799</v>
      </c>
      <c r="P377">
        <v>1.12262107558179</v>
      </c>
      <c r="Q377">
        <v>0.99893380906854001</v>
      </c>
      <c r="R377">
        <v>1.06619093145927E-3</v>
      </c>
      <c r="S377">
        <v>0</v>
      </c>
      <c r="T377">
        <v>6.6431452439535104</v>
      </c>
      <c r="U377">
        <v>6.6431452439535104</v>
      </c>
      <c r="V377">
        <v>5.3103705382574704</v>
      </c>
      <c r="W377">
        <v>0.1755901528812</v>
      </c>
      <c r="X377">
        <v>2.3827129071111002</v>
      </c>
      <c r="Y377">
        <v>48.9737421224226</v>
      </c>
      <c r="Z377">
        <v>0.89522568812175796</v>
      </c>
      <c r="AA377">
        <v>6.7465904427476797E-2</v>
      </c>
      <c r="AB377">
        <v>34.5281761090733</v>
      </c>
      <c r="AC377">
        <v>24.2602264882971</v>
      </c>
      <c r="AD377">
        <v>2.58949011584907</v>
      </c>
      <c r="AE377">
        <v>0.19298813198433001</v>
      </c>
      <c r="AF377">
        <v>3.5516777838698999E-4</v>
      </c>
      <c r="AG377">
        <v>4.90923624022038E-3</v>
      </c>
      <c r="AH377" s="109">
        <v>3.3417154520469901E-5</v>
      </c>
      <c r="AI377" s="109">
        <v>3.9110354140496101E-6</v>
      </c>
      <c r="AJ377">
        <v>3.4308682828902599E-2</v>
      </c>
      <c r="AK377">
        <v>0.153616119470213</v>
      </c>
      <c r="AL377">
        <v>0.182566017945274</v>
      </c>
      <c r="AM377">
        <v>13.515679791604001</v>
      </c>
      <c r="AN377">
        <v>0</v>
      </c>
      <c r="AO377">
        <v>0</v>
      </c>
      <c r="AP377">
        <v>0</v>
      </c>
      <c r="AQ377">
        <v>-8.7923183232872901</v>
      </c>
      <c r="AR377">
        <v>1900.3300154834101</v>
      </c>
      <c r="AS377">
        <v>6042.4396346603098</v>
      </c>
      <c r="AT377">
        <v>0.30914287938741097</v>
      </c>
    </row>
    <row r="378" spans="1:46" x14ac:dyDescent="0.35">
      <c r="A378">
        <v>376</v>
      </c>
      <c r="B378">
        <v>137.93768259599301</v>
      </c>
      <c r="C378">
        <v>-8.2770093123757498</v>
      </c>
      <c r="D378">
        <v>1689.7712466840901</v>
      </c>
      <c r="E378">
        <v>0.499404134791958</v>
      </c>
      <c r="F378">
        <v>593.88966886440005</v>
      </c>
      <c r="G378">
        <v>2.89832860191499E-3</v>
      </c>
      <c r="H378">
        <v>0.98135868818765204</v>
      </c>
      <c r="I378">
        <v>1.5436004910903399E-2</v>
      </c>
      <c r="J378">
        <v>2.5500750602994501E-2</v>
      </c>
      <c r="K378">
        <v>0.967155285045742</v>
      </c>
      <c r="L378">
        <v>1.3816960192316201E-2</v>
      </c>
      <c r="M378">
        <v>1.61904471858728E-3</v>
      </c>
      <c r="N378">
        <v>1.1570396595727599</v>
      </c>
      <c r="O378">
        <v>1.2688462986559299</v>
      </c>
      <c r="P378">
        <v>1.1258396225274401</v>
      </c>
      <c r="Q378">
        <v>0.99893096531848202</v>
      </c>
      <c r="R378">
        <v>1.0690346815171901E-3</v>
      </c>
      <c r="S378">
        <v>0</v>
      </c>
      <c r="T378">
        <v>6.6624319313462497</v>
      </c>
      <c r="U378">
        <v>6.6624319313462497</v>
      </c>
      <c r="V378">
        <v>5.3256560965315503</v>
      </c>
      <c r="W378">
        <v>0.176524583154546</v>
      </c>
      <c r="X378">
        <v>2.3925041443755499</v>
      </c>
      <c r="Y378">
        <v>49.1597847467946</v>
      </c>
      <c r="Z378">
        <v>0.895112451185886</v>
      </c>
      <c r="AA378">
        <v>6.7353195709863103E-2</v>
      </c>
      <c r="AB378">
        <v>34.519433591058402</v>
      </c>
      <c r="AC378">
        <v>24.1826811049493</v>
      </c>
      <c r="AD378">
        <v>2.5839851597627401</v>
      </c>
      <c r="AE378">
        <v>0.19298844054471001</v>
      </c>
      <c r="AF378">
        <v>3.54560502258303E-4</v>
      </c>
      <c r="AG378">
        <v>4.9096366679196399E-3</v>
      </c>
      <c r="AH378" s="109">
        <v>3.3598096865591197E-5</v>
      </c>
      <c r="AI378" s="109">
        <v>3.9369601220296001E-6</v>
      </c>
      <c r="AJ378">
        <v>3.4311611990910901E-2</v>
      </c>
      <c r="AK378">
        <v>0.153612655326645</v>
      </c>
      <c r="AL378">
        <v>0.18258212460092099</v>
      </c>
      <c r="AM378">
        <v>13.515679791604001</v>
      </c>
      <c r="AN378">
        <v>0</v>
      </c>
      <c r="AO378">
        <v>0</v>
      </c>
      <c r="AP378">
        <v>0</v>
      </c>
      <c r="AQ378">
        <v>-8.7927929586792697</v>
      </c>
      <c r="AR378">
        <v>1900.5470483260201</v>
      </c>
      <c r="AS378">
        <v>6042.4370194001704</v>
      </c>
      <c r="AT378">
        <v>0.30920130352804398</v>
      </c>
    </row>
    <row r="379" spans="1:46" x14ac:dyDescent="0.35">
      <c r="A379">
        <v>377</v>
      </c>
      <c r="B379">
        <v>137.32361227045001</v>
      </c>
      <c r="C379">
        <v>-8.2773941510150806</v>
      </c>
      <c r="D379">
        <v>1689.7091541570001</v>
      </c>
      <c r="E379">
        <v>0.499397652010938</v>
      </c>
      <c r="F379">
        <v>591.17730757312097</v>
      </c>
      <c r="G379">
        <v>2.8982331987258002E-3</v>
      </c>
      <c r="H379">
        <v>0.98131870816538602</v>
      </c>
      <c r="I379">
        <v>1.5480207354939501E-2</v>
      </c>
      <c r="J379">
        <v>2.56093305890693E-2</v>
      </c>
      <c r="K379">
        <v>0.96702984496647304</v>
      </c>
      <c r="L379">
        <v>1.3854768840041999E-2</v>
      </c>
      <c r="M379">
        <v>1.62543851489747E-3</v>
      </c>
      <c r="N379">
        <v>1.1551808087125499</v>
      </c>
      <c r="O379">
        <v>1.2669764435397399</v>
      </c>
      <c r="P379">
        <v>1.129087387767</v>
      </c>
      <c r="Q379">
        <v>0.99892812061270098</v>
      </c>
      <c r="R379">
        <v>1.07187938729819E-3</v>
      </c>
      <c r="S379">
        <v>0</v>
      </c>
      <c r="T379">
        <v>6.6818949013522202</v>
      </c>
      <c r="U379">
        <v>6.6818949013522202</v>
      </c>
      <c r="V379">
        <v>5.3410808369732097</v>
      </c>
      <c r="W379">
        <v>0.17746734048961901</v>
      </c>
      <c r="X379">
        <v>2.4023762243089801</v>
      </c>
      <c r="Y379">
        <v>49.347539141802798</v>
      </c>
      <c r="Z379">
        <v>0.894998918449317</v>
      </c>
      <c r="AA379">
        <v>6.7240450069707594E-2</v>
      </c>
      <c r="AB379">
        <v>34.5106805638829</v>
      </c>
      <c r="AC379">
        <v>24.1053278951841</v>
      </c>
      <c r="AD379">
        <v>2.5784916559908901</v>
      </c>
      <c r="AE379">
        <v>0.19298875154997799</v>
      </c>
      <c r="AF379">
        <v>3.53952972094652E-4</v>
      </c>
      <c r="AG379">
        <v>4.9100357687259701E-3</v>
      </c>
      <c r="AH379" s="109">
        <v>3.3780396420906299E-5</v>
      </c>
      <c r="AI379" s="109">
        <v>3.9631088778872299E-6</v>
      </c>
      <c r="AJ379">
        <v>3.4314532419895398E-2</v>
      </c>
      <c r="AK379">
        <v>0.15360919973630499</v>
      </c>
      <c r="AL379">
        <v>0.18259818505186601</v>
      </c>
      <c r="AM379">
        <v>13.515679791604001</v>
      </c>
      <c r="AN379">
        <v>0</v>
      </c>
      <c r="AO379">
        <v>0</v>
      </c>
      <c r="AP379">
        <v>0</v>
      </c>
      <c r="AQ379">
        <v>-8.7932675940712492</v>
      </c>
      <c r="AR379">
        <v>1900.7641421834501</v>
      </c>
      <c r="AS379">
        <v>6042.4343761516302</v>
      </c>
      <c r="AT379">
        <v>0.309259890852703</v>
      </c>
    </row>
    <row r="380" spans="1:46" x14ac:dyDescent="0.35">
      <c r="A380">
        <v>378</v>
      </c>
      <c r="B380">
        <v>136.70954194490801</v>
      </c>
      <c r="C380">
        <v>-8.2777797439198597</v>
      </c>
      <c r="D380">
        <v>1689.64654868565</v>
      </c>
      <c r="E380">
        <v>0.49939109965342199</v>
      </c>
      <c r="F380">
        <v>588.46506202206899</v>
      </c>
      <c r="G380">
        <v>2.89813692749192E-3</v>
      </c>
      <c r="H380">
        <v>0.98127981492387295</v>
      </c>
      <c r="I380">
        <v>1.55248108113024E-2</v>
      </c>
      <c r="J380">
        <v>2.5718849128968099E-2</v>
      </c>
      <c r="K380">
        <v>0.966903297341973</v>
      </c>
      <c r="L380">
        <v>1.3892921687673801E-2</v>
      </c>
      <c r="M380">
        <v>1.6318891236286801E-3</v>
      </c>
      <c r="N380">
        <v>1.15332557587481</v>
      </c>
      <c r="O380">
        <v>1.2651097601494301</v>
      </c>
      <c r="P380">
        <v>1.1323647423187899</v>
      </c>
      <c r="Q380">
        <v>0.99892527493476602</v>
      </c>
      <c r="R380">
        <v>1.07472506523314E-3</v>
      </c>
      <c r="S380">
        <v>0</v>
      </c>
      <c r="T380">
        <v>6.7015364125415697</v>
      </c>
      <c r="U380">
        <v>6.7015364125415697</v>
      </c>
      <c r="V380">
        <v>5.35664653145506</v>
      </c>
      <c r="W380">
        <v>0.17841853478569</v>
      </c>
      <c r="X380">
        <v>2.4123301807169102</v>
      </c>
      <c r="Y380">
        <v>49.537028571133298</v>
      </c>
      <c r="Z380">
        <v>0.89488508791098298</v>
      </c>
      <c r="AA380">
        <v>6.71276663663498E-2</v>
      </c>
      <c r="AB380">
        <v>34.501916868333403</v>
      </c>
      <c r="AC380">
        <v>24.028165915495801</v>
      </c>
      <c r="AD380">
        <v>2.5730095551879502</v>
      </c>
      <c r="AE380">
        <v>0.19298906503124899</v>
      </c>
      <c r="AF380">
        <v>3.5334518103493598E-4</v>
      </c>
      <c r="AG380">
        <v>4.9104335284252103E-3</v>
      </c>
      <c r="AH380" s="109">
        <v>3.3964071253395303E-5</v>
      </c>
      <c r="AI380" s="109">
        <v>3.9894846972138796E-6</v>
      </c>
      <c r="AJ380">
        <v>3.4317444028195199E-2</v>
      </c>
      <c r="AK380">
        <v>0.15360575278376301</v>
      </c>
      <c r="AL380">
        <v>0.182614198834294</v>
      </c>
      <c r="AM380">
        <v>13.515679791604001</v>
      </c>
      <c r="AN380">
        <v>0</v>
      </c>
      <c r="AO380">
        <v>0</v>
      </c>
      <c r="AP380">
        <v>0</v>
      </c>
      <c r="AQ380">
        <v>-8.7937422294632306</v>
      </c>
      <c r="AR380">
        <v>1900.9812974896199</v>
      </c>
      <c r="AS380">
        <v>6042.4317045339703</v>
      </c>
      <c r="AT380">
        <v>0.30931864234159301</v>
      </c>
    </row>
    <row r="381" spans="1:46" x14ac:dyDescent="0.35">
      <c r="A381">
        <v>379</v>
      </c>
      <c r="B381">
        <v>136.09547161936499</v>
      </c>
      <c r="C381">
        <v>-8.27816609794721</v>
      </c>
      <c r="D381">
        <v>1689.5834234101401</v>
      </c>
      <c r="E381">
        <v>0.49938447676846598</v>
      </c>
      <c r="F381">
        <v>585.75293069590202</v>
      </c>
      <c r="G381">
        <v>2.8980397766171298E-3</v>
      </c>
      <c r="H381">
        <v>0.98124200780010595</v>
      </c>
      <c r="I381">
        <v>1.55698203624799E-2</v>
      </c>
      <c r="J381">
        <v>2.5829318809737298E-2</v>
      </c>
      <c r="K381">
        <v>0.96677562744274304</v>
      </c>
      <c r="L381">
        <v>1.39314230759924E-2</v>
      </c>
      <c r="M381">
        <v>1.6383972864874999E-3</v>
      </c>
      <c r="N381">
        <v>1.1514739605064099</v>
      </c>
      <c r="O381">
        <v>1.2632462459477101</v>
      </c>
      <c r="P381">
        <v>1.1356720636126501</v>
      </c>
      <c r="Q381">
        <v>0.99892242826795696</v>
      </c>
      <c r="R381">
        <v>1.0775717320429101E-3</v>
      </c>
      <c r="S381">
        <v>0</v>
      </c>
      <c r="T381">
        <v>6.7213587628493796</v>
      </c>
      <c r="U381">
        <v>6.7213587628493796</v>
      </c>
      <c r="V381">
        <v>5.3723549825350103</v>
      </c>
      <c r="W381">
        <v>0.17937827769643599</v>
      </c>
      <c r="X381">
        <v>2.42236706515081</v>
      </c>
      <c r="Y381">
        <v>49.728276722799301</v>
      </c>
      <c r="Z381">
        <v>0.89477095763829695</v>
      </c>
      <c r="AA381">
        <v>6.7014843437858004E-2</v>
      </c>
      <c r="AB381">
        <v>34.493142305668101</v>
      </c>
      <c r="AC381">
        <v>23.951194222421101</v>
      </c>
      <c r="AD381">
        <v>2.5675388054621902</v>
      </c>
      <c r="AE381">
        <v>0.19298938102016899</v>
      </c>
      <c r="AF381">
        <v>3.5273712209216802E-4</v>
      </c>
      <c r="AG381">
        <v>4.91082993255979E-3</v>
      </c>
      <c r="AH381" s="109">
        <v>3.4149139749136601E-5</v>
      </c>
      <c r="AI381" s="109">
        <v>4.0160906459932599E-6</v>
      </c>
      <c r="AJ381">
        <v>3.4320346726658797E-2</v>
      </c>
      <c r="AK381">
        <v>0.15360231455502399</v>
      </c>
      <c r="AL381">
        <v>0.18263016547650399</v>
      </c>
      <c r="AM381">
        <v>13.515679791604001</v>
      </c>
      <c r="AN381">
        <v>0</v>
      </c>
      <c r="AO381">
        <v>0</v>
      </c>
      <c r="AP381">
        <v>0</v>
      </c>
      <c r="AQ381">
        <v>-8.7942168648552101</v>
      </c>
      <c r="AR381">
        <v>1901.1985146862</v>
      </c>
      <c r="AS381">
        <v>6042.4290041594604</v>
      </c>
      <c r="AT381">
        <v>0.30937755866087102</v>
      </c>
    </row>
    <row r="382" spans="1:46" x14ac:dyDescent="0.35">
      <c r="A382">
        <v>380</v>
      </c>
      <c r="B382">
        <v>135.48140129382301</v>
      </c>
      <c r="C382">
        <v>-8.2785532200698793</v>
      </c>
      <c r="D382">
        <v>1689.5197713514001</v>
      </c>
      <c r="E382">
        <v>0.49937778238748698</v>
      </c>
      <c r="F382">
        <v>583.040912070182</v>
      </c>
      <c r="G382">
        <v>2.8979417343038198E-3</v>
      </c>
      <c r="H382">
        <v>0.98120528911008897</v>
      </c>
      <c r="I382">
        <v>1.5615241176561601E-2</v>
      </c>
      <c r="J382">
        <v>2.5940752445277399E-2</v>
      </c>
      <c r="K382">
        <v>0.96664682027397097</v>
      </c>
      <c r="L382">
        <v>1.3970277413981E-2</v>
      </c>
      <c r="M382">
        <v>1.6449637625806401E-3</v>
      </c>
      <c r="N382">
        <v>1.1496259621246601</v>
      </c>
      <c r="O382">
        <v>1.26138589843489</v>
      </c>
      <c r="P382">
        <v>1.13900973549107</v>
      </c>
      <c r="Q382">
        <v>0.99891958059526398</v>
      </c>
      <c r="R382">
        <v>1.08041940473527E-3</v>
      </c>
      <c r="S382">
        <v>0</v>
      </c>
      <c r="T382">
        <v>6.7413642896198303</v>
      </c>
      <c r="U382">
        <v>6.7413642896198303</v>
      </c>
      <c r="V382">
        <v>5.3882080234209999</v>
      </c>
      <c r="W382">
        <v>0.18034668341159099</v>
      </c>
      <c r="X382">
        <v>2.43248794731169</v>
      </c>
      <c r="Y382">
        <v>49.921307718718801</v>
      </c>
      <c r="Z382">
        <v>0.89465652537920903</v>
      </c>
      <c r="AA382">
        <v>6.6901980101303604E-2</v>
      </c>
      <c r="AB382">
        <v>34.484356779764198</v>
      </c>
      <c r="AC382">
        <v>23.874411858945901</v>
      </c>
      <c r="AD382">
        <v>2.5620793614944399</v>
      </c>
      <c r="AE382">
        <v>0.19298969954897499</v>
      </c>
      <c r="AF382">
        <v>3.5212878815496398E-4</v>
      </c>
      <c r="AG382">
        <v>4.9112249664240099E-3</v>
      </c>
      <c r="AH382" s="109">
        <v>3.4335620601040903E-5</v>
      </c>
      <c r="AI382" s="109">
        <v>4.0429298560603796E-6</v>
      </c>
      <c r="AJ382">
        <v>3.4323240424643797E-2</v>
      </c>
      <c r="AK382">
        <v>0.153598885137532</v>
      </c>
      <c r="AL382">
        <v>0.18264608449890801</v>
      </c>
      <c r="AM382">
        <v>13.515679791604001</v>
      </c>
      <c r="AN382">
        <v>0</v>
      </c>
      <c r="AO382">
        <v>0</v>
      </c>
      <c r="AP382">
        <v>0</v>
      </c>
      <c r="AQ382">
        <v>-8.7946915002471897</v>
      </c>
      <c r="AR382">
        <v>1901.41579422272</v>
      </c>
      <c r="AS382">
        <v>6042.4262746331497</v>
      </c>
      <c r="AT382">
        <v>0.309436641437423</v>
      </c>
    </row>
    <row r="383" spans="1:46" x14ac:dyDescent="0.35">
      <c r="A383">
        <v>381</v>
      </c>
      <c r="B383">
        <v>134.86733096827999</v>
      </c>
      <c r="C383">
        <v>-8.2789411173800005</v>
      </c>
      <c r="D383">
        <v>1689.4555854067301</v>
      </c>
      <c r="E383">
        <v>0.49937101552385699</v>
      </c>
      <c r="F383">
        <v>580.32900461276597</v>
      </c>
      <c r="G383">
        <v>2.8978427885454502E-3</v>
      </c>
      <c r="H383">
        <v>0.98116965935241096</v>
      </c>
      <c r="I383">
        <v>1.5661078511595299E-2</v>
      </c>
      <c r="J383">
        <v>2.6053163081472E-2</v>
      </c>
      <c r="K383">
        <v>0.96651686057193098</v>
      </c>
      <c r="L383">
        <v>1.4009489189757401E-2</v>
      </c>
      <c r="M383">
        <v>1.6515893218378901E-3</v>
      </c>
      <c r="N383">
        <v>1.1477815803184801</v>
      </c>
      <c r="O383">
        <v>1.2595287151493699</v>
      </c>
      <c r="P383">
        <v>1.1423781485195299</v>
      </c>
      <c r="Q383">
        <v>0.99891673189939101</v>
      </c>
      <c r="R383">
        <v>1.0832681006088E-3</v>
      </c>
      <c r="S383">
        <v>0</v>
      </c>
      <c r="T383">
        <v>6.7615553714756098</v>
      </c>
      <c r="U383">
        <v>6.7615553714756098</v>
      </c>
      <c r="V383">
        <v>5.4042075194991996</v>
      </c>
      <c r="W383">
        <v>0.18132386783007301</v>
      </c>
      <c r="X383">
        <v>2.4426939154338001</v>
      </c>
      <c r="Y383">
        <v>50.116146124765699</v>
      </c>
      <c r="Z383">
        <v>0.89454178902078296</v>
      </c>
      <c r="AA383">
        <v>6.6789075151946001E-2</v>
      </c>
      <c r="AB383">
        <v>34.475560128421002</v>
      </c>
      <c r="AC383">
        <v>23.797817870562302</v>
      </c>
      <c r="AD383">
        <v>2.5566311736953402</v>
      </c>
      <c r="AE383">
        <v>0.19299002065040899</v>
      </c>
      <c r="AF383">
        <v>3.5152017198258998E-4</v>
      </c>
      <c r="AG383">
        <v>4.9116186150552103E-3</v>
      </c>
      <c r="AH383" s="109">
        <v>3.4523532838326401E-5</v>
      </c>
      <c r="AI383" s="109">
        <v>4.0700055095218701E-6</v>
      </c>
      <c r="AJ383">
        <v>3.4326125029968603E-2</v>
      </c>
      <c r="AK383">
        <v>0.15359546462021401</v>
      </c>
      <c r="AL383">
        <v>0.182661955413781</v>
      </c>
      <c r="AM383">
        <v>13.515679791604001</v>
      </c>
      <c r="AN383">
        <v>0</v>
      </c>
      <c r="AO383">
        <v>0</v>
      </c>
      <c r="AP383">
        <v>0</v>
      </c>
      <c r="AQ383">
        <v>-8.7951661356391693</v>
      </c>
      <c r="AR383">
        <v>1901.6331365567901</v>
      </c>
      <c r="AS383">
        <v>6042.4235155527404</v>
      </c>
      <c r="AT383">
        <v>0.30949589174786302</v>
      </c>
    </row>
    <row r="384" spans="1:46" x14ac:dyDescent="0.35">
      <c r="A384">
        <v>382</v>
      </c>
      <c r="B384">
        <v>134.25326064273699</v>
      </c>
      <c r="C384">
        <v>-8.2793297970926005</v>
      </c>
      <c r="D384">
        <v>1689.39085834773</v>
      </c>
      <c r="E384">
        <v>0.499364175172478</v>
      </c>
      <c r="F384">
        <v>577.61720678332699</v>
      </c>
      <c r="G384">
        <v>2.8977429271229999E-3</v>
      </c>
      <c r="H384">
        <v>0.98113511873724302</v>
      </c>
      <c r="I384">
        <v>1.5707337716652298E-2</v>
      </c>
      <c r="J384">
        <v>2.6166564001454898E-2</v>
      </c>
      <c r="K384">
        <v>0.96638573279717299</v>
      </c>
      <c r="L384">
        <v>1.40490629691685E-2</v>
      </c>
      <c r="M384">
        <v>1.6582747474838001E-3</v>
      </c>
      <c r="N384">
        <v>1.1459408147496599</v>
      </c>
      <c r="O384">
        <v>1.2576746936682399</v>
      </c>
      <c r="P384">
        <v>1.14577770007284</v>
      </c>
      <c r="Q384">
        <v>0.99891388216273902</v>
      </c>
      <c r="R384">
        <v>1.0861178372601999E-3</v>
      </c>
      <c r="S384">
        <v>0</v>
      </c>
      <c r="T384">
        <v>6.7819344288769399</v>
      </c>
      <c r="U384">
        <v>6.7819344288769399</v>
      </c>
      <c r="V384">
        <v>5.4203553687384396</v>
      </c>
      <c r="W384">
        <v>0.182309948880959</v>
      </c>
      <c r="X384">
        <v>2.45298607668053</v>
      </c>
      <c r="Y384">
        <v>50.312816961081701</v>
      </c>
      <c r="Z384">
        <v>0.89442674644183795</v>
      </c>
      <c r="AA384">
        <v>6.6676127362528398E-2</v>
      </c>
      <c r="AB384">
        <v>34.466752177090598</v>
      </c>
      <c r="AC384">
        <v>23.7214112998433</v>
      </c>
      <c r="AD384">
        <v>2.5511941916655099</v>
      </c>
      <c r="AE384">
        <v>0.192990344357789</v>
      </c>
      <c r="AF384">
        <v>3.50911266201079E-4</v>
      </c>
      <c r="AG384">
        <v>4.9120108632309404E-3</v>
      </c>
      <c r="AH384" s="109">
        <v>3.4712895826539497E-5</v>
      </c>
      <c r="AI384" s="109">
        <v>4.0973208453483997E-6</v>
      </c>
      <c r="AJ384">
        <v>3.4329000448867497E-2</v>
      </c>
      <c r="AK384">
        <v>0.153592053093525</v>
      </c>
      <c r="AL384">
        <v>0.18267777772501201</v>
      </c>
      <c r="AM384">
        <v>13.515679791604001</v>
      </c>
      <c r="AN384">
        <v>0</v>
      </c>
      <c r="AO384">
        <v>0</v>
      </c>
      <c r="AP384">
        <v>0</v>
      </c>
      <c r="AQ384">
        <v>-8.7956407710311506</v>
      </c>
      <c r="AR384">
        <v>1901.85054215428</v>
      </c>
      <c r="AS384">
        <v>6042.4207265084196</v>
      </c>
      <c r="AT384">
        <v>0.309555310601068</v>
      </c>
    </row>
    <row r="385" spans="1:46" x14ac:dyDescent="0.35">
      <c r="A385">
        <v>383</v>
      </c>
      <c r="B385">
        <v>133.63919031719499</v>
      </c>
      <c r="C385">
        <v>-8.2797192665479802</v>
      </c>
      <c r="D385">
        <v>1689.3255828172901</v>
      </c>
      <c r="E385">
        <v>0.49935726030935002</v>
      </c>
      <c r="F385">
        <v>574.90551703342601</v>
      </c>
      <c r="G385">
        <v>2.8976421375999698E-3</v>
      </c>
      <c r="H385">
        <v>0.98110166689011802</v>
      </c>
      <c r="I385">
        <v>1.57540242339896E-2</v>
      </c>
      <c r="J385">
        <v>2.6280968731022199E-2</v>
      </c>
      <c r="K385">
        <v>0.96625342112843504</v>
      </c>
      <c r="L385">
        <v>1.40890033980848E-2</v>
      </c>
      <c r="M385">
        <v>1.66502083590485E-3</v>
      </c>
      <c r="N385">
        <v>1.1441036651540299</v>
      </c>
      <c r="O385">
        <v>1.2558238316078101</v>
      </c>
      <c r="P385">
        <v>1.14920879449691</v>
      </c>
      <c r="Q385">
        <v>0.998911031367409</v>
      </c>
      <c r="R385">
        <v>1.0889686325908699E-3</v>
      </c>
      <c r="S385">
        <v>0</v>
      </c>
      <c r="T385">
        <v>6.8025039251181001</v>
      </c>
      <c r="U385">
        <v>6.8025039251181001</v>
      </c>
      <c r="V385">
        <v>5.4366535024660996</v>
      </c>
      <c r="W385">
        <v>0.18330504651381699</v>
      </c>
      <c r="X385">
        <v>2.46336555756141</v>
      </c>
      <c r="Y385">
        <v>50.511345712606698</v>
      </c>
      <c r="Z385">
        <v>0.89431139554092198</v>
      </c>
      <c r="AA385">
        <v>6.6563135482898897E-2</v>
      </c>
      <c r="AB385">
        <v>34.457932728432901</v>
      </c>
      <c r="AC385">
        <v>23.645191187341101</v>
      </c>
      <c r="AD385">
        <v>2.5457683635361801</v>
      </c>
      <c r="AE385">
        <v>0.192990670705005</v>
      </c>
      <c r="AF385">
        <v>3.5030206330090698E-4</v>
      </c>
      <c r="AG385">
        <v>4.9124016954621499E-3</v>
      </c>
      <c r="AH385" s="109">
        <v>3.4903729276540999E-5</v>
      </c>
      <c r="AI385" s="109">
        <v>4.1248791595950097E-6</v>
      </c>
      <c r="AJ385">
        <v>3.43318665859602E-2</v>
      </c>
      <c r="AK385">
        <v>0.15358865064947799</v>
      </c>
      <c r="AL385">
        <v>0.182693550927955</v>
      </c>
      <c r="AM385">
        <v>13.515679791604001</v>
      </c>
      <c r="AN385">
        <v>0</v>
      </c>
      <c r="AO385">
        <v>0</v>
      </c>
      <c r="AP385">
        <v>0</v>
      </c>
      <c r="AQ385">
        <v>-8.7961154064231302</v>
      </c>
      <c r="AR385">
        <v>1902.0680114895499</v>
      </c>
      <c r="AS385">
        <v>6042.4179070826403</v>
      </c>
      <c r="AT385">
        <v>0.30961489884495802</v>
      </c>
    </row>
    <row r="386" spans="1:46" x14ac:dyDescent="0.35">
      <c r="A386">
        <v>384</v>
      </c>
      <c r="B386">
        <v>133.02511999165199</v>
      </c>
      <c r="C386">
        <v>-8.2801095332120394</v>
      </c>
      <c r="D386">
        <v>1689.25975132844</v>
      </c>
      <c r="E386">
        <v>0.49935026989112102</v>
      </c>
      <c r="F386">
        <v>572.19393380510303</v>
      </c>
      <c r="G386">
        <v>2.8975404073204201E-3</v>
      </c>
      <c r="H386">
        <v>0.98106930733446795</v>
      </c>
      <c r="I386">
        <v>1.5801143598771002E-2</v>
      </c>
      <c r="J386">
        <v>2.6396391044191898E-2</v>
      </c>
      <c r="K386">
        <v>0.96611990945390702</v>
      </c>
      <c r="L386">
        <v>1.4129315195249801E-2</v>
      </c>
      <c r="M386">
        <v>1.67182840352125E-3</v>
      </c>
      <c r="N386">
        <v>1.1422701313427801</v>
      </c>
      <c r="O386">
        <v>1.2539761266242799</v>
      </c>
      <c r="P386">
        <v>1.1526718431051599</v>
      </c>
      <c r="Q386">
        <v>0.99890817949518296</v>
      </c>
      <c r="R386">
        <v>1.09182050481637E-3</v>
      </c>
      <c r="S386">
        <v>0</v>
      </c>
      <c r="T386">
        <v>6.8232663663498396</v>
      </c>
      <c r="U386">
        <v>6.8232663663498396</v>
      </c>
      <c r="V386">
        <v>5.4531038853053904</v>
      </c>
      <c r="W386">
        <v>0.18430928358620899</v>
      </c>
      <c r="X386">
        <v>2.4738335043778301</v>
      </c>
      <c r="Y386">
        <v>50.711758339780197</v>
      </c>
      <c r="Z386">
        <v>0.89419573380427397</v>
      </c>
      <c r="AA386">
        <v>6.6450098240214098E-2</v>
      </c>
      <c r="AB386">
        <v>34.449101719682098</v>
      </c>
      <c r="AC386">
        <v>23.5691565566175</v>
      </c>
      <c r="AD386">
        <v>2.54035364596555</v>
      </c>
      <c r="AE386">
        <v>0.192990999726597</v>
      </c>
      <c r="AF386">
        <v>3.4969255563808998E-4</v>
      </c>
      <c r="AG386">
        <v>4.9127910959882396E-3</v>
      </c>
      <c r="AH386" s="109">
        <v>3.5096053230618797E-5</v>
      </c>
      <c r="AI386" s="109">
        <v>4.1526838230750399E-6</v>
      </c>
      <c r="AJ386">
        <v>3.4334723344246899E-2</v>
      </c>
      <c r="AK386">
        <v>0.153585257381645</v>
      </c>
      <c r="AL386">
        <v>0.18270927450939201</v>
      </c>
      <c r="AM386">
        <v>13.515679791604001</v>
      </c>
      <c r="AN386">
        <v>0</v>
      </c>
      <c r="AO386">
        <v>0</v>
      </c>
      <c r="AP386">
        <v>0</v>
      </c>
      <c r="AQ386">
        <v>-8.7965900418151097</v>
      </c>
      <c r="AR386">
        <v>1902.2855450455299</v>
      </c>
      <c r="AS386">
        <v>6042.4150568499799</v>
      </c>
      <c r="AT386">
        <v>0.30967465858082299</v>
      </c>
    </row>
    <row r="387" spans="1:46" x14ac:dyDescent="0.35">
      <c r="A387">
        <v>385</v>
      </c>
      <c r="B387">
        <v>132.41104966610999</v>
      </c>
      <c r="C387">
        <v>-8.2805006046829508</v>
      </c>
      <c r="D387">
        <v>1689.1933562577999</v>
      </c>
      <c r="E387">
        <v>0.49934320285463502</v>
      </c>
      <c r="F387">
        <v>569.48245553368997</v>
      </c>
      <c r="G387">
        <v>2.89743772339783E-3</v>
      </c>
      <c r="H387">
        <v>0.98103803807311396</v>
      </c>
      <c r="I387">
        <v>1.5848701446055598E-2</v>
      </c>
      <c r="J387">
        <v>2.6512844968919199E-2</v>
      </c>
      <c r="K387">
        <v>0.96598518136939704</v>
      </c>
      <c r="L387">
        <v>1.4170003172697E-2</v>
      </c>
      <c r="M387">
        <v>1.6786982733585701E-3</v>
      </c>
      <c r="N387">
        <v>1.1404402132037399</v>
      </c>
      <c r="O387">
        <v>1.25213157641425</v>
      </c>
      <c r="P387">
        <v>1.15616726466905</v>
      </c>
      <c r="Q387">
        <v>0.99890532652753095</v>
      </c>
      <c r="R387">
        <v>1.09467347246838E-3</v>
      </c>
      <c r="S387">
        <v>0</v>
      </c>
      <c r="T387">
        <v>6.8442243045205897</v>
      </c>
      <c r="U387">
        <v>6.8442243045205897</v>
      </c>
      <c r="V387">
        <v>5.4697085176154996</v>
      </c>
      <c r="W387">
        <v>0.18532278415442899</v>
      </c>
      <c r="X387">
        <v>2.4843910836268401</v>
      </c>
      <c r="Y387">
        <v>50.9140812899103</v>
      </c>
      <c r="Z387">
        <v>0.89407975921103799</v>
      </c>
      <c r="AA387">
        <v>6.6337014337331093E-2</v>
      </c>
      <c r="AB387">
        <v>34.440258891792801</v>
      </c>
      <c r="AC387">
        <v>23.493306445439899</v>
      </c>
      <c r="AD387">
        <v>2.5349499830957098</v>
      </c>
      <c r="AE387">
        <v>0.192991331457596</v>
      </c>
      <c r="AF387">
        <v>3.4908273542466698E-4</v>
      </c>
      <c r="AG387">
        <v>4.9131790487663201E-3</v>
      </c>
      <c r="AH387" s="109">
        <v>3.5289888115653902E-5</v>
      </c>
      <c r="AI387" s="109">
        <v>4.1807382485920602E-6</v>
      </c>
      <c r="AJ387">
        <v>3.4337570625023302E-2</v>
      </c>
      <c r="AK387">
        <v>0.15358187338524601</v>
      </c>
      <c r="AL387">
        <v>0.18272494794709401</v>
      </c>
      <c r="AM387">
        <v>13.515679791604001</v>
      </c>
      <c r="AN387">
        <v>0</v>
      </c>
      <c r="AO387">
        <v>0</v>
      </c>
      <c r="AP387">
        <v>0</v>
      </c>
      <c r="AQ387">
        <v>-8.7970646772070893</v>
      </c>
      <c r="AR387">
        <v>1902.50314331405</v>
      </c>
      <c r="AS387">
        <v>6042.4121753769296</v>
      </c>
      <c r="AT387">
        <v>0.30973459019296401</v>
      </c>
    </row>
    <row r="388" spans="1:46" x14ac:dyDescent="0.35">
      <c r="A388">
        <v>386</v>
      </c>
      <c r="B388">
        <v>131.79697934056699</v>
      </c>
      <c r="C388">
        <v>-8.2808924886916895</v>
      </c>
      <c r="D388">
        <v>1689.1263898464999</v>
      </c>
      <c r="E388">
        <v>0.49933605811645299</v>
      </c>
      <c r="F388">
        <v>566.77108064471497</v>
      </c>
      <c r="G388">
        <v>2.8973340727167598E-3</v>
      </c>
      <c r="H388">
        <v>0.98100786180566202</v>
      </c>
      <c r="I388">
        <v>1.58967035074924E-2</v>
      </c>
      <c r="J388">
        <v>2.6630344792967602E-2</v>
      </c>
      <c r="K388">
        <v>0.96584922016638797</v>
      </c>
      <c r="L388">
        <v>1.42110722171733E-2</v>
      </c>
      <c r="M388">
        <v>1.68563129031913E-3</v>
      </c>
      <c r="N388">
        <v>1.13861391070269</v>
      </c>
      <c r="O388">
        <v>1.2502901787154399</v>
      </c>
      <c r="P388">
        <v>1.1596954852091901</v>
      </c>
      <c r="Q388">
        <v>0.99890247244559205</v>
      </c>
      <c r="R388">
        <v>1.0975275544076199E-3</v>
      </c>
      <c r="S388">
        <v>0</v>
      </c>
      <c r="T388">
        <v>6.8653803361999701</v>
      </c>
      <c r="U388">
        <v>6.8653803361999701</v>
      </c>
      <c r="V388">
        <v>5.4864694343974696</v>
      </c>
      <c r="W388">
        <v>0.18634567543679501</v>
      </c>
      <c r="X388">
        <v>2.4950394824697502</v>
      </c>
      <c r="Y388">
        <v>51.118341508497302</v>
      </c>
      <c r="Z388">
        <v>0.89396346924853498</v>
      </c>
      <c r="AA388">
        <v>6.6223882453001606E-2</v>
      </c>
      <c r="AB388">
        <v>34.431404148209097</v>
      </c>
      <c r="AC388">
        <v>23.417639871509401</v>
      </c>
      <c r="AD388">
        <v>2.5295573293434499</v>
      </c>
      <c r="AE388">
        <v>0.19299166593376599</v>
      </c>
      <c r="AF388">
        <v>3.4847259473019901E-4</v>
      </c>
      <c r="AG388">
        <v>4.9135655374724302E-3</v>
      </c>
      <c r="AH388" s="109">
        <v>3.5485254701656003E-5</v>
      </c>
      <c r="AI388" s="109">
        <v>4.2090459295374203E-6</v>
      </c>
      <c r="AJ388">
        <v>3.4340408327873197E-2</v>
      </c>
      <c r="AK388">
        <v>0.15357849875714699</v>
      </c>
      <c r="AL388">
        <v>0.18274057070977101</v>
      </c>
      <c r="AM388">
        <v>13.515679791604001</v>
      </c>
      <c r="AN388">
        <v>0</v>
      </c>
      <c r="AO388">
        <v>0</v>
      </c>
      <c r="AP388">
        <v>0</v>
      </c>
      <c r="AQ388">
        <v>-8.7975393125990706</v>
      </c>
      <c r="AR388">
        <v>1902.72080679599</v>
      </c>
      <c r="AS388">
        <v>6042.4092622217304</v>
      </c>
      <c r="AT388">
        <v>0.30979469557295303</v>
      </c>
    </row>
    <row r="389" spans="1:46" x14ac:dyDescent="0.35">
      <c r="A389">
        <v>387</v>
      </c>
      <c r="B389">
        <v>131.18290901502499</v>
      </c>
      <c r="C389">
        <v>-8.2812851931059601</v>
      </c>
      <c r="D389">
        <v>1689.0588441939001</v>
      </c>
      <c r="E389">
        <v>0.49932883457237198</v>
      </c>
      <c r="F389">
        <v>564.05980755628696</v>
      </c>
      <c r="G389">
        <v>2.8972294419221298E-3</v>
      </c>
      <c r="H389">
        <v>0.98097877791160504</v>
      </c>
      <c r="I389">
        <v>1.5945155617858201E-2</v>
      </c>
      <c r="J389">
        <v>2.6748905069945501E-2</v>
      </c>
      <c r="K389">
        <v>0.96571200882913799</v>
      </c>
      <c r="L389">
        <v>1.4252527308089199E-2</v>
      </c>
      <c r="M389">
        <v>1.6926283097689701E-3</v>
      </c>
      <c r="N389">
        <v>1.13679122388474</v>
      </c>
      <c r="O389">
        <v>1.24845193130722</v>
      </c>
      <c r="P389">
        <v>1.1632569384565801</v>
      </c>
      <c r="Q389">
        <v>0.99889961723017295</v>
      </c>
      <c r="R389">
        <v>1.10038276982697E-3</v>
      </c>
      <c r="S389">
        <v>0</v>
      </c>
      <c r="T389">
        <v>6.88673710534054</v>
      </c>
      <c r="U389">
        <v>6.88673710534054</v>
      </c>
      <c r="V389">
        <v>5.50338870757379</v>
      </c>
      <c r="W389">
        <v>0.18737808635949199</v>
      </c>
      <c r="X389">
        <v>2.5057799091841302</v>
      </c>
      <c r="Y389">
        <v>51.324566451076102</v>
      </c>
      <c r="Z389">
        <v>0.89384686168423</v>
      </c>
      <c r="AA389">
        <v>6.6110701241067701E-2</v>
      </c>
      <c r="AB389">
        <v>34.422537273306297</v>
      </c>
      <c r="AC389">
        <v>23.342155859166699</v>
      </c>
      <c r="AD389">
        <v>2.5241756315392498</v>
      </c>
      <c r="AE389">
        <v>0.192992003191409</v>
      </c>
      <c r="AF389">
        <v>3.4786212547654902E-4</v>
      </c>
      <c r="AG389">
        <v>4.9139505454871999E-3</v>
      </c>
      <c r="AH389" s="109">
        <v>3.5682174149262497E-5</v>
      </c>
      <c r="AI389" s="109">
        <v>4.2376104120754299E-6</v>
      </c>
      <c r="AJ389">
        <v>3.4343236350618499E-2</v>
      </c>
      <c r="AK389">
        <v>0.15357513359591601</v>
      </c>
      <c r="AL389">
        <v>0.18275614225681899</v>
      </c>
      <c r="AM389">
        <v>13.515679791604001</v>
      </c>
      <c r="AN389">
        <v>0</v>
      </c>
      <c r="AO389">
        <v>0</v>
      </c>
      <c r="AP389">
        <v>0</v>
      </c>
      <c r="AQ389">
        <v>-8.7980139479910502</v>
      </c>
      <c r="AR389">
        <v>1902.9385360015301</v>
      </c>
      <c r="AS389">
        <v>6042.4063169341398</v>
      </c>
      <c r="AT389">
        <v>0.30985497558992098</v>
      </c>
    </row>
    <row r="390" spans="1:46" x14ac:dyDescent="0.35">
      <c r="A390">
        <v>388</v>
      </c>
      <c r="B390">
        <v>130.56883868948199</v>
      </c>
      <c r="C390">
        <v>-8.2816787259336007</v>
      </c>
      <c r="D390">
        <v>1688.99071125622</v>
      </c>
      <c r="E390">
        <v>0.49932153109692301</v>
      </c>
      <c r="F390">
        <v>561.34863467766695</v>
      </c>
      <c r="G390">
        <v>2.89712381741704E-3</v>
      </c>
      <c r="H390">
        <v>0.98095078707688099</v>
      </c>
      <c r="I390">
        <v>1.59940637147396E-2</v>
      </c>
      <c r="J390">
        <v>2.6868540625511E-2</v>
      </c>
      <c r="K390">
        <v>0.96557353002514501</v>
      </c>
      <c r="L390">
        <v>1.42943735100588E-2</v>
      </c>
      <c r="M390">
        <v>1.69969020468083E-3</v>
      </c>
      <c r="N390">
        <v>1.13497215287571</v>
      </c>
      <c r="O390">
        <v>1.24661683201134</v>
      </c>
      <c r="P390">
        <v>1.16685206584763</v>
      </c>
      <c r="Q390">
        <v>0.99889676086173795</v>
      </c>
      <c r="R390">
        <v>1.1032391382617599E-3</v>
      </c>
      <c r="S390">
        <v>0</v>
      </c>
      <c r="T390">
        <v>6.9082973033098503</v>
      </c>
      <c r="U390">
        <v>6.9082973033098503</v>
      </c>
      <c r="V390">
        <v>5.5204684459262596</v>
      </c>
      <c r="W390">
        <v>0.18842014848173499</v>
      </c>
      <c r="X390">
        <v>2.5166135936330098</v>
      </c>
      <c r="Y390">
        <v>51.532784095361698</v>
      </c>
      <c r="Z390">
        <v>0.89372993411834101</v>
      </c>
      <c r="AA390">
        <v>6.5997469329825406E-2</v>
      </c>
      <c r="AB390">
        <v>34.41365809477</v>
      </c>
      <c r="AC390">
        <v>23.2668534236774</v>
      </c>
      <c r="AD390">
        <v>2.5188048392132099</v>
      </c>
      <c r="AE390">
        <v>0.19299234326752199</v>
      </c>
      <c r="AF390">
        <v>3.4725131943456699E-4</v>
      </c>
      <c r="AG390">
        <v>4.91433405589494E-3</v>
      </c>
      <c r="AH390" s="109">
        <v>3.5880667995439903E-5</v>
      </c>
      <c r="AI390" s="109">
        <v>4.2664353136105397E-6</v>
      </c>
      <c r="AJ390">
        <v>3.4346054589275102E-2</v>
      </c>
      <c r="AK390">
        <v>0.153571778001863</v>
      </c>
      <c r="AL390">
        <v>0.18277166203807499</v>
      </c>
      <c r="AM390">
        <v>13.515679791604001</v>
      </c>
      <c r="AN390">
        <v>0</v>
      </c>
      <c r="AO390">
        <v>0</v>
      </c>
      <c r="AP390">
        <v>0</v>
      </c>
      <c r="AQ390">
        <v>-8.7984885833830297</v>
      </c>
      <c r="AR390">
        <v>1903.1563314502901</v>
      </c>
      <c r="AS390">
        <v>6042.4033390552404</v>
      </c>
      <c r="AT390">
        <v>0.30991543155172702</v>
      </c>
    </row>
    <row r="391" spans="1:46" x14ac:dyDescent="0.35">
      <c r="A391">
        <v>389</v>
      </c>
      <c r="B391">
        <v>129.954768363939</v>
      </c>
      <c r="C391">
        <v>-8.2820730953241792</v>
      </c>
      <c r="D391">
        <v>1688.9219828431801</v>
      </c>
      <c r="E391">
        <v>0.499314146542857</v>
      </c>
      <c r="F391">
        <v>558.63756040929002</v>
      </c>
      <c r="G391">
        <v>2.8970171853569698E-3</v>
      </c>
      <c r="H391">
        <v>0.98092389114342504</v>
      </c>
      <c r="I391">
        <v>1.6043433841011999E-2</v>
      </c>
      <c r="J391">
        <v>2.6989266563751099E-2</v>
      </c>
      <c r="K391">
        <v>0.96543376609784304</v>
      </c>
      <c r="L391">
        <v>1.4336615975201E-2</v>
      </c>
      <c r="M391">
        <v>1.7068178658109999E-3</v>
      </c>
      <c r="N391">
        <v>1.1331566978835801</v>
      </c>
      <c r="O391">
        <v>1.2447848786925599</v>
      </c>
      <c r="P391">
        <v>1.1704813167105099</v>
      </c>
      <c r="Q391">
        <v>0.99889390332040195</v>
      </c>
      <c r="R391">
        <v>1.1060966795977301E-3</v>
      </c>
      <c r="S391">
        <v>0</v>
      </c>
      <c r="T391">
        <v>6.9300636700360299</v>
      </c>
      <c r="U391">
        <v>6.9300636700360299</v>
      </c>
      <c r="V391">
        <v>5.5377107959837399</v>
      </c>
      <c r="W391">
        <v>0.18947199602914899</v>
      </c>
      <c r="X391">
        <v>2.5275417877639601</v>
      </c>
      <c r="Y391">
        <v>51.743022953625498</v>
      </c>
      <c r="Z391">
        <v>0.89361268399737104</v>
      </c>
      <c r="AA391">
        <v>6.5884185321934796E-2</v>
      </c>
      <c r="AB391">
        <v>34.404766478203797</v>
      </c>
      <c r="AC391">
        <v>23.191731571790498</v>
      </c>
      <c r="AD391">
        <v>2.5134449042261999</v>
      </c>
      <c r="AE391">
        <v>0.19299268619976401</v>
      </c>
      <c r="AF391">
        <v>3.4664016822323499E-4</v>
      </c>
      <c r="AG391">
        <v>4.9147160514738204E-3</v>
      </c>
      <c r="AH391" s="109">
        <v>3.6080758163016898E-5</v>
      </c>
      <c r="AI391" s="109">
        <v>4.2955243239526199E-6</v>
      </c>
      <c r="AJ391">
        <v>3.4348862938032403E-2</v>
      </c>
      <c r="AK391">
        <v>0.15356843207705601</v>
      </c>
      <c r="AL391">
        <v>0.182787129493718</v>
      </c>
      <c r="AM391">
        <v>13.515679791604001</v>
      </c>
      <c r="AN391">
        <v>0</v>
      </c>
      <c r="AO391">
        <v>0</v>
      </c>
      <c r="AP391">
        <v>0</v>
      </c>
      <c r="AQ391">
        <v>-8.7989632187750093</v>
      </c>
      <c r="AR391">
        <v>1903.3741936716201</v>
      </c>
      <c r="AS391">
        <v>6042.40032811725</v>
      </c>
      <c r="AT391">
        <v>0.30997606515786102</v>
      </c>
    </row>
    <row r="392" spans="1:46" x14ac:dyDescent="0.35">
      <c r="A392">
        <v>390</v>
      </c>
      <c r="B392">
        <v>129.34069803839699</v>
      </c>
      <c r="C392">
        <v>-8.2824683095747194</v>
      </c>
      <c r="D392">
        <v>1688.8526506129999</v>
      </c>
      <c r="E392">
        <v>0.49930667974063903</v>
      </c>
      <c r="F392">
        <v>555.92658314417895</v>
      </c>
      <c r="G392">
        <v>2.8969095316414002E-3</v>
      </c>
      <c r="H392">
        <v>0.980898089055671</v>
      </c>
      <c r="I392">
        <v>1.60932721493382E-2</v>
      </c>
      <c r="J392">
        <v>2.7111098273355401E-2</v>
      </c>
      <c r="K392">
        <v>0.96529269906152104</v>
      </c>
      <c r="L392">
        <v>1.4379259953341701E-2</v>
      </c>
      <c r="M392">
        <v>1.71401219599653E-3</v>
      </c>
      <c r="N392">
        <v>1.13134485919992</v>
      </c>
      <c r="O392">
        <v>1.24295606925934</v>
      </c>
      <c r="P392">
        <v>1.1741451485883401</v>
      </c>
      <c r="Q392">
        <v>0.99889104458592304</v>
      </c>
      <c r="R392">
        <v>1.1089554140765001E-3</v>
      </c>
      <c r="S392">
        <v>0</v>
      </c>
      <c r="T392">
        <v>6.9520389959739202</v>
      </c>
      <c r="U392">
        <v>6.9520389959739202</v>
      </c>
      <c r="V392">
        <v>5.55511794361525</v>
      </c>
      <c r="W392">
        <v>0.19053376516706799</v>
      </c>
      <c r="X392">
        <v>2.5385657660853602</v>
      </c>
      <c r="Y392">
        <v>51.955312085676802</v>
      </c>
      <c r="Z392">
        <v>0.89349510900634299</v>
      </c>
      <c r="AA392">
        <v>6.5770847793113998E-2</v>
      </c>
      <c r="AB392">
        <v>34.395862184389003</v>
      </c>
      <c r="AC392">
        <v>23.1167893148879</v>
      </c>
      <c r="AD392">
        <v>2.5080957717934398</v>
      </c>
      <c r="AE392">
        <v>0.19299303202641599</v>
      </c>
      <c r="AF392">
        <v>3.4602866330210699E-4</v>
      </c>
      <c r="AG392">
        <v>4.9150965146880004E-3</v>
      </c>
      <c r="AH392" s="109">
        <v>3.6282466989857499E-5</v>
      </c>
      <c r="AI392" s="109">
        <v>4.3248811916085101E-6</v>
      </c>
      <c r="AJ392">
        <v>3.4351661289179602E-2</v>
      </c>
      <c r="AK392">
        <v>0.15356509592539899</v>
      </c>
      <c r="AL392">
        <v>0.182802544053876</v>
      </c>
      <c r="AM392">
        <v>13.515679791604001</v>
      </c>
      <c r="AN392">
        <v>0</v>
      </c>
      <c r="AO392">
        <v>0</v>
      </c>
      <c r="AP392">
        <v>0</v>
      </c>
      <c r="AQ392">
        <v>-8.7994378541669906</v>
      </c>
      <c r="AR392">
        <v>1903.5921232048599</v>
      </c>
      <c r="AS392">
        <v>6042.3972836432904</v>
      </c>
      <c r="AT392">
        <v>0.31003687721568901</v>
      </c>
    </row>
    <row r="393" spans="1:46" x14ac:dyDescent="0.35">
      <c r="A393">
        <v>391</v>
      </c>
      <c r="B393">
        <v>128.726627712854</v>
      </c>
      <c r="C393">
        <v>-8.2828643771308599</v>
      </c>
      <c r="D393">
        <v>1688.7827060714901</v>
      </c>
      <c r="E393">
        <v>0.49929912949782201</v>
      </c>
      <c r="F393">
        <v>553.215701265127</v>
      </c>
      <c r="G393">
        <v>2.8968008419122601E-3</v>
      </c>
      <c r="H393">
        <v>0.98087338327019602</v>
      </c>
      <c r="I393">
        <v>1.6143584901111799E-2</v>
      </c>
      <c r="J393">
        <v>2.72340514358691E-2</v>
      </c>
      <c r="K393">
        <v>0.96515031058869605</v>
      </c>
      <c r="L393">
        <v>1.44223107809175E-2</v>
      </c>
      <c r="M393">
        <v>1.72127412019433E-3</v>
      </c>
      <c r="N393">
        <v>1.1295366372014</v>
      </c>
      <c r="O393">
        <v>1.2411304016645299</v>
      </c>
      <c r="P393">
        <v>1.17784402718709</v>
      </c>
      <c r="Q393">
        <v>0.99888818463769002</v>
      </c>
      <c r="R393">
        <v>1.11181536230925E-3</v>
      </c>
      <c r="S393">
        <v>0</v>
      </c>
      <c r="T393">
        <v>6.97422612185599</v>
      </c>
      <c r="U393">
        <v>6.97422612185599</v>
      </c>
      <c r="V393">
        <v>5.5726921137108603</v>
      </c>
      <c r="W393">
        <v>0.19160559530611501</v>
      </c>
      <c r="X393">
        <v>2.5496868261976999</v>
      </c>
      <c r="Y393">
        <v>52.169681111932597</v>
      </c>
      <c r="Z393">
        <v>0.89337720644218299</v>
      </c>
      <c r="AA393">
        <v>6.5657455292212702E-2</v>
      </c>
      <c r="AB393">
        <v>34.386945095955298</v>
      </c>
      <c r="AC393">
        <v>23.042025647523602</v>
      </c>
      <c r="AD393">
        <v>2.5027573947206698</v>
      </c>
      <c r="AE393">
        <v>0.19299338078652301</v>
      </c>
      <c r="AF393">
        <v>3.4541679597184098E-4</v>
      </c>
      <c r="AG393">
        <v>4.9154754276841198E-3</v>
      </c>
      <c r="AH393" s="109">
        <v>3.6485817205765203E-5</v>
      </c>
      <c r="AI393" s="109">
        <v>4.3545097498189802E-6</v>
      </c>
      <c r="AJ393">
        <v>3.4354449533090997E-2</v>
      </c>
      <c r="AK393">
        <v>0.15356176965264001</v>
      </c>
      <c r="AL393">
        <v>0.18281790513854501</v>
      </c>
      <c r="AM393">
        <v>13.515679791604001</v>
      </c>
      <c r="AN393">
        <v>0</v>
      </c>
      <c r="AO393">
        <v>0</v>
      </c>
      <c r="AP393">
        <v>0</v>
      </c>
      <c r="AQ393">
        <v>-8.7999124895589702</v>
      </c>
      <c r="AR393">
        <v>1903.8101205994999</v>
      </c>
      <c r="AS393">
        <v>6042.3942051471404</v>
      </c>
      <c r="AT393">
        <v>0.31009786968285902</v>
      </c>
    </row>
    <row r="394" spans="1:46" x14ac:dyDescent="0.35">
      <c r="A394">
        <v>392</v>
      </c>
      <c r="B394">
        <v>128.11255738731199</v>
      </c>
      <c r="C394">
        <v>-8.2832613065919602</v>
      </c>
      <c r="D394">
        <v>1688.7121405657299</v>
      </c>
      <c r="E394">
        <v>0.499291494598603</v>
      </c>
      <c r="F394">
        <v>550.50491314797796</v>
      </c>
      <c r="G394">
        <v>2.8966911015432498E-3</v>
      </c>
      <c r="H394">
        <v>0.98084977295374698</v>
      </c>
      <c r="I394">
        <v>1.6194378472737001E-2</v>
      </c>
      <c r="J394">
        <v>2.73581420304236E-2</v>
      </c>
      <c r="K394">
        <v>0.96500658200784195</v>
      </c>
      <c r="L394">
        <v>1.44657738971718E-2</v>
      </c>
      <c r="M394">
        <v>1.7286045755651701E-3</v>
      </c>
      <c r="N394">
        <v>1.12773203235132</v>
      </c>
      <c r="O394">
        <v>1.2393078739061201</v>
      </c>
      <c r="P394">
        <v>1.18157842682001</v>
      </c>
      <c r="Q394">
        <v>0.99888532345472003</v>
      </c>
      <c r="R394">
        <v>1.1146765452791499E-3</v>
      </c>
      <c r="S394">
        <v>0</v>
      </c>
      <c r="T394">
        <v>6.99662794136872</v>
      </c>
      <c r="U394">
        <v>6.99662794136872</v>
      </c>
      <c r="V394">
        <v>5.5904355723835604</v>
      </c>
      <c r="W394">
        <v>0.19268762783009799</v>
      </c>
      <c r="X394">
        <v>2.5609062893044201</v>
      </c>
      <c r="Y394">
        <v>52.386160227105698</v>
      </c>
      <c r="Z394">
        <v>0.893258973879407</v>
      </c>
      <c r="AA394">
        <v>6.5544006340112204E-2</v>
      </c>
      <c r="AB394">
        <v>34.378014975956702</v>
      </c>
      <c r="AC394">
        <v>22.967439569992798</v>
      </c>
      <c r="AD394">
        <v>2.4974297182562801</v>
      </c>
      <c r="AE394">
        <v>0.19299373251975499</v>
      </c>
      <c r="AF394">
        <v>3.4480455736746098E-4</v>
      </c>
      <c r="AG394">
        <v>4.9158527722783099E-3</v>
      </c>
      <c r="AH394" s="109">
        <v>3.6690831976637502E-5</v>
      </c>
      <c r="AI394" s="109">
        <v>4.3844138921947802E-6</v>
      </c>
      <c r="AJ394">
        <v>3.4357227558160598E-2</v>
      </c>
      <c r="AK394">
        <v>0.153558453366437</v>
      </c>
      <c r="AL394">
        <v>0.18283321215724699</v>
      </c>
      <c r="AM394">
        <v>13.515679791604001</v>
      </c>
      <c r="AN394">
        <v>0</v>
      </c>
      <c r="AO394">
        <v>0</v>
      </c>
      <c r="AP394">
        <v>0</v>
      </c>
      <c r="AQ394">
        <v>-8.8003871249509498</v>
      </c>
      <c r="AR394">
        <v>1904.0281864154599</v>
      </c>
      <c r="AS394">
        <v>6042.3910921330498</v>
      </c>
      <c r="AT394">
        <v>0.31015904349353102</v>
      </c>
    </row>
    <row r="395" spans="1:46" x14ac:dyDescent="0.35">
      <c r="A395">
        <v>393</v>
      </c>
      <c r="B395">
        <v>127.498487061769</v>
      </c>
      <c r="C395">
        <v>-8.2836591067136407</v>
      </c>
      <c r="D395">
        <v>1688.64094528286</v>
      </c>
      <c r="E395">
        <v>0.49928377380316802</v>
      </c>
      <c r="F395">
        <v>547.79421715896206</v>
      </c>
      <c r="G395">
        <v>2.89658029563781E-3</v>
      </c>
      <c r="H395">
        <v>0.980827260070252</v>
      </c>
      <c r="I395">
        <v>1.624565935478E-2</v>
      </c>
      <c r="J395">
        <v>2.74833863423114E-2</v>
      </c>
      <c r="K395">
        <v>0.96486149429054702</v>
      </c>
      <c r="L395">
        <v>1.4509654833675899E-2</v>
      </c>
      <c r="M395">
        <v>1.7360045211041401E-3</v>
      </c>
      <c r="N395">
        <v>1.1259310452011999</v>
      </c>
      <c r="O395">
        <v>1.2374884840279099</v>
      </c>
      <c r="P395">
        <v>1.18534883037049</v>
      </c>
      <c r="Q395">
        <v>0.99888246101564404</v>
      </c>
      <c r="R395">
        <v>1.11753898435534E-3</v>
      </c>
      <c r="S395">
        <v>0</v>
      </c>
      <c r="T395">
        <v>7.0192474010010502</v>
      </c>
      <c r="U395">
        <v>7.0192474010010502</v>
      </c>
      <c r="V395">
        <v>5.6083506267288596</v>
      </c>
      <c r="W395">
        <v>0.193780007352576</v>
      </c>
      <c r="X395">
        <v>2.5722255007607</v>
      </c>
      <c r="Y395">
        <v>52.604780214129903</v>
      </c>
      <c r="Z395">
        <v>0.89314040857360799</v>
      </c>
      <c r="AA395">
        <v>6.5430499429397104E-2</v>
      </c>
      <c r="AB395">
        <v>34.369071683060398</v>
      </c>
      <c r="AC395">
        <v>22.893030067875301</v>
      </c>
      <c r="AD395">
        <v>2.4921126935598199</v>
      </c>
      <c r="AE395">
        <v>0.192994087266572</v>
      </c>
      <c r="AF395">
        <v>3.4419193845674302E-4</v>
      </c>
      <c r="AG395">
        <v>4.9162285299540701E-3</v>
      </c>
      <c r="AH395" s="109">
        <v>3.6897534883009699E-5</v>
      </c>
      <c r="AI395" s="109">
        <v>4.4145975978585498E-6</v>
      </c>
      <c r="AJ395">
        <v>3.4359995250768598E-2</v>
      </c>
      <c r="AK395">
        <v>0.15355514717639099</v>
      </c>
      <c r="AL395">
        <v>0.182848464508853</v>
      </c>
      <c r="AM395">
        <v>13.515679791604001</v>
      </c>
      <c r="AN395">
        <v>0</v>
      </c>
      <c r="AO395">
        <v>0</v>
      </c>
      <c r="AP395">
        <v>0</v>
      </c>
      <c r="AQ395">
        <v>-8.8008617603429293</v>
      </c>
      <c r="AR395">
        <v>1904.2463212233699</v>
      </c>
      <c r="AS395">
        <v>6042.3879440954997</v>
      </c>
      <c r="AT395">
        <v>0.310220400499223</v>
      </c>
    </row>
    <row r="396" spans="1:46" x14ac:dyDescent="0.35">
      <c r="A396">
        <v>394</v>
      </c>
      <c r="B396">
        <v>126.884416736227</v>
      </c>
      <c r="C396">
        <v>-8.2840577864126299</v>
      </c>
      <c r="D396">
        <v>1688.5691112439399</v>
      </c>
      <c r="E396">
        <v>0.49927596584712303</v>
      </c>
      <c r="F396">
        <v>545.08361165660097</v>
      </c>
      <c r="G396">
        <v>2.89646840901873E-3</v>
      </c>
      <c r="H396">
        <v>0.98080584363978696</v>
      </c>
      <c r="I396">
        <v>1.6297434157822099E-2</v>
      </c>
      <c r="J396">
        <v>2.7609800969977699E-2</v>
      </c>
      <c r="K396">
        <v>0.96471502804641995</v>
      </c>
      <c r="L396">
        <v>1.4553959228459401E-2</v>
      </c>
      <c r="M396">
        <v>1.74347492936269E-3</v>
      </c>
      <c r="N396">
        <v>1.12413367639235</v>
      </c>
      <c r="O396">
        <v>1.23567223012033</v>
      </c>
      <c r="P396">
        <v>1.1891557297098601</v>
      </c>
      <c r="Q396">
        <v>0.99887959729870102</v>
      </c>
      <c r="R396">
        <v>1.12040270129839E-3</v>
      </c>
      <c r="S396">
        <v>0</v>
      </c>
      <c r="T396">
        <v>7.0420875025665604</v>
      </c>
      <c r="U396">
        <v>7.0420875025665604</v>
      </c>
      <c r="V396">
        <v>5.6264396268819699</v>
      </c>
      <c r="W396">
        <v>0.19488288065315701</v>
      </c>
      <c r="X396">
        <v>2.5836458306180701</v>
      </c>
      <c r="Y396">
        <v>52.825572458625601</v>
      </c>
      <c r="Z396">
        <v>0.89302150801904601</v>
      </c>
      <c r="AA396">
        <v>6.5316933023382304E-2</v>
      </c>
      <c r="AB396">
        <v>34.3601149697868</v>
      </c>
      <c r="AC396">
        <v>22.818796130821902</v>
      </c>
      <c r="AD396">
        <v>2.4868062650993301</v>
      </c>
      <c r="AE396">
        <v>0.19299444506810201</v>
      </c>
      <c r="AF396">
        <v>3.4357893003420702E-4</v>
      </c>
      <c r="AG396">
        <v>4.9166026818490702E-3</v>
      </c>
      <c r="AH396" s="109">
        <v>3.7105949959621103E-5</v>
      </c>
      <c r="AI396" s="109">
        <v>4.44506491115368E-6</v>
      </c>
      <c r="AJ396">
        <v>3.436275249522E-2</v>
      </c>
      <c r="AK396">
        <v>0.153551851194101</v>
      </c>
      <c r="AL396">
        <v>0.182863661581256</v>
      </c>
      <c r="AM396">
        <v>13.515679791604001</v>
      </c>
      <c r="AN396">
        <v>0</v>
      </c>
      <c r="AO396">
        <v>0</v>
      </c>
      <c r="AP396">
        <v>0</v>
      </c>
      <c r="AQ396">
        <v>-8.8013363957349107</v>
      </c>
      <c r="AR396">
        <v>1904.46452560483</v>
      </c>
      <c r="AS396">
        <v>6042.3847605189003</v>
      </c>
      <c r="AT396">
        <v>0.31028194165059902</v>
      </c>
    </row>
    <row r="397" spans="1:46" x14ac:dyDescent="0.35">
      <c r="A397">
        <v>395</v>
      </c>
      <c r="B397">
        <v>126.270346410684</v>
      </c>
      <c r="C397">
        <v>-8.2844573547686604</v>
      </c>
      <c r="D397">
        <v>1688.4966293028499</v>
      </c>
      <c r="E397">
        <v>0.49926806944087299</v>
      </c>
      <c r="F397">
        <v>542.37309498963498</v>
      </c>
      <c r="G397">
        <v>2.89635542622633E-3</v>
      </c>
      <c r="H397">
        <v>0.98078552648248696</v>
      </c>
      <c r="I397">
        <v>1.63497096114118E-2</v>
      </c>
      <c r="J397">
        <v>2.7737402832574601E-2</v>
      </c>
      <c r="K397">
        <v>0.96456716351076</v>
      </c>
      <c r="L397">
        <v>1.4598692814295201E-2</v>
      </c>
      <c r="M397">
        <v>1.7510167971165401E-3</v>
      </c>
      <c r="N397">
        <v>1.12233992665759</v>
      </c>
      <c r="O397">
        <v>1.23385911032116</v>
      </c>
      <c r="P397">
        <v>1.1929996256473001</v>
      </c>
      <c r="Q397">
        <v>0.99887673228172602</v>
      </c>
      <c r="R397">
        <v>1.12326771827375E-3</v>
      </c>
      <c r="S397">
        <v>0</v>
      </c>
      <c r="T397">
        <v>7.0651513029777098</v>
      </c>
      <c r="U397">
        <v>7.0651513029777098</v>
      </c>
      <c r="V397">
        <v>5.6447049657105497</v>
      </c>
      <c r="W397">
        <v>0.19599639807423599</v>
      </c>
      <c r="X397">
        <v>2.5951686742111701</v>
      </c>
      <c r="Y397">
        <v>53.048568963610201</v>
      </c>
      <c r="Z397">
        <v>0.89290226929202599</v>
      </c>
      <c r="AA397">
        <v>6.5203305555981098E-2</v>
      </c>
      <c r="AB397">
        <v>34.351144718755599</v>
      </c>
      <c r="AC397">
        <v>22.7447367302664</v>
      </c>
      <c r="AD397">
        <v>2.4815103853610698</v>
      </c>
      <c r="AE397">
        <v>0.19299480596631099</v>
      </c>
      <c r="AF397">
        <v>3.4296552272057102E-4</v>
      </c>
      <c r="AG397">
        <v>4.9169752087522096E-3</v>
      </c>
      <c r="AH397" s="109">
        <v>3.7316101670867397E-5</v>
      </c>
      <c r="AI397" s="109">
        <v>4.4758199696218301E-6</v>
      </c>
      <c r="AJ397">
        <v>3.43654991737199E-2</v>
      </c>
      <c r="AK397">
        <v>0.15354856553319499</v>
      </c>
      <c r="AL397">
        <v>0.18287880275124099</v>
      </c>
      <c r="AM397">
        <v>13.515679791604001</v>
      </c>
      <c r="AN397">
        <v>0</v>
      </c>
      <c r="AO397">
        <v>0</v>
      </c>
      <c r="AP397">
        <v>0</v>
      </c>
      <c r="AQ397">
        <v>-8.8018110311268902</v>
      </c>
      <c r="AR397">
        <v>1904.6828001526301</v>
      </c>
      <c r="AS397">
        <v>6042.3815408774599</v>
      </c>
      <c r="AT397">
        <v>0.31034366913035799</v>
      </c>
    </row>
    <row r="398" spans="1:46" x14ac:dyDescent="0.35">
      <c r="A398">
        <v>396</v>
      </c>
      <c r="B398">
        <v>125.656276085141</v>
      </c>
      <c r="C398">
        <v>-8.2848578210312702</v>
      </c>
      <c r="D398">
        <v>1688.4234901385901</v>
      </c>
      <c r="E398">
        <v>0.49926008326900201</v>
      </c>
      <c r="F398">
        <v>539.66266549974205</v>
      </c>
      <c r="G398">
        <v>2.89624133150534E-3</v>
      </c>
      <c r="H398">
        <v>0.98076630624049599</v>
      </c>
      <c r="I398">
        <v>1.64024925718558E-2</v>
      </c>
      <c r="J398">
        <v>2.78662091777367E-2</v>
      </c>
      <c r="K398">
        <v>0.96441788054042499</v>
      </c>
      <c r="L398">
        <v>1.46438614397458E-2</v>
      </c>
      <c r="M398">
        <v>1.7586311321099301E-3</v>
      </c>
      <c r="N398">
        <v>1.1205497968228599</v>
      </c>
      <c r="O398">
        <v>1.2320491228163699</v>
      </c>
      <c r="P398">
        <v>1.1968810284803599</v>
      </c>
      <c r="Q398">
        <v>0.998873865942143</v>
      </c>
      <c r="R398">
        <v>1.12613405785613E-3</v>
      </c>
      <c r="S398">
        <v>0</v>
      </c>
      <c r="T398">
        <v>7.0884419175567297</v>
      </c>
      <c r="U398">
        <v>7.0884419175567297</v>
      </c>
      <c r="V398">
        <v>5.6631490815430103</v>
      </c>
      <c r="W398">
        <v>0.19712071180580201</v>
      </c>
      <c r="X398">
        <v>2.6067954527173902</v>
      </c>
      <c r="Y398">
        <v>53.273802364936202</v>
      </c>
      <c r="Z398">
        <v>0.89278268992314702</v>
      </c>
      <c r="AA398">
        <v>6.5089615430190206E-2</v>
      </c>
      <c r="AB398">
        <v>34.3421606280764</v>
      </c>
      <c r="AC398">
        <v>22.670850848583999</v>
      </c>
      <c r="AD398">
        <v>2.4762249952931699</v>
      </c>
      <c r="AE398">
        <v>0.19299517000381899</v>
      </c>
      <c r="AF398">
        <v>3.4235170695359198E-4</v>
      </c>
      <c r="AG398">
        <v>4.9173460910887099E-3</v>
      </c>
      <c r="AH398" s="109">
        <v>3.7528014968090498E-5</v>
      </c>
      <c r="AI398" s="109">
        <v>4.5068669708962297E-6</v>
      </c>
      <c r="AJ398">
        <v>3.4368235166285802E-2</v>
      </c>
      <c r="AK398">
        <v>0.153545290309406</v>
      </c>
      <c r="AL398">
        <v>0.18289388738402099</v>
      </c>
      <c r="AM398">
        <v>13.515679791604001</v>
      </c>
      <c r="AN398">
        <v>0</v>
      </c>
      <c r="AO398">
        <v>0</v>
      </c>
      <c r="AP398">
        <v>0</v>
      </c>
      <c r="AQ398">
        <v>-8.8022856665188698</v>
      </c>
      <c r="AR398">
        <v>1904.9011454710301</v>
      </c>
      <c r="AS398">
        <v>6042.3782846347704</v>
      </c>
      <c r="AT398">
        <v>0.31040558351479602</v>
      </c>
    </row>
    <row r="399" spans="1:46" x14ac:dyDescent="0.35">
      <c r="A399">
        <v>397</v>
      </c>
      <c r="B399">
        <v>125.042205759599</v>
      </c>
      <c r="C399">
        <v>-8.2852591946210907</v>
      </c>
      <c r="D399">
        <v>1688.34968425536</v>
      </c>
      <c r="E399">
        <v>0.499252005989613</v>
      </c>
      <c r="F399">
        <v>536.95232151842902</v>
      </c>
      <c r="G399">
        <v>2.8961261088052302E-3</v>
      </c>
      <c r="H399">
        <v>0.98074818553980303</v>
      </c>
      <c r="I399">
        <v>1.6455790019364199E-2</v>
      </c>
      <c r="J399">
        <v>2.7996237589581901E-2</v>
      </c>
      <c r="K399">
        <v>0.96426715859912504</v>
      </c>
      <c r="L399">
        <v>1.46894710503222E-2</v>
      </c>
      <c r="M399">
        <v>1.7663189690420801E-3</v>
      </c>
      <c r="N399">
        <v>1.1187632878090099</v>
      </c>
      <c r="O399">
        <v>1.23024226584088</v>
      </c>
      <c r="P399">
        <v>1.20080045782356</v>
      </c>
      <c r="Q399">
        <v>0.99887099825695402</v>
      </c>
      <c r="R399">
        <v>1.1290017430455801E-3</v>
      </c>
      <c r="S399">
        <v>0</v>
      </c>
      <c r="T399">
        <v>7.1119625191011604</v>
      </c>
      <c r="U399">
        <v>7.1119625191011604</v>
      </c>
      <c r="V399">
        <v>5.6817744572449804</v>
      </c>
      <c r="W399">
        <v>0.19825597797934899</v>
      </c>
      <c r="X399">
        <v>2.6185276137836699</v>
      </c>
      <c r="Y399">
        <v>53.501305946844397</v>
      </c>
      <c r="Z399">
        <v>0.89266276690674895</v>
      </c>
      <c r="AA399">
        <v>6.4975861018172196E-2</v>
      </c>
      <c r="AB399">
        <v>34.333162567222701</v>
      </c>
      <c r="AC399">
        <v>22.597137445681501</v>
      </c>
      <c r="AD399">
        <v>2.47095004639004</v>
      </c>
      <c r="AE399">
        <v>0.19299553722416199</v>
      </c>
      <c r="AF399">
        <v>3.4173747298892699E-4</v>
      </c>
      <c r="AG399">
        <v>4.91771530891959E-3</v>
      </c>
      <c r="AH399" s="109">
        <v>3.7741715247344801E-5</v>
      </c>
      <c r="AI399" s="109">
        <v>4.5382102144588801E-6</v>
      </c>
      <c r="AJ399">
        <v>3.4370960350731401E-2</v>
      </c>
      <c r="AK399">
        <v>0.15354202564059499</v>
      </c>
      <c r="AL399">
        <v>0.182908914833155</v>
      </c>
      <c r="AM399">
        <v>13.515679791604001</v>
      </c>
      <c r="AN399">
        <v>0</v>
      </c>
      <c r="AO399">
        <v>0</v>
      </c>
      <c r="AP399">
        <v>0</v>
      </c>
      <c r="AQ399">
        <v>-8.8027603019108493</v>
      </c>
      <c r="AR399">
        <v>1905.1195621761501</v>
      </c>
      <c r="AS399">
        <v>6042.3749912437197</v>
      </c>
      <c r="AT399">
        <v>0.31046768698856803</v>
      </c>
    </row>
    <row r="400" spans="1:46" x14ac:dyDescent="0.35">
      <c r="A400">
        <v>398</v>
      </c>
      <c r="B400">
        <v>124.428135434056</v>
      </c>
      <c r="C400">
        <v>-8.2856614851339003</v>
      </c>
      <c r="D400">
        <v>1688.2752019755901</v>
      </c>
      <c r="E400">
        <v>0.49924383623366603</v>
      </c>
      <c r="F400">
        <v>534.24206136895498</v>
      </c>
      <c r="G400">
        <v>2.8960097417682902E-3</v>
      </c>
      <c r="H400">
        <v>0.98073116554625706</v>
      </c>
      <c r="I400">
        <v>1.6509609064726601E-2</v>
      </c>
      <c r="J400">
        <v>2.8127505996948399E-2</v>
      </c>
      <c r="K400">
        <v>0.96411497675135904</v>
      </c>
      <c r="L400">
        <v>1.47355277045308E-2</v>
      </c>
      <c r="M400">
        <v>1.7740813601957899E-3</v>
      </c>
      <c r="N400">
        <v>1.11698040063356</v>
      </c>
      <c r="O400">
        <v>1.22843853767941</v>
      </c>
      <c r="P400">
        <v>1.2047584430850899</v>
      </c>
      <c r="Q400">
        <v>0.99886812920272505</v>
      </c>
      <c r="R400">
        <v>1.1318707972740401E-3</v>
      </c>
      <c r="S400">
        <v>0</v>
      </c>
      <c r="T400">
        <v>7.1357163407558604</v>
      </c>
      <c r="U400">
        <v>7.1357163407558604</v>
      </c>
      <c r="V400">
        <v>5.70058362256108</v>
      </c>
      <c r="W400">
        <v>0.199402355458145</v>
      </c>
      <c r="X400">
        <v>2.6303666321463099</v>
      </c>
      <c r="Y400">
        <v>53.731113658145603</v>
      </c>
      <c r="Z400">
        <v>0.89254249732743896</v>
      </c>
      <c r="AA400">
        <v>6.4862040660529904E-2</v>
      </c>
      <c r="AB400">
        <v>34.324150351207301</v>
      </c>
      <c r="AC400">
        <v>22.523595480061498</v>
      </c>
      <c r="AD400">
        <v>2.46568548666498</v>
      </c>
      <c r="AE400">
        <v>0.19299590767161001</v>
      </c>
      <c r="AF400">
        <v>3.41122810895297E-4</v>
      </c>
      <c r="AG400">
        <v>4.91808284192466E-3</v>
      </c>
      <c r="AH400" s="109">
        <v>3.7957228394518598E-5</v>
      </c>
      <c r="AI400" s="109">
        <v>4.5698540785006597E-6</v>
      </c>
      <c r="AJ400">
        <v>3.4373674602614E-2</v>
      </c>
      <c r="AK400">
        <v>0.153538771646796</v>
      </c>
      <c r="AL400">
        <v>0.182923884440262</v>
      </c>
      <c r="AM400">
        <v>13.515679791604001</v>
      </c>
      <c r="AN400">
        <v>0</v>
      </c>
      <c r="AO400">
        <v>0</v>
      </c>
      <c r="AP400">
        <v>0</v>
      </c>
      <c r="AQ400">
        <v>-8.8032349373028396</v>
      </c>
      <c r="AR400">
        <v>1905.3380508960799</v>
      </c>
      <c r="AS400">
        <v>6042.3716601460401</v>
      </c>
      <c r="AT400">
        <v>0.31052998130674703</v>
      </c>
    </row>
    <row r="401" spans="1:46" x14ac:dyDescent="0.35">
      <c r="A401">
        <v>399</v>
      </c>
      <c r="B401">
        <v>123.814065108514</v>
      </c>
      <c r="C401">
        <v>-8.2860647023492504</v>
      </c>
      <c r="D401">
        <v>1688.2000334346401</v>
      </c>
      <c r="E401">
        <v>0.49923557260429102</v>
      </c>
      <c r="F401">
        <v>531.53188336713197</v>
      </c>
      <c r="G401">
        <v>2.8958922137206598E-3</v>
      </c>
      <c r="H401">
        <v>0.98071524336651295</v>
      </c>
      <c r="I401">
        <v>1.6563956953625399E-2</v>
      </c>
      <c r="J401">
        <v>2.8260032681874998E-2</v>
      </c>
      <c r="K401">
        <v>0.96396131365413096</v>
      </c>
      <c r="L401">
        <v>1.4782037581811101E-2</v>
      </c>
      <c r="M401">
        <v>1.78191937181427E-3</v>
      </c>
      <c r="N401">
        <v>1.11520113641253</v>
      </c>
      <c r="O401">
        <v>1.2266379366673601</v>
      </c>
      <c r="P401">
        <v>1.2087555237824701</v>
      </c>
      <c r="Q401">
        <v>0.99886525875558496</v>
      </c>
      <c r="R401">
        <v>1.1347412444142899E-3</v>
      </c>
      <c r="S401">
        <v>0</v>
      </c>
      <c r="T401">
        <v>7.1597066779634</v>
      </c>
      <c r="U401">
        <v>7.1597066779634</v>
      </c>
      <c r="V401">
        <v>5.7195791556666302</v>
      </c>
      <c r="W401">
        <v>0.20056000537097901</v>
      </c>
      <c r="X401">
        <v>2.64231401022808</v>
      </c>
      <c r="Y401">
        <v>53.963260129166102</v>
      </c>
      <c r="Z401">
        <v>0.89242187861250999</v>
      </c>
      <c r="AA401">
        <v>6.4748152664349301E-2</v>
      </c>
      <c r="AB401">
        <v>34.315123649618499</v>
      </c>
      <c r="AC401">
        <v>22.450223916658601</v>
      </c>
      <c r="AD401">
        <v>2.4604312550787699</v>
      </c>
      <c r="AE401">
        <v>0.192996281391212</v>
      </c>
      <c r="AF401">
        <v>3.4050771054353399E-4</v>
      </c>
      <c r="AG401">
        <v>4.9184486693968502E-3</v>
      </c>
      <c r="AH401" s="109">
        <v>3.8174580810599598E-5</v>
      </c>
      <c r="AI401" s="109">
        <v>4.6018030113113801E-6</v>
      </c>
      <c r="AJ401">
        <v>3.4376377795125097E-2</v>
      </c>
      <c r="AK401">
        <v>0.153535528450326</v>
      </c>
      <c r="AL401">
        <v>0.182938795534448</v>
      </c>
      <c r="AM401">
        <v>13.515679791604001</v>
      </c>
      <c r="AN401">
        <v>0</v>
      </c>
      <c r="AO401">
        <v>0</v>
      </c>
      <c r="AP401">
        <v>0</v>
      </c>
      <c r="AQ401">
        <v>-8.8037095726948191</v>
      </c>
      <c r="AR401">
        <v>1905.5566122713899</v>
      </c>
      <c r="AS401">
        <v>6042.3682907721804</v>
      </c>
      <c r="AT401">
        <v>0.31059246697348702</v>
      </c>
    </row>
    <row r="402" spans="1:46" x14ac:dyDescent="0.35">
      <c r="A402">
        <v>400</v>
      </c>
      <c r="B402">
        <v>123.199994782971</v>
      </c>
      <c r="C402">
        <v>-8.2864688562284208</v>
      </c>
      <c r="D402">
        <v>1688.1241685810501</v>
      </c>
      <c r="E402">
        <v>0.49922721367606798</v>
      </c>
      <c r="F402">
        <v>528.82178581778601</v>
      </c>
      <c r="G402">
        <v>2.8957735076729201E-3</v>
      </c>
      <c r="H402">
        <v>0.98070042359244902</v>
      </c>
      <c r="I402">
        <v>1.6618841063325101E-2</v>
      </c>
      <c r="J402">
        <v>2.83938362883309E-2</v>
      </c>
      <c r="K402">
        <v>0.96380614754052496</v>
      </c>
      <c r="L402">
        <v>1.48290069607991E-2</v>
      </c>
      <c r="M402">
        <v>1.7898341025259601E-3</v>
      </c>
      <c r="N402">
        <v>1.11342549636232</v>
      </c>
      <c r="O402">
        <v>1.2248404611916399</v>
      </c>
      <c r="P402">
        <v>1.2127922493433101</v>
      </c>
      <c r="Q402">
        <v>0.99886238689120199</v>
      </c>
      <c r="R402">
        <v>1.1376131087979201E-3</v>
      </c>
      <c r="S402">
        <v>0</v>
      </c>
      <c r="T402">
        <v>7.1839368873597902</v>
      </c>
      <c r="U402">
        <v>7.1839368873597902</v>
      </c>
      <c r="V402">
        <v>5.7387636820823102</v>
      </c>
      <c r="W402">
        <v>0.20172909353847801</v>
      </c>
      <c r="X402">
        <v>2.6543712788507001</v>
      </c>
      <c r="Y402">
        <v>54.197780688535502</v>
      </c>
      <c r="Z402">
        <v>0.89230090740347601</v>
      </c>
      <c r="AA402">
        <v>6.4634195304236794E-2</v>
      </c>
      <c r="AB402">
        <v>34.306082390543402</v>
      </c>
      <c r="AC402">
        <v>22.3770216894737</v>
      </c>
      <c r="AD402">
        <v>2.4551873064143899</v>
      </c>
      <c r="AE402">
        <v>0.192996658429018</v>
      </c>
      <c r="AF402">
        <v>3.3989216161252399E-4</v>
      </c>
      <c r="AG402">
        <v>4.9188127702371404E-3</v>
      </c>
      <c r="AH402" s="109">
        <v>3.8393799362072902E-5</v>
      </c>
      <c r="AI402" s="109">
        <v>4.6340615798102301E-6</v>
      </c>
      <c r="AJ402">
        <v>3.4379069799114398E-2</v>
      </c>
      <c r="AK402">
        <v>0.153532296175759</v>
      </c>
      <c r="AL402">
        <v>0.182953647432435</v>
      </c>
      <c r="AM402">
        <v>13.515679791604001</v>
      </c>
      <c r="AN402">
        <v>0</v>
      </c>
      <c r="AO402">
        <v>0</v>
      </c>
      <c r="AP402">
        <v>0</v>
      </c>
      <c r="AQ402">
        <v>-8.8041842080868005</v>
      </c>
      <c r="AR402">
        <v>1905.7752469552499</v>
      </c>
      <c r="AS402">
        <v>6042.36488254091</v>
      </c>
      <c r="AT402">
        <v>0.31065514689599999</v>
      </c>
    </row>
    <row r="403" spans="1:46" x14ac:dyDescent="0.35">
      <c r="A403">
        <v>401</v>
      </c>
      <c r="B403">
        <v>122.585924457429</v>
      </c>
      <c r="C403">
        <v>-8.2868739569231096</v>
      </c>
      <c r="D403">
        <v>1688.0475971660701</v>
      </c>
      <c r="E403">
        <v>0.49921875799430299</v>
      </c>
      <c r="F403">
        <v>526.11176701893203</v>
      </c>
      <c r="G403">
        <v>2.89565360630222E-3</v>
      </c>
      <c r="H403">
        <v>0.98068670451226503</v>
      </c>
      <c r="I403">
        <v>1.6674268913760702E-2</v>
      </c>
      <c r="J403">
        <v>2.8528935831208101E-2</v>
      </c>
      <c r="K403">
        <v>0.96364945621689302</v>
      </c>
      <c r="L403">
        <v>1.4876442251329501E-2</v>
      </c>
      <c r="M403">
        <v>1.7978266624312201E-3</v>
      </c>
      <c r="N403">
        <v>1.1116534818016</v>
      </c>
      <c r="O403">
        <v>1.2230461096916001</v>
      </c>
      <c r="P403">
        <v>1.2168691798829601</v>
      </c>
      <c r="Q403">
        <v>0.99885951358478098</v>
      </c>
      <c r="R403">
        <v>1.1404864152183101E-3</v>
      </c>
      <c r="S403">
        <v>0</v>
      </c>
      <c r="T403">
        <v>7.2084103914334703</v>
      </c>
      <c r="U403">
        <v>7.2084103914334703</v>
      </c>
      <c r="V403">
        <v>5.7581398785433402</v>
      </c>
      <c r="W403">
        <v>0.20290978774295201</v>
      </c>
      <c r="X403">
        <v>2.6665399978701698</v>
      </c>
      <c r="Y403">
        <v>54.434711381146599</v>
      </c>
      <c r="Z403">
        <v>0.89217958090219296</v>
      </c>
      <c r="AA403">
        <v>6.4520166820330405E-2</v>
      </c>
      <c r="AB403">
        <v>34.297026277921297</v>
      </c>
      <c r="AC403">
        <v>22.303987746084001</v>
      </c>
      <c r="AD403">
        <v>2.4499535815525899</v>
      </c>
      <c r="AE403">
        <v>0.192997038831768</v>
      </c>
      <c r="AF403">
        <v>3.3927615357707202E-4</v>
      </c>
      <c r="AG403">
        <v>4.9191751229339699E-3</v>
      </c>
      <c r="AH403" s="109">
        <v>3.8614911467138601E-5</v>
      </c>
      <c r="AI403" s="109">
        <v>4.66663441635975E-6</v>
      </c>
      <c r="AJ403">
        <v>3.4381750482979603E-2</v>
      </c>
      <c r="AK403">
        <v>0.15352907495003101</v>
      </c>
      <c r="AL403">
        <v>0.182968439437974</v>
      </c>
      <c r="AM403">
        <v>13.515679791604001</v>
      </c>
      <c r="AN403">
        <v>0</v>
      </c>
      <c r="AO403">
        <v>0</v>
      </c>
      <c r="AP403">
        <v>0</v>
      </c>
      <c r="AQ403">
        <v>-8.80465884347878</v>
      </c>
      <c r="AR403">
        <v>1905.99395561389</v>
      </c>
      <c r="AS403">
        <v>6042.36143485907</v>
      </c>
      <c r="AT403">
        <v>0.31071802202056498</v>
      </c>
    </row>
    <row r="404" spans="1:46" x14ac:dyDescent="0.35">
      <c r="A404">
        <v>402</v>
      </c>
      <c r="B404">
        <v>121.971854131886</v>
      </c>
      <c r="C404">
        <v>-8.2872800147796397</v>
      </c>
      <c r="D404">
        <v>1687.9703087431501</v>
      </c>
      <c r="E404">
        <v>0.49921020407427202</v>
      </c>
      <c r="F404">
        <v>523.401825258852</v>
      </c>
      <c r="G404">
        <v>2.89553249195153E-3</v>
      </c>
      <c r="H404">
        <v>0.980674087689832</v>
      </c>
      <c r="I404">
        <v>1.6730248165174499E-2</v>
      </c>
      <c r="J404">
        <v>2.86653507055806E-2</v>
      </c>
      <c r="K404">
        <v>0.96349121704692597</v>
      </c>
      <c r="L404">
        <v>1.4924349976648099E-2</v>
      </c>
      <c r="M404">
        <v>1.80589818852641E-3</v>
      </c>
      <c r="N404">
        <v>1.1098850941533001</v>
      </c>
      <c r="O404">
        <v>1.2212548806599299</v>
      </c>
      <c r="P404">
        <v>1.22098688606987</v>
      </c>
      <c r="Q404">
        <v>0.99885663881105202</v>
      </c>
      <c r="R404">
        <v>1.14336118894803E-3</v>
      </c>
      <c r="S404">
        <v>0</v>
      </c>
      <c r="T404">
        <v>7.2331306778297799</v>
      </c>
      <c r="U404">
        <v>7.2331306778297799</v>
      </c>
      <c r="V404">
        <v>5.7777104722616297</v>
      </c>
      <c r="W404">
        <v>0.20410225976455801</v>
      </c>
      <c r="X404">
        <v>2.6788217568735302</v>
      </c>
      <c r="Y404">
        <v>54.674088986372297</v>
      </c>
      <c r="Z404">
        <v>0.89205789593213902</v>
      </c>
      <c r="AA404">
        <v>6.4406065417642905E-2</v>
      </c>
      <c r="AB404">
        <v>34.287955126652697</v>
      </c>
      <c r="AC404">
        <v>22.231121016156301</v>
      </c>
      <c r="AD404">
        <v>2.4447300280778999</v>
      </c>
      <c r="AE404">
        <v>0.19299742264720501</v>
      </c>
      <c r="AF404">
        <v>3.3865967570478601E-4</v>
      </c>
      <c r="AG404">
        <v>4.9195357055646398E-3</v>
      </c>
      <c r="AH404" s="109">
        <v>3.88379450563365E-5</v>
      </c>
      <c r="AI404" s="109">
        <v>4.6995262596407204E-6</v>
      </c>
      <c r="AJ404">
        <v>3.4384419712612899E-2</v>
      </c>
      <c r="AK404">
        <v>0.153525864902498</v>
      </c>
      <c r="AL404">
        <v>0.18298317084155799</v>
      </c>
      <c r="AM404">
        <v>13.515679791604001</v>
      </c>
      <c r="AN404">
        <v>0</v>
      </c>
      <c r="AO404">
        <v>0</v>
      </c>
      <c r="AP404">
        <v>0</v>
      </c>
      <c r="AQ404">
        <v>-8.8051334788707596</v>
      </c>
      <c r="AR404">
        <v>1906.2127389268601</v>
      </c>
      <c r="AS404">
        <v>6042.3579471212797</v>
      </c>
      <c r="AT404">
        <v>0.31078109436674201</v>
      </c>
    </row>
    <row r="405" spans="1:46" x14ac:dyDescent="0.35">
      <c r="A405">
        <v>403</v>
      </c>
      <c r="B405">
        <v>121.35778380634299</v>
      </c>
      <c r="C405">
        <v>-8.2876870403429095</v>
      </c>
      <c r="D405">
        <v>1687.8922926607199</v>
      </c>
      <c r="E405">
        <v>0.49920155040044101</v>
      </c>
      <c r="F405">
        <v>520.69195881764199</v>
      </c>
      <c r="G405">
        <v>2.8954101466173998E-3</v>
      </c>
      <c r="H405">
        <v>0.98066257291137504</v>
      </c>
      <c r="I405">
        <v>1.6786786624562702E-2</v>
      </c>
      <c r="J405">
        <v>2.8803100696244598E-2</v>
      </c>
      <c r="K405">
        <v>0.96333140694348096</v>
      </c>
      <c r="L405">
        <v>1.4972736787217699E-2</v>
      </c>
      <c r="M405">
        <v>1.81404983734501E-3</v>
      </c>
      <c r="N405">
        <v>1.10812033494663</v>
      </c>
      <c r="O405">
        <v>1.2194667726436299</v>
      </c>
      <c r="P405">
        <v>1.22514594959047</v>
      </c>
      <c r="Q405">
        <v>0.99885376254425196</v>
      </c>
      <c r="R405">
        <v>1.1462374557476499E-3</v>
      </c>
      <c r="S405">
        <v>0</v>
      </c>
      <c r="T405">
        <v>7.2581013021650804</v>
      </c>
      <c r="U405">
        <v>7.2581013021650804</v>
      </c>
      <c r="V405">
        <v>5.7974782431982801</v>
      </c>
      <c r="W405">
        <v>0.20530668442605701</v>
      </c>
      <c r="X405">
        <v>2.6912181758981299</v>
      </c>
      <c r="Y405">
        <v>54.915951036825199</v>
      </c>
      <c r="Z405">
        <v>0.891935849432275</v>
      </c>
      <c r="AA405">
        <v>6.4291889265436206E-2</v>
      </c>
      <c r="AB405">
        <v>34.278868685721001</v>
      </c>
      <c r="AC405">
        <v>22.1584204277937</v>
      </c>
      <c r="AD405">
        <v>2.4395165894203599</v>
      </c>
      <c r="AE405">
        <v>0.19299780992391399</v>
      </c>
      <c r="AF405">
        <v>3.3804271705181602E-4</v>
      </c>
      <c r="AG405">
        <v>4.91989449577714E-3</v>
      </c>
      <c r="AH405" s="109">
        <v>3.90629286132581E-5</v>
      </c>
      <c r="AI405" s="109">
        <v>4.73274193650395E-6</v>
      </c>
      <c r="AJ405">
        <v>3.43870773513483E-2</v>
      </c>
      <c r="AK405">
        <v>0.153522666164979</v>
      </c>
      <c r="AL405">
        <v>0.182997840920156</v>
      </c>
      <c r="AM405">
        <v>13.515679791604001</v>
      </c>
      <c r="AN405">
        <v>0</v>
      </c>
      <c r="AO405">
        <v>0</v>
      </c>
      <c r="AP405">
        <v>0</v>
      </c>
      <c r="AQ405">
        <v>-8.8056081142627392</v>
      </c>
      <c r="AR405">
        <v>1906.4315975873801</v>
      </c>
      <c r="AS405">
        <v>6042.3544187095704</v>
      </c>
      <c r="AT405">
        <v>0.31084436542726701</v>
      </c>
    </row>
    <row r="406" spans="1:46" x14ac:dyDescent="0.35">
      <c r="A406">
        <v>404</v>
      </c>
      <c r="B406">
        <v>120.74371348080101</v>
      </c>
      <c r="C406">
        <v>-8.2880950443614907</v>
      </c>
      <c r="D406">
        <v>1687.81353805863</v>
      </c>
      <c r="E406">
        <v>0.49919279542566097</v>
      </c>
      <c r="F406">
        <v>517.98216596619602</v>
      </c>
      <c r="G406">
        <v>2.8952865519439801E-3</v>
      </c>
      <c r="H406">
        <v>0.98065216140214795</v>
      </c>
      <c r="I406">
        <v>1.6843892247211101E-2</v>
      </c>
      <c r="J406">
        <v>2.8942205987544802E-2</v>
      </c>
      <c r="K406">
        <v>0.96317000235542305</v>
      </c>
      <c r="L406">
        <v>1.5021609456643799E-2</v>
      </c>
      <c r="M406">
        <v>1.82228279056728E-3</v>
      </c>
      <c r="N406">
        <v>1.10635920581915</v>
      </c>
      <c r="O406">
        <v>1.2176817842449199</v>
      </c>
      <c r="P406">
        <v>1.2293469632810501</v>
      </c>
      <c r="Q406">
        <v>0.99885088475811901</v>
      </c>
      <c r="R406">
        <v>1.1491152418802099E-3</v>
      </c>
      <c r="S406">
        <v>0</v>
      </c>
      <c r="T406">
        <v>7.2833258888999604</v>
      </c>
      <c r="U406">
        <v>7.2833258888999604</v>
      </c>
      <c r="V406">
        <v>5.8174460246639601</v>
      </c>
      <c r="W406">
        <v>0.20652324034460001</v>
      </c>
      <c r="X406">
        <v>2.7037309061636199</v>
      </c>
      <c r="Y406">
        <v>55.1603358377495</v>
      </c>
      <c r="Z406">
        <v>0.89181343813992797</v>
      </c>
      <c r="AA406">
        <v>6.4177636496327198E-2</v>
      </c>
      <c r="AB406">
        <v>34.269766750580096</v>
      </c>
      <c r="AC406">
        <v>22.085884896829501</v>
      </c>
      <c r="AD406">
        <v>2.4343132117248998</v>
      </c>
      <c r="AE406">
        <v>0.19299820071145199</v>
      </c>
      <c r="AF406">
        <v>3.3742526645790303E-4</v>
      </c>
      <c r="AG406">
        <v>4.9202514707839401E-3</v>
      </c>
      <c r="AH406" s="109">
        <v>3.9289891170073299E-5</v>
      </c>
      <c r="AI406" s="109">
        <v>4.7662863775771797E-6</v>
      </c>
      <c r="AJ406">
        <v>3.43897232598981E-2</v>
      </c>
      <c r="AK406">
        <v>0.15351947887181899</v>
      </c>
      <c r="AL406">
        <v>0.183012448936865</v>
      </c>
      <c r="AM406">
        <v>13.515679791604001</v>
      </c>
      <c r="AN406">
        <v>0</v>
      </c>
      <c r="AO406">
        <v>0</v>
      </c>
      <c r="AP406">
        <v>0</v>
      </c>
      <c r="AQ406">
        <v>-8.8060827496547205</v>
      </c>
      <c r="AR406">
        <v>1906.65053230272</v>
      </c>
      <c r="AS406">
        <v>6042.35084899308</v>
      </c>
      <c r="AT406">
        <v>0.31090783718814602</v>
      </c>
    </row>
    <row r="407" spans="1:46" x14ac:dyDescent="0.35">
      <c r="A407">
        <v>405</v>
      </c>
      <c r="B407">
        <v>120.12964315525799</v>
      </c>
      <c r="C407">
        <v>-8.2885040377932899</v>
      </c>
      <c r="D407">
        <v>1687.73403386158</v>
      </c>
      <c r="E407">
        <v>0.49918393757034801</v>
      </c>
      <c r="F407">
        <v>515.27244496717901</v>
      </c>
      <c r="G407">
        <v>2.8951616892118901E-3</v>
      </c>
      <c r="H407">
        <v>0.98064285268961704</v>
      </c>
      <c r="I407">
        <v>1.69015731421337E-2</v>
      </c>
      <c r="J407">
        <v>2.9082687173501699E-2</v>
      </c>
      <c r="K407">
        <v>0.96300697925775203</v>
      </c>
      <c r="L407">
        <v>1.50709748915093E-2</v>
      </c>
      <c r="M407">
        <v>1.8305982506243901E-3</v>
      </c>
      <c r="N407">
        <v>1.1046017085188899</v>
      </c>
      <c r="O407">
        <v>1.2158999141223199</v>
      </c>
      <c r="P407">
        <v>1.23359053152551</v>
      </c>
      <c r="Q407">
        <v>0.99884800542587804</v>
      </c>
      <c r="R407">
        <v>1.15199457412188E-3</v>
      </c>
      <c r="S407">
        <v>0</v>
      </c>
      <c r="T407">
        <v>7.30880813377303</v>
      </c>
      <c r="U407">
        <v>7.30880813377303</v>
      </c>
      <c r="V407">
        <v>5.8376167052568704</v>
      </c>
      <c r="W407">
        <v>0.20775210936400099</v>
      </c>
      <c r="X407">
        <v>2.7163616308201401</v>
      </c>
      <c r="Y407">
        <v>55.407282487051198</v>
      </c>
      <c r="Z407">
        <v>0.89169065889725196</v>
      </c>
      <c r="AA407">
        <v>6.4063305205221299E-2</v>
      </c>
      <c r="AB407">
        <v>34.260649053396499</v>
      </c>
      <c r="AC407">
        <v>22.0135133367157</v>
      </c>
      <c r="AD407">
        <v>2.4291198371503899</v>
      </c>
      <c r="AE407">
        <v>0.192998595060281</v>
      </c>
      <c r="AF407">
        <v>3.36807312539949E-4</v>
      </c>
      <c r="AG407">
        <v>4.9206066073478197E-3</v>
      </c>
      <c r="AH407" s="109">
        <v>3.9518862338664299E-5</v>
      </c>
      <c r="AI407" s="109">
        <v>4.8001646067754798E-6</v>
      </c>
      <c r="AJ407">
        <v>3.4392357296278701E-2</v>
      </c>
      <c r="AK407">
        <v>0.153516303159967</v>
      </c>
      <c r="AL407">
        <v>0.18302699414052201</v>
      </c>
      <c r="AM407">
        <v>13.515679791604001</v>
      </c>
      <c r="AN407">
        <v>0</v>
      </c>
      <c r="AO407">
        <v>0</v>
      </c>
      <c r="AP407">
        <v>0</v>
      </c>
      <c r="AQ407">
        <v>-8.8065573850467</v>
      </c>
      <c r="AR407">
        <v>1906.86954379452</v>
      </c>
      <c r="AS407">
        <v>6042.34723732773</v>
      </c>
      <c r="AT407">
        <v>0.31097151113552801</v>
      </c>
    </row>
    <row r="408" spans="1:46" x14ac:dyDescent="0.35">
      <c r="A408">
        <v>406</v>
      </c>
      <c r="B408">
        <v>119.51557282971601</v>
      </c>
      <c r="C408">
        <v>-8.2889140318095098</v>
      </c>
      <c r="D408">
        <v>1687.6537687755599</v>
      </c>
      <c r="E408">
        <v>0.49917497522162102</v>
      </c>
      <c r="F408">
        <v>512.56279407376599</v>
      </c>
      <c r="G408">
        <v>2.8950355393322501E-3</v>
      </c>
      <c r="H408">
        <v>0.98063464866236705</v>
      </c>
      <c r="I408">
        <v>1.6959837573365E-2</v>
      </c>
      <c r="J408">
        <v>2.9224565268246301E-2</v>
      </c>
      <c r="K408">
        <v>0.96284231313725799</v>
      </c>
      <c r="L408">
        <v>1.5120840125623199E-2</v>
      </c>
      <c r="M408">
        <v>1.83899744774187E-3</v>
      </c>
      <c r="N408">
        <v>1.10284784490653</v>
      </c>
      <c r="O408">
        <v>1.2141211609916001</v>
      </c>
      <c r="P408">
        <v>1.2378772703729299</v>
      </c>
      <c r="Q408">
        <v>0.99884512452022201</v>
      </c>
      <c r="R408">
        <v>1.1548754797777101E-3</v>
      </c>
      <c r="S408">
        <v>0</v>
      </c>
      <c r="T408">
        <v>7.33455180459113</v>
      </c>
      <c r="U408">
        <v>7.33455180459113</v>
      </c>
      <c r="V408">
        <v>5.8579932293804999</v>
      </c>
      <c r="W408">
        <v>0.208993477499619</v>
      </c>
      <c r="X408">
        <v>2.7291120657369299</v>
      </c>
      <c r="Y408">
        <v>55.656830895827099</v>
      </c>
      <c r="Z408">
        <v>0.89156750825078801</v>
      </c>
      <c r="AA408">
        <v>6.3948893448773803E-2</v>
      </c>
      <c r="AB408">
        <v>34.251515404787</v>
      </c>
      <c r="AC408">
        <v>21.941304645267401</v>
      </c>
      <c r="AD408">
        <v>2.42393641248891</v>
      </c>
      <c r="AE408">
        <v>0.19299899302189499</v>
      </c>
      <c r="AF408">
        <v>3.3618884368897899E-4</v>
      </c>
      <c r="AG408">
        <v>4.9209598817738396E-3</v>
      </c>
      <c r="AH408" s="109">
        <v>3.9749872302107E-5</v>
      </c>
      <c r="AI408" s="109">
        <v>4.8343817608234597E-6</v>
      </c>
      <c r="AJ408">
        <v>3.4394979315760903E-2</v>
      </c>
      <c r="AK408">
        <v>0.15351313916901399</v>
      </c>
      <c r="AL408">
        <v>0.183041475765442</v>
      </c>
      <c r="AM408">
        <v>13.515679791604001</v>
      </c>
      <c r="AN408">
        <v>0</v>
      </c>
      <c r="AO408">
        <v>0</v>
      </c>
      <c r="AP408">
        <v>0</v>
      </c>
      <c r="AQ408">
        <v>-8.8070320204386796</v>
      </c>
      <c r="AR408">
        <v>1907.0886327992</v>
      </c>
      <c r="AS408">
        <v>6042.3435830558601</v>
      </c>
      <c r="AT408">
        <v>0.31103538954292997</v>
      </c>
    </row>
    <row r="409" spans="1:46" x14ac:dyDescent="0.35">
      <c r="A409">
        <v>407</v>
      </c>
      <c r="B409">
        <v>118.901502504173</v>
      </c>
      <c r="C409">
        <v>-8.2893250378018202</v>
      </c>
      <c r="D409">
        <v>1687.57273127998</v>
      </c>
      <c r="E409">
        <v>0.499165906732424</v>
      </c>
      <c r="F409">
        <v>509.85321153129303</v>
      </c>
      <c r="G409">
        <v>2.8949080828333299E-3</v>
      </c>
      <c r="H409">
        <v>0.98062754819263398</v>
      </c>
      <c r="I409">
        <v>1.7018693966924601E-2</v>
      </c>
      <c r="J409">
        <v>2.9367861716776699E-2</v>
      </c>
      <c r="K409">
        <v>0.96267597898322199</v>
      </c>
      <c r="L409">
        <v>1.51712123349709E-2</v>
      </c>
      <c r="M409">
        <v>1.8474816319537001E-3</v>
      </c>
      <c r="N409">
        <v>1.1010976169576701</v>
      </c>
      <c r="O409">
        <v>1.2123455236268501</v>
      </c>
      <c r="P409">
        <v>1.24220780804034</v>
      </c>
      <c r="Q409">
        <v>0.99884224201330796</v>
      </c>
      <c r="R409">
        <v>1.1577579866916901E-3</v>
      </c>
      <c r="S409">
        <v>0</v>
      </c>
      <c r="T409">
        <v>7.3605607442905203</v>
      </c>
      <c r="U409">
        <v>7.3605607442905203</v>
      </c>
      <c r="V409">
        <v>5.87857859971212</v>
      </c>
      <c r="W409">
        <v>0.21024753389371201</v>
      </c>
      <c r="X409">
        <v>2.7419839602837399</v>
      </c>
      <c r="Y409">
        <v>55.909021809741702</v>
      </c>
      <c r="Z409">
        <v>0.89144398297870298</v>
      </c>
      <c r="AA409">
        <v>6.3834399243930695E-2</v>
      </c>
      <c r="AB409">
        <v>34.2423655058276</v>
      </c>
      <c r="AC409">
        <v>21.8692577216251</v>
      </c>
      <c r="AD409">
        <v>2.4187628777409298</v>
      </c>
      <c r="AE409">
        <v>0.19299939464871099</v>
      </c>
      <c r="AF409">
        <v>3.3556984806141002E-4</v>
      </c>
      <c r="AG409">
        <v>4.9213112698934299E-3</v>
      </c>
      <c r="AH409" s="109">
        <v>3.9982951859402602E-5</v>
      </c>
      <c r="AI409" s="109">
        <v>4.8689430693197697E-6</v>
      </c>
      <c r="AJ409">
        <v>3.4397589170776503E-2</v>
      </c>
      <c r="AK409">
        <v>0.15350998704129001</v>
      </c>
      <c r="AL409">
        <v>0.18305589303092501</v>
      </c>
      <c r="AM409">
        <v>13.515679791604001</v>
      </c>
      <c r="AN409">
        <v>0</v>
      </c>
      <c r="AO409">
        <v>0</v>
      </c>
      <c r="AP409">
        <v>0</v>
      </c>
      <c r="AQ409">
        <v>-8.8075066558306592</v>
      </c>
      <c r="AR409">
        <v>1907.3078000683199</v>
      </c>
      <c r="AS409">
        <v>6042.3398855058804</v>
      </c>
      <c r="AT409">
        <v>0.31109947376764502</v>
      </c>
    </row>
    <row r="410" spans="1:46" x14ac:dyDescent="0.35">
      <c r="A410">
        <v>408</v>
      </c>
      <c r="B410">
        <v>118.28743217863099</v>
      </c>
      <c r="C410">
        <v>-8.2897370673870299</v>
      </c>
      <c r="D410">
        <v>1687.49090962419</v>
      </c>
      <c r="E410">
        <v>0.49915673042061998</v>
      </c>
      <c r="F410">
        <v>507.14369557576703</v>
      </c>
      <c r="G410">
        <v>2.89477929985476E-3</v>
      </c>
      <c r="H410">
        <v>0.98062155203752399</v>
      </c>
      <c r="I410">
        <v>1.70781509117722E-2</v>
      </c>
      <c r="J410">
        <v>2.9512598406045702E-2</v>
      </c>
      <c r="K410">
        <v>0.96250795127185096</v>
      </c>
      <c r="L410">
        <v>1.5222098830217299E-2</v>
      </c>
      <c r="M410">
        <v>1.8560520815548999E-3</v>
      </c>
      <c r="N410">
        <v>1.0993510267650799</v>
      </c>
      <c r="O410">
        <v>1.21057300086158</v>
      </c>
      <c r="P410">
        <v>1.24658278500935</v>
      </c>
      <c r="Q410">
        <v>0.99883935787673594</v>
      </c>
      <c r="R410">
        <v>1.1606421232638101E-3</v>
      </c>
      <c r="S410">
        <v>0</v>
      </c>
      <c r="T410">
        <v>7.38683887161325</v>
      </c>
      <c r="U410">
        <v>7.38683887161325</v>
      </c>
      <c r="V410">
        <v>5.8993758776124396</v>
      </c>
      <c r="W410">
        <v>0.21151447194942799</v>
      </c>
      <c r="X410">
        <v>2.7549790981625102</v>
      </c>
      <c r="Y410">
        <v>56.163896830896</v>
      </c>
      <c r="Z410">
        <v>0.89132007960677395</v>
      </c>
      <c r="AA410">
        <v>6.3719820567236504E-2</v>
      </c>
      <c r="AB410">
        <v>34.233199119176</v>
      </c>
      <c r="AC410">
        <v>21.797371450254701</v>
      </c>
      <c r="AD410">
        <v>2.4135991764990399</v>
      </c>
      <c r="AE410">
        <v>0.19299979999422801</v>
      </c>
      <c r="AF410">
        <v>3.3495031357526199E-4</v>
      </c>
      <c r="AG410">
        <v>4.9216607470573799E-3</v>
      </c>
      <c r="AH410" s="109">
        <v>4.0218132412811401E-5</v>
      </c>
      <c r="AI410" s="109">
        <v>4.90385387807809E-6</v>
      </c>
      <c r="AJ410">
        <v>3.4400186710860002E-2</v>
      </c>
      <c r="AK410">
        <v>0.15350684692191799</v>
      </c>
      <c r="AL410">
        <v>0.183070245140941</v>
      </c>
      <c r="AM410">
        <v>13.515679791604001</v>
      </c>
      <c r="AN410">
        <v>0</v>
      </c>
      <c r="AO410">
        <v>0</v>
      </c>
      <c r="AP410">
        <v>0</v>
      </c>
      <c r="AQ410">
        <v>-8.8079812912226405</v>
      </c>
      <c r="AR410">
        <v>1907.5270463689999</v>
      </c>
      <c r="AS410">
        <v>6042.3361439919099</v>
      </c>
      <c r="AT410">
        <v>0.31116376580553701</v>
      </c>
    </row>
    <row r="411" spans="1:46" x14ac:dyDescent="0.35">
      <c r="A411">
        <v>409</v>
      </c>
      <c r="B411">
        <v>117.673361853088</v>
      </c>
      <c r="C411">
        <v>-8.2901501324104601</v>
      </c>
      <c r="D411">
        <v>1687.40829182163</v>
      </c>
      <c r="E411">
        <v>0.49914744456804599</v>
      </c>
      <c r="F411">
        <v>504.43424443382202</v>
      </c>
      <c r="G411">
        <v>2.8946491701375898E-3</v>
      </c>
      <c r="H411">
        <v>0.98061666288508897</v>
      </c>
      <c r="I411">
        <v>1.7138217163909699E-2</v>
      </c>
      <c r="J411">
        <v>2.9658797676392599E-2</v>
      </c>
      <c r="K411">
        <v>0.96233820395302005</v>
      </c>
      <c r="L411">
        <v>1.52735070600229E-2</v>
      </c>
      <c r="M411">
        <v>1.86471010388676E-3</v>
      </c>
      <c r="N411">
        <v>1.09760807654109</v>
      </c>
      <c r="O411">
        <v>1.2088035915897699</v>
      </c>
      <c r="P411">
        <v>1.25100285433775</v>
      </c>
      <c r="Q411">
        <v>0.99883647208153503</v>
      </c>
      <c r="R411">
        <v>1.1635279184646101E-3</v>
      </c>
      <c r="S411">
        <v>0</v>
      </c>
      <c r="T411">
        <v>7.41339018304018</v>
      </c>
      <c r="U411">
        <v>7.41339018304018</v>
      </c>
      <c r="V411">
        <v>5.9203881846086199</v>
      </c>
      <c r="W411">
        <v>0.21279448945200599</v>
      </c>
      <c r="X411">
        <v>2.7680992982753199</v>
      </c>
      <c r="Y411">
        <v>56.4214984403092</v>
      </c>
      <c r="Z411">
        <v>0.89119579440190899</v>
      </c>
      <c r="AA411">
        <v>6.3605155354453102E-2</v>
      </c>
      <c r="AB411">
        <v>34.224016070475997</v>
      </c>
      <c r="AC411">
        <v>21.725644700806399</v>
      </c>
      <c r="AD411">
        <v>2.4084452559883598</v>
      </c>
      <c r="AE411">
        <v>0.193000209113003</v>
      </c>
      <c r="AF411">
        <v>3.3433022790753099E-4</v>
      </c>
      <c r="AG411">
        <v>4.9220082881200698E-3</v>
      </c>
      <c r="AH411" s="109">
        <v>4.04554459830198E-5</v>
      </c>
      <c r="AI411" s="109">
        <v>4.9391196524361699E-6</v>
      </c>
      <c r="AJ411">
        <v>3.4402771782602697E-2</v>
      </c>
      <c r="AK411">
        <v>0.15350371895885701</v>
      </c>
      <c r="AL411">
        <v>0.18308453128389901</v>
      </c>
      <c r="AM411">
        <v>13.515679791604001</v>
      </c>
      <c r="AN411">
        <v>0</v>
      </c>
      <c r="AO411">
        <v>0</v>
      </c>
      <c r="AP411">
        <v>0</v>
      </c>
      <c r="AQ411">
        <v>-8.8084559266146201</v>
      </c>
      <c r="AR411">
        <v>1907.7463724842701</v>
      </c>
      <c r="AS411">
        <v>6042.3323578133404</v>
      </c>
      <c r="AT411">
        <v>0.31122826830644901</v>
      </c>
    </row>
    <row r="412" spans="1:46" x14ac:dyDescent="0.35">
      <c r="A412">
        <v>410</v>
      </c>
      <c r="B412">
        <v>117.059291527545</v>
      </c>
      <c r="C412">
        <v>-8.2905642449579702</v>
      </c>
      <c r="D412">
        <v>1687.3248656399601</v>
      </c>
      <c r="E412">
        <v>0.49913804741955298</v>
      </c>
      <c r="F412">
        <v>501.72485632540298</v>
      </c>
      <c r="G412">
        <v>2.8945176730075699E-3</v>
      </c>
      <c r="H412">
        <v>0.98061287672210895</v>
      </c>
      <c r="I412">
        <v>1.7198901655528499E-2</v>
      </c>
      <c r="J412">
        <v>2.98064823333326E-2</v>
      </c>
      <c r="K412">
        <v>0.96216671044179902</v>
      </c>
      <c r="L412">
        <v>1.53254446335722E-2</v>
      </c>
      <c r="M412">
        <v>1.8734570219562799E-3</v>
      </c>
      <c r="N412">
        <v>1.0958687686200399</v>
      </c>
      <c r="O412">
        <v>1.20703729476706</v>
      </c>
      <c r="P412">
        <v>1.2554686823121499</v>
      </c>
      <c r="Q412">
        <v>0.99883358459815497</v>
      </c>
      <c r="R412">
        <v>1.1664154018443001E-3</v>
      </c>
      <c r="S412">
        <v>0</v>
      </c>
      <c r="T412">
        <v>7.4402187567587497</v>
      </c>
      <c r="U412">
        <v>7.4402187567587603</v>
      </c>
      <c r="V412">
        <v>5.94161870563092</v>
      </c>
      <c r="W412">
        <v>0.214087786799154</v>
      </c>
      <c r="X412">
        <v>2.7813464155393999</v>
      </c>
      <c r="Y412">
        <v>56.681870021651697</v>
      </c>
      <c r="Z412">
        <v>0.891071124221815</v>
      </c>
      <c r="AA412">
        <v>6.3490401497863405E-2</v>
      </c>
      <c r="AB412">
        <v>34.2148159469589</v>
      </c>
      <c r="AC412">
        <v>21.6540763549724</v>
      </c>
      <c r="AD412">
        <v>2.4033010489028701</v>
      </c>
      <c r="AE412">
        <v>0.193000622060537</v>
      </c>
      <c r="AF412">
        <v>3.3370957847861799E-4</v>
      </c>
      <c r="AG412">
        <v>4.9223538674242799E-3</v>
      </c>
      <c r="AH412" s="109">
        <v>4.0694925274422097E-5</v>
      </c>
      <c r="AI412" s="109">
        <v>4.9747459428575904E-6</v>
      </c>
      <c r="AJ412">
        <v>3.4405344229501603E-2</v>
      </c>
      <c r="AK412">
        <v>0.15350060330305099</v>
      </c>
      <c r="AL412">
        <v>0.18309875063183501</v>
      </c>
      <c r="AM412">
        <v>13.515679791604001</v>
      </c>
      <c r="AN412">
        <v>0</v>
      </c>
      <c r="AO412">
        <v>0</v>
      </c>
      <c r="AP412">
        <v>0</v>
      </c>
      <c r="AQ412">
        <v>-8.8089305620065996</v>
      </c>
      <c r="AR412">
        <v>1907.96577921364</v>
      </c>
      <c r="AS412">
        <v>6042.3285262545196</v>
      </c>
      <c r="AT412">
        <v>0.311292981837751</v>
      </c>
    </row>
    <row r="413" spans="1:46" x14ac:dyDescent="0.35">
      <c r="A413">
        <v>411</v>
      </c>
      <c r="B413">
        <v>116.445221202003</v>
      </c>
      <c r="C413">
        <v>-8.2909794173549507</v>
      </c>
      <c r="D413">
        <v>1687.24061860195</v>
      </c>
      <c r="E413">
        <v>0.49912853718199601</v>
      </c>
      <c r="F413">
        <v>499.01552945898999</v>
      </c>
      <c r="G413">
        <v>2.8943847873768298E-3</v>
      </c>
      <c r="H413">
        <v>0.98061019838726304</v>
      </c>
      <c r="I413">
        <v>1.7260213489976001E-2</v>
      </c>
      <c r="J413">
        <v>2.9955675659713198E-2</v>
      </c>
      <c r="K413">
        <v>0.961993443595349</v>
      </c>
      <c r="L413">
        <v>1.5377919289570999E-2</v>
      </c>
      <c r="M413">
        <v>1.88229420040506E-3</v>
      </c>
      <c r="N413">
        <v>1.0941331054607</v>
      </c>
      <c r="O413">
        <v>1.20527410941188</v>
      </c>
      <c r="P413">
        <v>1.2599809481434401</v>
      </c>
      <c r="Q413">
        <v>0.99883069539644098</v>
      </c>
      <c r="R413">
        <v>1.1693046035582101E-3</v>
      </c>
      <c r="S413">
        <v>0</v>
      </c>
      <c r="T413">
        <v>7.4673287509786199</v>
      </c>
      <c r="U413">
        <v>7.4673287509786297</v>
      </c>
      <c r="V413">
        <v>5.9630706873666099</v>
      </c>
      <c r="W413">
        <v>0.21539457047833699</v>
      </c>
      <c r="X413">
        <v>2.79472234185164</v>
      </c>
      <c r="Y413">
        <v>56.945055884887999</v>
      </c>
      <c r="Z413">
        <v>0.89094606497780504</v>
      </c>
      <c r="AA413">
        <v>6.3375556847180298E-2</v>
      </c>
      <c r="AB413">
        <v>34.205598640151301</v>
      </c>
      <c r="AC413">
        <v>21.582665256979698</v>
      </c>
      <c r="AD413">
        <v>2.3981665060875601</v>
      </c>
      <c r="AE413">
        <v>0.193001038893645</v>
      </c>
      <c r="AF413">
        <v>3.3308835245787299E-4</v>
      </c>
      <c r="AG413">
        <v>4.9226974587983597E-3</v>
      </c>
      <c r="AH413" s="109">
        <v>4.0936603601930803E-5</v>
      </c>
      <c r="AI413" s="109">
        <v>5.01073845513368E-6</v>
      </c>
      <c r="AJ413">
        <v>3.4407903891969203E-2</v>
      </c>
      <c r="AK413">
        <v>0.15349750010841301</v>
      </c>
      <c r="AL413">
        <v>0.18311290234047201</v>
      </c>
      <c r="AM413">
        <v>13.515679791604001</v>
      </c>
      <c r="AN413">
        <v>0</v>
      </c>
      <c r="AO413">
        <v>0</v>
      </c>
      <c r="AP413">
        <v>0</v>
      </c>
      <c r="AQ413">
        <v>-8.8094051973985792</v>
      </c>
      <c r="AR413">
        <v>1908.1852673733199</v>
      </c>
      <c r="AS413">
        <v>6042.3246485842701</v>
      </c>
      <c r="AT413">
        <v>0.31135790981892703</v>
      </c>
    </row>
    <row r="414" spans="1:46" x14ac:dyDescent="0.35">
      <c r="A414">
        <v>412</v>
      </c>
      <c r="B414">
        <v>115.83115087646</v>
      </c>
      <c r="C414">
        <v>-8.2913956621756508</v>
      </c>
      <c r="D414">
        <v>1687.15553797236</v>
      </c>
      <c r="E414">
        <v>0.49911891202321201</v>
      </c>
      <c r="F414">
        <v>496.30626203601201</v>
      </c>
      <c r="G414">
        <v>2.8942504917215499E-3</v>
      </c>
      <c r="H414">
        <v>0.98060862716335695</v>
      </c>
      <c r="I414">
        <v>1.7322161954976E-2</v>
      </c>
      <c r="J414">
        <v>3.0106401428256699E-2</v>
      </c>
      <c r="K414">
        <v>0.961818375706888</v>
      </c>
      <c r="L414">
        <v>1.54309389321947E-2</v>
      </c>
      <c r="M414">
        <v>1.89122302278125E-3</v>
      </c>
      <c r="N414">
        <v>1.09240108964891</v>
      </c>
      <c r="O414">
        <v>1.20351403460666</v>
      </c>
      <c r="P414">
        <v>1.2645403448985399</v>
      </c>
      <c r="Q414">
        <v>0.99882780444562602</v>
      </c>
      <c r="R414">
        <v>1.17219555437334E-3</v>
      </c>
      <c r="S414">
        <v>0</v>
      </c>
      <c r="T414">
        <v>7.4947244095293604</v>
      </c>
      <c r="U414">
        <v>7.4947244095293604</v>
      </c>
      <c r="V414">
        <v>5.9847474428840499</v>
      </c>
      <c r="W414">
        <v>0.21671505005031999</v>
      </c>
      <c r="X414">
        <v>2.8082290069851998</v>
      </c>
      <c r="Y414">
        <v>57.2111012913415</v>
      </c>
      <c r="Z414">
        <v>0.890820613056444</v>
      </c>
      <c r="AA414">
        <v>6.3260619207578098E-2</v>
      </c>
      <c r="AB414">
        <v>34.196363842898798</v>
      </c>
      <c r="AC414">
        <v>21.5114102592247</v>
      </c>
      <c r="AD414">
        <v>2.3930415662472599</v>
      </c>
      <c r="AE414">
        <v>0.193001459670081</v>
      </c>
      <c r="AF414">
        <v>3.3246653675123798E-4</v>
      </c>
      <c r="AG414">
        <v>4.92303903552763E-3</v>
      </c>
      <c r="AH414" s="109">
        <v>4.1180514991502997E-5</v>
      </c>
      <c r="AI414" s="109">
        <v>5.0471029912138901E-6</v>
      </c>
      <c r="AJ414">
        <v>3.4410450607215197E-2</v>
      </c>
      <c r="AK414">
        <v>0.15349440953194701</v>
      </c>
      <c r="AL414">
        <v>0.18312698554859499</v>
      </c>
      <c r="AM414">
        <v>13.515679791604001</v>
      </c>
      <c r="AN414">
        <v>0</v>
      </c>
      <c r="AO414">
        <v>0</v>
      </c>
      <c r="AP414">
        <v>0</v>
      </c>
      <c r="AQ414">
        <v>-8.8098798327905605</v>
      </c>
      <c r="AR414">
        <v>1908.4048377968199</v>
      </c>
      <c r="AS414">
        <v>6042.3207240555203</v>
      </c>
      <c r="AT414">
        <v>0.31142305395105901</v>
      </c>
    </row>
    <row r="415" spans="1:46" x14ac:dyDescent="0.35">
      <c r="A415">
        <v>413</v>
      </c>
      <c r="B415">
        <v>115.217080550918</v>
      </c>
      <c r="C415">
        <v>-8.2918129922537904</v>
      </c>
      <c r="D415">
        <v>1687.0696107532401</v>
      </c>
      <c r="E415">
        <v>0.49910917007094902</v>
      </c>
      <c r="F415">
        <v>493.597052249765</v>
      </c>
      <c r="G415">
        <v>2.8941147640740698E-3</v>
      </c>
      <c r="H415">
        <v>0.98060816044736498</v>
      </c>
      <c r="I415">
        <v>1.7384756524608198E-2</v>
      </c>
      <c r="J415">
        <v>3.0258683914497899E-2</v>
      </c>
      <c r="K415">
        <v>0.96164147848876202</v>
      </c>
      <c r="L415">
        <v>1.54845116264792E-2</v>
      </c>
      <c r="M415">
        <v>1.90024489812897E-3</v>
      </c>
      <c r="N415">
        <v>1.0906727239001399</v>
      </c>
      <c r="O415">
        <v>1.2017570694990301</v>
      </c>
      <c r="P415">
        <v>1.2691475796709699</v>
      </c>
      <c r="Q415">
        <v>0.99882491171431298</v>
      </c>
      <c r="R415">
        <v>1.17508828568685E-3</v>
      </c>
      <c r="S415">
        <v>0</v>
      </c>
      <c r="T415">
        <v>7.5224100630119999</v>
      </c>
      <c r="U415">
        <v>7.5224100630119999</v>
      </c>
      <c r="V415">
        <v>6.0066523524255802</v>
      </c>
      <c r="W415">
        <v>0.218049439040118</v>
      </c>
      <c r="X415">
        <v>2.82186837950244</v>
      </c>
      <c r="Y415">
        <v>57.480052479641998</v>
      </c>
      <c r="Z415">
        <v>0.89069476495462097</v>
      </c>
      <c r="AA415">
        <v>6.3145586337471901E-2</v>
      </c>
      <c r="AB415">
        <v>34.187111177440102</v>
      </c>
      <c r="AC415">
        <v>21.4403102097592</v>
      </c>
      <c r="AD415">
        <v>2.3879261636975802</v>
      </c>
      <c r="AE415">
        <v>0.193001884448782</v>
      </c>
      <c r="AF415">
        <v>3.3184411798927197E-4</v>
      </c>
      <c r="AG415">
        <v>4.92337857035164E-3</v>
      </c>
      <c r="AH415" s="109">
        <v>4.1426694175967603E-5</v>
      </c>
      <c r="AI415" s="109">
        <v>5.0838454678554798E-6</v>
      </c>
      <c r="AJ415">
        <v>3.4412984209111201E-2</v>
      </c>
      <c r="AK415">
        <v>0.153491331733874</v>
      </c>
      <c r="AL415">
        <v>0.183140999377326</v>
      </c>
      <c r="AM415">
        <v>13.515679791604001</v>
      </c>
      <c r="AN415">
        <v>0</v>
      </c>
      <c r="AO415">
        <v>0</v>
      </c>
      <c r="AP415">
        <v>0</v>
      </c>
      <c r="AQ415">
        <v>-8.8103544681825401</v>
      </c>
      <c r="AR415">
        <v>1908.6244913354401</v>
      </c>
      <c r="AS415">
        <v>6042.3167519048602</v>
      </c>
      <c r="AT415">
        <v>0.31148841538330202</v>
      </c>
    </row>
    <row r="416" spans="1:46" x14ac:dyDescent="0.35">
      <c r="A416">
        <v>414</v>
      </c>
      <c r="B416">
        <v>114.603010225375</v>
      </c>
      <c r="C416">
        <v>-8.2922314206803804</v>
      </c>
      <c r="D416">
        <v>1686.9828236815099</v>
      </c>
      <c r="E416">
        <v>0.49909930941175801</v>
      </c>
      <c r="F416">
        <v>490.88789828243199</v>
      </c>
      <c r="G416">
        <v>2.89397758201888E-3</v>
      </c>
      <c r="H416">
        <v>0.98060880344417001</v>
      </c>
      <c r="I416">
        <v>1.74480068583216E-2</v>
      </c>
      <c r="J416">
        <v>3.0412547910134001E-2</v>
      </c>
      <c r="K416">
        <v>0.96146272305125702</v>
      </c>
      <c r="L416">
        <v>1.55386455805219E-2</v>
      </c>
      <c r="M416">
        <v>1.9093612777996601E-3</v>
      </c>
      <c r="N416">
        <v>1.0889480110622201</v>
      </c>
      <c r="O416">
        <v>1.20000321330315</v>
      </c>
      <c r="P416">
        <v>1.2738033735549801</v>
      </c>
      <c r="Q416">
        <v>0.99882201717045005</v>
      </c>
      <c r="R416">
        <v>1.17798282954942E-3</v>
      </c>
      <c r="S416">
        <v>0</v>
      </c>
      <c r="T416">
        <v>7.5503901287526398</v>
      </c>
      <c r="U416">
        <v>7.5503901287526398</v>
      </c>
      <c r="V416">
        <v>6.0287888631478896</v>
      </c>
      <c r="W416">
        <v>0.219397957208322</v>
      </c>
      <c r="X416">
        <v>2.83564246782174</v>
      </c>
      <c r="Y416">
        <v>57.751956691662301</v>
      </c>
      <c r="Z416">
        <v>0.89056851631801004</v>
      </c>
      <c r="AA416">
        <v>6.3030455949778602E-2</v>
      </c>
      <c r="AB416">
        <v>34.177840533219403</v>
      </c>
      <c r="AC416">
        <v>21.369363921953699</v>
      </c>
      <c r="AD416">
        <v>2.3828202485351002</v>
      </c>
      <c r="AE416">
        <v>0.19300231329001999</v>
      </c>
      <c r="AF416">
        <v>3.3122108253392802E-4</v>
      </c>
      <c r="AG416">
        <v>4.9237160354497602E-3</v>
      </c>
      <c r="AH416" s="109">
        <v>4.1675176556189898E-5</v>
      </c>
      <c r="AI416" s="109">
        <v>5.12097196306478E-6</v>
      </c>
      <c r="AJ416">
        <v>3.4415504528216102E-2</v>
      </c>
      <c r="AK416">
        <v>0.153488266877605</v>
      </c>
      <c r="AL416">
        <v>0.18315494293027099</v>
      </c>
      <c r="AM416">
        <v>13.515679791604001</v>
      </c>
      <c r="AN416">
        <v>0</v>
      </c>
      <c r="AO416">
        <v>0</v>
      </c>
      <c r="AP416">
        <v>0</v>
      </c>
      <c r="AQ416">
        <v>-8.8108291035745196</v>
      </c>
      <c r="AR416">
        <v>1908.8442288586</v>
      </c>
      <c r="AS416">
        <v>6042.3127313520699</v>
      </c>
      <c r="AT416">
        <v>0.31155399779005299</v>
      </c>
    </row>
    <row r="417" spans="1:46" x14ac:dyDescent="0.35">
      <c r="A417">
        <v>415</v>
      </c>
      <c r="B417">
        <v>113.988939899833</v>
      </c>
      <c r="C417">
        <v>-8.2926509608186105</v>
      </c>
      <c r="D417">
        <v>1686.8951632138801</v>
      </c>
      <c r="E417">
        <v>0.499089328089872</v>
      </c>
      <c r="F417">
        <v>488.178798310351</v>
      </c>
      <c r="G417">
        <v>2.89383892266708E-3</v>
      </c>
      <c r="H417">
        <v>0.98061055205968695</v>
      </c>
      <c r="I417">
        <v>1.7511922816157301E-2</v>
      </c>
      <c r="J417">
        <v>3.0568018736803499E-2</v>
      </c>
      <c r="K417">
        <v>0.96128207989696302</v>
      </c>
      <c r="L417">
        <v>1.55933491882384E-2</v>
      </c>
      <c r="M417">
        <v>1.9185736279188699E-3</v>
      </c>
      <c r="N417">
        <v>1.0872269541181101</v>
      </c>
      <c r="O417">
        <v>1.1982524653009099</v>
      </c>
      <c r="P417">
        <v>1.27850846271514</v>
      </c>
      <c r="Q417">
        <v>0.99881912078132795</v>
      </c>
      <c r="R417">
        <v>1.1808792186713199E-3</v>
      </c>
      <c r="S417">
        <v>0</v>
      </c>
      <c r="T417">
        <v>7.5786691172412102</v>
      </c>
      <c r="U417">
        <v>7.5786691172412102</v>
      </c>
      <c r="V417">
        <v>6.0511604944571404</v>
      </c>
      <c r="W417">
        <v>0.22076082687301199</v>
      </c>
      <c r="X417">
        <v>2.84955332115267</v>
      </c>
      <c r="Y417">
        <v>58.026862200418599</v>
      </c>
      <c r="Z417">
        <v>0.89044186363425903</v>
      </c>
      <c r="AA417">
        <v>6.2915225708517597E-2</v>
      </c>
      <c r="AB417">
        <v>34.168551470300699</v>
      </c>
      <c r="AC417">
        <v>21.298570227920202</v>
      </c>
      <c r="AD417">
        <v>2.3777237509861102</v>
      </c>
      <c r="AE417">
        <v>0.193002746255036</v>
      </c>
      <c r="AF417">
        <v>3.3059741645837898E-4</v>
      </c>
      <c r="AG417">
        <v>4.9240514024144399E-3</v>
      </c>
      <c r="AH417" s="109">
        <v>4.1925998320906E-5</v>
      </c>
      <c r="AI417" s="109">
        <v>5.1584886435643503E-6</v>
      </c>
      <c r="AJ417">
        <v>3.44180113915874E-2</v>
      </c>
      <c r="AK417">
        <v>0.15348521512992999</v>
      </c>
      <c r="AL417">
        <v>0.183168815292514</v>
      </c>
      <c r="AM417">
        <v>13.515679791604001</v>
      </c>
      <c r="AN417">
        <v>0</v>
      </c>
      <c r="AO417">
        <v>0</v>
      </c>
      <c r="AP417">
        <v>0</v>
      </c>
      <c r="AQ417">
        <v>-8.8113037389664992</v>
      </c>
      <c r="AR417">
        <v>1909.0640512544901</v>
      </c>
      <c r="AS417">
        <v>6042.3086615996899</v>
      </c>
      <c r="AT417">
        <v>0.31161980194130501</v>
      </c>
    </row>
    <row r="418" spans="1:46" x14ac:dyDescent="0.35">
      <c r="A418">
        <v>416</v>
      </c>
      <c r="B418">
        <v>113.37486957429</v>
      </c>
      <c r="C418">
        <v>-8.2930716263071105</v>
      </c>
      <c r="D418">
        <v>1686.8066155275101</v>
      </c>
      <c r="E418">
        <v>0.49907922410601202</v>
      </c>
      <c r="F418">
        <v>485.46975049905899</v>
      </c>
      <c r="G418">
        <v>2.8936987626575002E-3</v>
      </c>
      <c r="H418">
        <v>0.98061340912288797</v>
      </c>
      <c r="I418">
        <v>1.7576514453511199E-2</v>
      </c>
      <c r="J418">
        <v>3.0725122260306201E-2</v>
      </c>
      <c r="K418">
        <v>0.961099518894725</v>
      </c>
      <c r="L418">
        <v>1.56486309964485E-2</v>
      </c>
      <c r="M418">
        <v>1.9278834570627199E-3</v>
      </c>
      <c r="N418">
        <v>1.08550955618876</v>
      </c>
      <c r="O418">
        <v>1.1965048248433701</v>
      </c>
      <c r="P418">
        <v>1.2832635980740901</v>
      </c>
      <c r="Q418">
        <v>0.99881622251354796</v>
      </c>
      <c r="R418">
        <v>1.18377748645116E-3</v>
      </c>
      <c r="S418">
        <v>0</v>
      </c>
      <c r="T418">
        <v>7.6072516304404401</v>
      </c>
      <c r="U418">
        <v>7.6072516304404401</v>
      </c>
      <c r="V418">
        <v>6.07377083632284</v>
      </c>
      <c r="W418">
        <v>0.22213827664303801</v>
      </c>
      <c r="X418">
        <v>2.8636030305753701</v>
      </c>
      <c r="Y418">
        <v>58.304818338104901</v>
      </c>
      <c r="Z418">
        <v>0.89031480262131302</v>
      </c>
      <c r="AA418">
        <v>6.2799893228656797E-2</v>
      </c>
      <c r="AB418">
        <v>34.159243784747197</v>
      </c>
      <c r="AC418">
        <v>21.227927926937699</v>
      </c>
      <c r="AD418">
        <v>2.3726366151404101</v>
      </c>
      <c r="AE418">
        <v>0.19300318340653699</v>
      </c>
      <c r="AF418">
        <v>3.2997310554700203E-4</v>
      </c>
      <c r="AG418">
        <v>4.92438464225295E-3</v>
      </c>
      <c r="AH418" s="109">
        <v>4.2179196368813399E-5</v>
      </c>
      <c r="AI418" s="109">
        <v>5.1964018405246097E-6</v>
      </c>
      <c r="AJ418">
        <v>3.4420504622738199E-2</v>
      </c>
      <c r="AK418">
        <v>0.15348217666105199</v>
      </c>
      <c r="AL418">
        <v>0.183182615530391</v>
      </c>
      <c r="AM418">
        <v>13.515679791604001</v>
      </c>
      <c r="AN418">
        <v>0</v>
      </c>
      <c r="AO418">
        <v>0</v>
      </c>
      <c r="AP418">
        <v>0</v>
      </c>
      <c r="AQ418">
        <v>-8.8117783743584805</v>
      </c>
      <c r="AR418">
        <v>1909.2839594304801</v>
      </c>
      <c r="AS418">
        <v>6042.30454183247</v>
      </c>
      <c r="AT418">
        <v>0.311685830855499</v>
      </c>
    </row>
    <row r="419" spans="1:46" x14ac:dyDescent="0.35">
      <c r="A419">
        <v>417</v>
      </c>
      <c r="B419">
        <v>112.76079924874701</v>
      </c>
      <c r="C419">
        <v>-8.2934934310658601</v>
      </c>
      <c r="D419">
        <v>1686.7171665081401</v>
      </c>
      <c r="E419">
        <v>0.49906899541617999</v>
      </c>
      <c r="F419">
        <v>482.76075300596699</v>
      </c>
      <c r="G419">
        <v>2.8935570781367299E-3</v>
      </c>
      <c r="H419">
        <v>0.98061737573126395</v>
      </c>
      <c r="I419">
        <v>1.7641792031877199E-2</v>
      </c>
      <c r="J419">
        <v>3.0883884905284899E-2</v>
      </c>
      <c r="K419">
        <v>0.96091500926792595</v>
      </c>
      <c r="L419">
        <v>1.5704499729128098E-2</v>
      </c>
      <c r="M419">
        <v>1.9372923027490599E-3</v>
      </c>
      <c r="N419">
        <v>1.0837958205360201</v>
      </c>
      <c r="O419">
        <v>1.1947602913520201</v>
      </c>
      <c r="P419">
        <v>1.28806954608358</v>
      </c>
      <c r="Q419">
        <v>0.99881332233301101</v>
      </c>
      <c r="R419">
        <v>1.18667766698865E-3</v>
      </c>
      <c r="S419">
        <v>0</v>
      </c>
      <c r="T419">
        <v>7.6361423664488397</v>
      </c>
      <c r="U419">
        <v>7.6361423664488397</v>
      </c>
      <c r="V419">
        <v>6.0966235530596196</v>
      </c>
      <c r="W419">
        <v>0.22353053962074401</v>
      </c>
      <c r="X419">
        <v>2.8777937301300902</v>
      </c>
      <c r="Y419">
        <v>58.585875525213503</v>
      </c>
      <c r="Z419">
        <v>0.89018732908490505</v>
      </c>
      <c r="AA419">
        <v>6.2684456075212197E-2</v>
      </c>
      <c r="AB419">
        <v>34.149917206744703</v>
      </c>
      <c r="AC419">
        <v>21.157435812789998</v>
      </c>
      <c r="AD419">
        <v>2.36755878092873</v>
      </c>
      <c r="AE419">
        <v>0.193003624808398</v>
      </c>
      <c r="AF419">
        <v>3.2934813528901998E-4</v>
      </c>
      <c r="AG419">
        <v>4.92471572535692E-3</v>
      </c>
      <c r="AH419" s="109">
        <v>4.2434808380583E-5</v>
      </c>
      <c r="AI419" s="109">
        <v>5.23471801472652E-6</v>
      </c>
      <c r="AJ419">
        <v>3.4422984041560897E-2</v>
      </c>
      <c r="AK419">
        <v>0.153479151644664</v>
      </c>
      <c r="AL419">
        <v>0.18319634269108701</v>
      </c>
      <c r="AM419">
        <v>13.515679791604001</v>
      </c>
      <c r="AN419">
        <v>0</v>
      </c>
      <c r="AO419">
        <v>0</v>
      </c>
      <c r="AP419">
        <v>0</v>
      </c>
      <c r="AQ419">
        <v>-8.8122530097504601</v>
      </c>
      <c r="AR419">
        <v>1909.50395431368</v>
      </c>
      <c r="AS419">
        <v>6042.3003712169902</v>
      </c>
      <c r="AT419">
        <v>0.311752087051129</v>
      </c>
    </row>
    <row r="420" spans="1:46" x14ac:dyDescent="0.35">
      <c r="A420">
        <v>418</v>
      </c>
      <c r="B420">
        <v>112.146728923205</v>
      </c>
      <c r="C420">
        <v>-8.2939163893085794</v>
      </c>
      <c r="D420">
        <v>1686.6268017422501</v>
      </c>
      <c r="E420">
        <v>0.499058639930407</v>
      </c>
      <c r="F420">
        <v>480.051803980626</v>
      </c>
      <c r="G420">
        <v>2.8934138447457599E-3</v>
      </c>
      <c r="H420">
        <v>0.98062245048845598</v>
      </c>
      <c r="I420">
        <v>1.7707766024294299E-2</v>
      </c>
      <c r="J420">
        <v>3.1044333670385098E-2</v>
      </c>
      <c r="K420">
        <v>0.960728519577569</v>
      </c>
      <c r="L420">
        <v>1.5760964293377699E-2</v>
      </c>
      <c r="M420">
        <v>1.9468017309165399E-3</v>
      </c>
      <c r="N420">
        <v>1.08208575056566</v>
      </c>
      <c r="O420">
        <v>1.1930188643202999</v>
      </c>
      <c r="P420">
        <v>1.29292708913667</v>
      </c>
      <c r="Q420">
        <v>0.99881042020489597</v>
      </c>
      <c r="R420">
        <v>1.1895797951032799E-3</v>
      </c>
      <c r="S420">
        <v>0</v>
      </c>
      <c r="T420">
        <v>7.6653461220964596</v>
      </c>
      <c r="U420">
        <v>7.6653461220964596</v>
      </c>
      <c r="V420">
        <v>6.1197223853268499</v>
      </c>
      <c r="W420">
        <v>0.224937853346206</v>
      </c>
      <c r="X420">
        <v>2.8921275978780301</v>
      </c>
      <c r="Y420">
        <v>58.870085301046998</v>
      </c>
      <c r="Z420">
        <v>0.89005943899159201</v>
      </c>
      <c r="AA420">
        <v>6.2568911760633505E-2</v>
      </c>
      <c r="AB420">
        <v>34.140571373983597</v>
      </c>
      <c r="AC420">
        <v>21.087092675339001</v>
      </c>
      <c r="AD420">
        <v>2.3624901825703102</v>
      </c>
      <c r="AE420">
        <v>0.193004070525779</v>
      </c>
      <c r="AF420">
        <v>3.2872249086393499E-4</v>
      </c>
      <c r="AG420">
        <v>4.9250446214922899E-3</v>
      </c>
      <c r="AH420" s="109">
        <v>4.26928728434805E-5</v>
      </c>
      <c r="AI420" s="109">
        <v>5.2734437565098504E-6</v>
      </c>
      <c r="AJ420">
        <v>3.4425449464169401E-2</v>
      </c>
      <c r="AK420">
        <v>0.153476140258102</v>
      </c>
      <c r="AL420">
        <v>0.183209995801802</v>
      </c>
      <c r="AM420">
        <v>13.515679791604001</v>
      </c>
      <c r="AN420">
        <v>0</v>
      </c>
      <c r="AO420">
        <v>0</v>
      </c>
      <c r="AP420">
        <v>0</v>
      </c>
      <c r="AQ420">
        <v>-8.8127276451424397</v>
      </c>
      <c r="AR420">
        <v>1909.7240368515099</v>
      </c>
      <c r="AS420">
        <v>6042.2961489010304</v>
      </c>
      <c r="AT420">
        <v>0.311818572306713</v>
      </c>
    </row>
    <row r="421" spans="1:46" x14ac:dyDescent="0.35">
      <c r="A421">
        <v>419</v>
      </c>
      <c r="B421">
        <v>111.53265859766201</v>
      </c>
      <c r="C421">
        <v>-8.2943405155478995</v>
      </c>
      <c r="D421">
        <v>1686.53550651094</v>
      </c>
      <c r="E421">
        <v>0.49904815551144899</v>
      </c>
      <c r="F421">
        <v>477.34290156359401</v>
      </c>
      <c r="G421">
        <v>2.8932690376097599E-3</v>
      </c>
      <c r="H421">
        <v>0.980628633376607</v>
      </c>
      <c r="I421">
        <v>1.7774447118402599E-2</v>
      </c>
      <c r="J421">
        <v>3.1206496143909E-2</v>
      </c>
      <c r="K421">
        <v>0.96054001770199304</v>
      </c>
      <c r="L421">
        <v>1.58180337751085E-2</v>
      </c>
      <c r="M421">
        <v>1.9564133432940999E-3</v>
      </c>
      <c r="N421">
        <v>1.0803793498304599</v>
      </c>
      <c r="O421">
        <v>1.19128054331494</v>
      </c>
      <c r="P421">
        <v>1.29783702582139</v>
      </c>
      <c r="Q421">
        <v>0.99880751609364304</v>
      </c>
      <c r="R421">
        <v>1.1924839063565699E-3</v>
      </c>
      <c r="S421">
        <v>0</v>
      </c>
      <c r="T421">
        <v>7.6948677945870898</v>
      </c>
      <c r="U421">
        <v>7.6948677945870898</v>
      </c>
      <c r="V421">
        <v>6.14307115129062</v>
      </c>
      <c r="W421">
        <v>0.22636046080855701</v>
      </c>
      <c r="X421">
        <v>2.9066068570695198</v>
      </c>
      <c r="Y421">
        <v>59.157500354747299</v>
      </c>
      <c r="Z421">
        <v>0.88993112808169705</v>
      </c>
      <c r="AA421">
        <v>6.2453257744193198E-2</v>
      </c>
      <c r="AB421">
        <v>34.131205966394703</v>
      </c>
      <c r="AC421">
        <v>21.016897288161299</v>
      </c>
      <c r="AD421">
        <v>2.3574307565640198</v>
      </c>
      <c r="AE421">
        <v>0.19300452062523299</v>
      </c>
      <c r="AF421">
        <v>3.2809615713786001E-4</v>
      </c>
      <c r="AG421">
        <v>4.9253712997838102E-3</v>
      </c>
      <c r="AH421" s="109">
        <v>4.2953429049031397E-5</v>
      </c>
      <c r="AI421" s="109">
        <v>5.3125858072195904E-6</v>
      </c>
      <c r="AJ421">
        <v>3.44279007028317E-2</v>
      </c>
      <c r="AK421">
        <v>0.153473142682406</v>
      </c>
      <c r="AL421">
        <v>0.183223573869395</v>
      </c>
      <c r="AM421">
        <v>13.515679791604001</v>
      </c>
      <c r="AN421">
        <v>0</v>
      </c>
      <c r="AO421">
        <v>0</v>
      </c>
      <c r="AP421">
        <v>0</v>
      </c>
      <c r="AQ421">
        <v>-8.8132022805344192</v>
      </c>
      <c r="AR421">
        <v>1909.9442080122501</v>
      </c>
      <c r="AS421">
        <v>6042.2918740131399</v>
      </c>
      <c r="AT421">
        <v>0.31188528889191602</v>
      </c>
    </row>
    <row r="422" spans="1:46" x14ac:dyDescent="0.35">
      <c r="A422">
        <v>420</v>
      </c>
      <c r="B422">
        <v>110.91858827212</v>
      </c>
      <c r="C422">
        <v>-8.2947658246001801</v>
      </c>
      <c r="D422">
        <v>1686.44326578256</v>
      </c>
      <c r="E422">
        <v>0.49903753997344202</v>
      </c>
      <c r="F422">
        <v>474.634043885842</v>
      </c>
      <c r="G422">
        <v>2.89312263132561E-3</v>
      </c>
      <c r="H422">
        <v>0.98063592763482699</v>
      </c>
      <c r="I422">
        <v>1.7841846220956002E-2</v>
      </c>
      <c r="J422">
        <v>3.13704005199852E-2</v>
      </c>
      <c r="K422">
        <v>0.96034947081699495</v>
      </c>
      <c r="L422">
        <v>1.5875717439383701E-2</v>
      </c>
      <c r="M422">
        <v>1.96612878157232E-3</v>
      </c>
      <c r="N422">
        <v>1.0786766220334201</v>
      </c>
      <c r="O422">
        <v>1.1895453279775301</v>
      </c>
      <c r="P422">
        <v>1.3028001712750801</v>
      </c>
      <c r="Q422">
        <v>0.99880460996292497</v>
      </c>
      <c r="R422">
        <v>1.1953900370740801E-3</v>
      </c>
      <c r="S422">
        <v>0</v>
      </c>
      <c r="T422">
        <v>7.7247123837331797</v>
      </c>
      <c r="U422">
        <v>7.7247123837331797</v>
      </c>
      <c r="V422">
        <v>6.1666737482857297</v>
      </c>
      <c r="W422">
        <v>0.22779861103201199</v>
      </c>
      <c r="X422">
        <v>2.9212337773559298</v>
      </c>
      <c r="Y422">
        <v>59.4481745573231</v>
      </c>
      <c r="Z422">
        <v>0.88980239167945396</v>
      </c>
      <c r="AA422">
        <v>6.2337491431468897E-2</v>
      </c>
      <c r="AB422">
        <v>34.121820771275303</v>
      </c>
      <c r="AC422">
        <v>20.946848402624099</v>
      </c>
      <c r="AD422">
        <v>2.3523804454848301</v>
      </c>
      <c r="AE422">
        <v>0.193004975174732</v>
      </c>
      <c r="AF422">
        <v>3.2746911866012002E-4</v>
      </c>
      <c r="AG422">
        <v>4.9256957286954303E-3</v>
      </c>
      <c r="AH422" s="109">
        <v>4.3216517103058101E-5</v>
      </c>
      <c r="AI422" s="109">
        <v>5.3521510722310602E-6</v>
      </c>
      <c r="AJ422">
        <v>3.4430337565908603E-2</v>
      </c>
      <c r="AK422">
        <v>0.15347015910238401</v>
      </c>
      <c r="AL422">
        <v>0.183237075880057</v>
      </c>
      <c r="AM422">
        <v>13.515679791604001</v>
      </c>
      <c r="AN422">
        <v>0</v>
      </c>
      <c r="AO422">
        <v>0</v>
      </c>
      <c r="AP422">
        <v>0</v>
      </c>
      <c r="AQ422">
        <v>-8.8136769159264006</v>
      </c>
      <c r="AR422">
        <v>1910.1644687856001</v>
      </c>
      <c r="AS422">
        <v>6042.2875456620004</v>
      </c>
      <c r="AT422">
        <v>0.31195224016569501</v>
      </c>
    </row>
    <row r="423" spans="1:46" x14ac:dyDescent="0.35">
      <c r="A423">
        <v>421</v>
      </c>
      <c r="B423">
        <v>110.30451794657699</v>
      </c>
      <c r="C423">
        <v>-8.2951923316006706</v>
      </c>
      <c r="D423">
        <v>1686.35006419926</v>
      </c>
      <c r="E423">
        <v>0.499026791080522</v>
      </c>
      <c r="F423">
        <v>471.92522907199401</v>
      </c>
      <c r="G423">
        <v>2.8929745999391101E-3</v>
      </c>
      <c r="H423">
        <v>0.98064432948699898</v>
      </c>
      <c r="I423">
        <v>1.7909974469937799E-2</v>
      </c>
      <c r="J423">
        <v>3.1536075615274203E-2</v>
      </c>
      <c r="K423">
        <v>0.96015684538310098</v>
      </c>
      <c r="L423">
        <v>1.59340247591363E-2</v>
      </c>
      <c r="M423">
        <v>1.9759497108014401E-3</v>
      </c>
      <c r="N423">
        <v>1.0769775710309999</v>
      </c>
      <c r="O423">
        <v>1.1878132180260199</v>
      </c>
      <c r="P423">
        <v>1.3078173580519199</v>
      </c>
      <c r="Q423">
        <v>0.99880170177563998</v>
      </c>
      <c r="R423">
        <v>1.1982982243593399E-3</v>
      </c>
      <c r="S423">
        <v>0</v>
      </c>
      <c r="T423">
        <v>7.7548849972433</v>
      </c>
      <c r="U423">
        <v>7.7548849972433</v>
      </c>
      <c r="V423">
        <v>6.1905341571129897</v>
      </c>
      <c r="W423">
        <v>0.229252556842961</v>
      </c>
      <c r="X423">
        <v>2.9360106759361702</v>
      </c>
      <c r="Y423">
        <v>59.742162995460397</v>
      </c>
      <c r="Z423">
        <v>0.88967322571463703</v>
      </c>
      <c r="AA423">
        <v>6.2221610171032699E-2</v>
      </c>
      <c r="AB423">
        <v>34.112415325628</v>
      </c>
      <c r="AC423">
        <v>20.876944779177801</v>
      </c>
      <c r="AD423">
        <v>2.34733917690142</v>
      </c>
      <c r="AE423">
        <v>0.193005434243498</v>
      </c>
      <c r="AF423">
        <v>3.26841359644022E-4</v>
      </c>
      <c r="AG423">
        <v>4.9260178760075699E-3</v>
      </c>
      <c r="AH423" s="109">
        <v>4.3482178011543997E-5</v>
      </c>
      <c r="AI423" s="109">
        <v>5.3921465772583496E-6</v>
      </c>
      <c r="AJ423">
        <v>3.4432759857658798E-2</v>
      </c>
      <c r="AK423">
        <v>0.15346718970679599</v>
      </c>
      <c r="AL423">
        <v>0.18325050079828301</v>
      </c>
      <c r="AM423">
        <v>13.515679791604001</v>
      </c>
      <c r="AN423">
        <v>0</v>
      </c>
      <c r="AO423">
        <v>0</v>
      </c>
      <c r="AP423">
        <v>0</v>
      </c>
      <c r="AQ423">
        <v>-8.8141515513183801</v>
      </c>
      <c r="AR423">
        <v>1910.38482018332</v>
      </c>
      <c r="AS423">
        <v>6042.2831629359398</v>
      </c>
      <c r="AT423">
        <v>0.31201942731283799</v>
      </c>
    </row>
    <row r="424" spans="1:46" x14ac:dyDescent="0.35">
      <c r="A424">
        <v>422</v>
      </c>
      <c r="B424">
        <v>109.69044762103501</v>
      </c>
      <c r="C424">
        <v>-8.2956200520060595</v>
      </c>
      <c r="D424">
        <v>1686.25588607552</v>
      </c>
      <c r="E424">
        <v>0.49901590654537797</v>
      </c>
      <c r="F424">
        <v>469.21645523586</v>
      </c>
      <c r="G424">
        <v>2.8928249169426902E-3</v>
      </c>
      <c r="H424">
        <v>0.98065384271551903</v>
      </c>
      <c r="I424">
        <v>1.79788432311828E-2</v>
      </c>
      <c r="J424">
        <v>3.1703550886226999E-2</v>
      </c>
      <c r="K424">
        <v>0.95996210711664398</v>
      </c>
      <c r="L424">
        <v>1.5992965385944202E-2</v>
      </c>
      <c r="M424">
        <v>1.9858778452385298E-3</v>
      </c>
      <c r="N424">
        <v>1.0752822008365199</v>
      </c>
      <c r="O424">
        <v>1.1860842132562901</v>
      </c>
      <c r="P424">
        <v>1.31288943594756</v>
      </c>
      <c r="Q424">
        <v>0.99879879149387396</v>
      </c>
      <c r="R424">
        <v>1.20120850612585E-3</v>
      </c>
      <c r="S424">
        <v>0</v>
      </c>
      <c r="T424">
        <v>7.7853908498587199</v>
      </c>
      <c r="U424">
        <v>7.7853908498587199</v>
      </c>
      <c r="V424">
        <v>6.21465644100752</v>
      </c>
      <c r="W424">
        <v>0.23072255839594599</v>
      </c>
      <c r="X424">
        <v>2.9509399188722099</v>
      </c>
      <c r="Y424">
        <v>60.0395220055861</v>
      </c>
      <c r="Z424">
        <v>0.889543625265378</v>
      </c>
      <c r="AA424">
        <v>6.2105611254662303E-2</v>
      </c>
      <c r="AB424">
        <v>34.102989423138098</v>
      </c>
      <c r="AC424">
        <v>20.807185141737101</v>
      </c>
      <c r="AD424">
        <v>2.34230689321861</v>
      </c>
      <c r="AE424">
        <v>0.19300589790242201</v>
      </c>
      <c r="AF424">
        <v>3.2621286396848198E-4</v>
      </c>
      <c r="AG424">
        <v>4.9263377088107699E-3</v>
      </c>
      <c r="AH424" s="109">
        <v>4.3750453612801001E-5</v>
      </c>
      <c r="AI424" s="109">
        <v>5.4325795405745697E-6</v>
      </c>
      <c r="AJ424">
        <v>3.4435167378206399E-2</v>
      </c>
      <c r="AK424">
        <v>0.15346423468838599</v>
      </c>
      <c r="AL424">
        <v>0.183263847566701</v>
      </c>
      <c r="AM424">
        <v>13.515679791604001</v>
      </c>
      <c r="AN424">
        <v>0</v>
      </c>
      <c r="AO424">
        <v>0</v>
      </c>
      <c r="AP424">
        <v>0</v>
      </c>
      <c r="AQ424">
        <v>-8.8146261867103597</v>
      </c>
      <c r="AR424">
        <v>1910.60526323981</v>
      </c>
      <c r="AS424">
        <v>6042.2787249022704</v>
      </c>
      <c r="AT424">
        <v>0.312086853978853</v>
      </c>
    </row>
    <row r="425" spans="1:46" x14ac:dyDescent="0.35">
      <c r="A425">
        <v>423</v>
      </c>
      <c r="B425">
        <v>109.07637729549199</v>
      </c>
      <c r="C425">
        <v>-8.2960490016063595</v>
      </c>
      <c r="D425">
        <v>1686.1607153822799</v>
      </c>
      <c r="E425">
        <v>0.49900488402777499</v>
      </c>
      <c r="F425">
        <v>466.50772048464199</v>
      </c>
      <c r="G425">
        <v>2.89267355524835E-3</v>
      </c>
      <c r="H425">
        <v>0.98066446521907502</v>
      </c>
      <c r="I425">
        <v>1.8048464113277499E-2</v>
      </c>
      <c r="J425">
        <v>3.1872856446923302E-2</v>
      </c>
      <c r="K425">
        <v>0.95976522097770101</v>
      </c>
      <c r="L425">
        <v>1.6052549186955398E-2</v>
      </c>
      <c r="M425">
        <v>1.9959149263221298E-3</v>
      </c>
      <c r="N425">
        <v>1.0735905156235801</v>
      </c>
      <c r="O425">
        <v>1.1843583135437701</v>
      </c>
      <c r="P425">
        <v>1.31801727305941</v>
      </c>
      <c r="Q425">
        <v>0.998795879078889</v>
      </c>
      <c r="R425">
        <v>1.2041209211103099E-3</v>
      </c>
      <c r="S425">
        <v>0</v>
      </c>
      <c r="T425">
        <v>7.8162352697660298</v>
      </c>
      <c r="U425">
        <v>7.8162352697660298</v>
      </c>
      <c r="V425">
        <v>6.23904475088393</v>
      </c>
      <c r="W425">
        <v>0.23220888020140501</v>
      </c>
      <c r="X425">
        <v>2.9660239223524401</v>
      </c>
      <c r="Y425">
        <v>60.340309209733903</v>
      </c>
      <c r="Z425">
        <v>0.88941358589876796</v>
      </c>
      <c r="AA425">
        <v>6.1989491914953898E-2</v>
      </c>
      <c r="AB425">
        <v>34.093542646281797</v>
      </c>
      <c r="AC425">
        <v>20.737568219193101</v>
      </c>
      <c r="AD425">
        <v>2.3372835241558998</v>
      </c>
      <c r="AE425">
        <v>0.193006366223684</v>
      </c>
      <c r="AF425">
        <v>3.2558361516323302E-4</v>
      </c>
      <c r="AG425">
        <v>4.9266551934709002E-3</v>
      </c>
      <c r="AH425" s="109">
        <v>4.4021386685972899E-5</v>
      </c>
      <c r="AI425" s="109">
        <v>5.4734573145136799E-6</v>
      </c>
      <c r="AJ425">
        <v>3.4437559923388199E-2</v>
      </c>
      <c r="AK425">
        <v>0.15346129424402899</v>
      </c>
      <c r="AL425">
        <v>0.18327711510526001</v>
      </c>
      <c r="AM425">
        <v>13.515679791604001</v>
      </c>
      <c r="AN425">
        <v>0</v>
      </c>
      <c r="AO425">
        <v>0</v>
      </c>
      <c r="AP425">
        <v>0</v>
      </c>
      <c r="AQ425">
        <v>-8.8151008221023393</v>
      </c>
      <c r="AR425">
        <v>1910.82579901279</v>
      </c>
      <c r="AS425">
        <v>6042.2742306067703</v>
      </c>
      <c r="AT425">
        <v>0.31215452199621802</v>
      </c>
    </row>
    <row r="426" spans="1:46" x14ac:dyDescent="0.35">
      <c r="A426">
        <v>424</v>
      </c>
      <c r="B426">
        <v>108.462306969949</v>
      </c>
      <c r="C426">
        <v>-8.2964791965326494</v>
      </c>
      <c r="D426">
        <v>1686.0645357431299</v>
      </c>
      <c r="E426">
        <v>0.498993721133005</v>
      </c>
      <c r="F426">
        <v>463.79902291565401</v>
      </c>
      <c r="G426">
        <v>2.8925204871815299E-3</v>
      </c>
      <c r="H426">
        <v>0.98067619971032005</v>
      </c>
      <c r="I426">
        <v>1.8118848966757702E-2</v>
      </c>
      <c r="J426">
        <v>3.2044023087507499E-2</v>
      </c>
      <c r="K426">
        <v>0.95956615114214305</v>
      </c>
      <c r="L426">
        <v>1.61127862246544E-2</v>
      </c>
      <c r="M426">
        <v>2.0060627421032398E-3</v>
      </c>
      <c r="N426">
        <v>1.0719025197296801</v>
      </c>
      <c r="O426">
        <v>1.1826355188451301</v>
      </c>
      <c r="P426">
        <v>1.3232017557882201</v>
      </c>
      <c r="Q426">
        <v>0.998792964491096</v>
      </c>
      <c r="R426">
        <v>1.2070355089036399E-3</v>
      </c>
      <c r="S426">
        <v>0</v>
      </c>
      <c r="T426">
        <v>7.8474236988034001</v>
      </c>
      <c r="U426">
        <v>7.8474236988034001</v>
      </c>
      <c r="V426">
        <v>6.2637033252105301</v>
      </c>
      <c r="W426">
        <v>0.233711793789974</v>
      </c>
      <c r="X426">
        <v>2.9812651540420498</v>
      </c>
      <c r="Y426">
        <v>60.644583552329699</v>
      </c>
      <c r="Z426">
        <v>0.88928310259753596</v>
      </c>
      <c r="AA426">
        <v>6.1873249324168503E-2</v>
      </c>
      <c r="AB426">
        <v>34.084074738229702</v>
      </c>
      <c r="AC426">
        <v>20.668092711635602</v>
      </c>
      <c r="AD426">
        <v>2.3322690085531601</v>
      </c>
      <c r="AE426">
        <v>0.193006839281152</v>
      </c>
      <c r="AF426">
        <v>3.24953596402893E-4</v>
      </c>
      <c r="AG426">
        <v>4.9269702956232803E-3</v>
      </c>
      <c r="AH426" s="109">
        <v>4.4295020907537097E-5</v>
      </c>
      <c r="AI426" s="109">
        <v>5.51478744050672E-6</v>
      </c>
      <c r="AJ426">
        <v>3.4439937284654602E-2</v>
      </c>
      <c r="AK426">
        <v>0.153458368574827</v>
      </c>
      <c r="AL426">
        <v>0.183290302310709</v>
      </c>
      <c r="AM426">
        <v>13.515679791604001</v>
      </c>
      <c r="AN426">
        <v>0</v>
      </c>
      <c r="AO426">
        <v>0</v>
      </c>
      <c r="AP426">
        <v>0</v>
      </c>
      <c r="AQ426">
        <v>-8.8155754574943206</v>
      </c>
      <c r="AR426">
        <v>1911.0464285839601</v>
      </c>
      <c r="AS426">
        <v>6042.2696790729797</v>
      </c>
      <c r="AT426">
        <v>0.31222243478927297</v>
      </c>
    </row>
    <row r="427" spans="1:46" x14ac:dyDescent="0.35">
      <c r="A427">
        <v>425</v>
      </c>
      <c r="B427">
        <v>107.848236644407</v>
      </c>
      <c r="C427">
        <v>-8.2969106532686805</v>
      </c>
      <c r="D427">
        <v>1685.9673304196101</v>
      </c>
      <c r="E427">
        <v>0.49898241541031002</v>
      </c>
      <c r="F427">
        <v>461.09036061945898</v>
      </c>
      <c r="G427">
        <v>2.8923656844559902E-3</v>
      </c>
      <c r="H427">
        <v>0.98068904387479805</v>
      </c>
      <c r="I427">
        <v>1.8190009897146801E-2</v>
      </c>
      <c r="J427">
        <v>3.2217082293250203E-2</v>
      </c>
      <c r="K427">
        <v>0.95936486098608897</v>
      </c>
      <c r="L427">
        <v>1.6173686785884499E-2</v>
      </c>
      <c r="M427">
        <v>2.0163231112622698E-3</v>
      </c>
      <c r="N427">
        <v>1.07021821765985</v>
      </c>
      <c r="O427">
        <v>1.18091582919997</v>
      </c>
      <c r="P427">
        <v>1.32844378977623</v>
      </c>
      <c r="Q427">
        <v>0.99879004769003199</v>
      </c>
      <c r="R427">
        <v>1.2099523099679799E-3</v>
      </c>
      <c r="S427">
        <v>0</v>
      </c>
      <c r="T427">
        <v>7.8789616981696202</v>
      </c>
      <c r="U427">
        <v>7.8789616981696202</v>
      </c>
      <c r="V427">
        <v>6.2886364946272701</v>
      </c>
      <c r="W427">
        <v>0.235231575553452</v>
      </c>
      <c r="X427">
        <v>2.99666613443922</v>
      </c>
      <c r="Y427">
        <v>60.952405338505798</v>
      </c>
      <c r="Z427">
        <v>0.88915217074298902</v>
      </c>
      <c r="AA427">
        <v>6.1756880592018101E-2</v>
      </c>
      <c r="AB427">
        <v>34.074585260470599</v>
      </c>
      <c r="AC427">
        <v>20.598757320483902</v>
      </c>
      <c r="AD427">
        <v>2.3272632743295598</v>
      </c>
      <c r="AE427">
        <v>0.19300731715010899</v>
      </c>
      <c r="AF427">
        <v>3.2432279049336899E-4</v>
      </c>
      <c r="AG427">
        <v>4.9272829801401703E-3</v>
      </c>
      <c r="AH427" s="109">
        <v>4.45714009398239E-5</v>
      </c>
      <c r="AI427" s="109">
        <v>5.5565776069521402E-6</v>
      </c>
      <c r="AJ427">
        <v>3.4442299248920297E-2</v>
      </c>
      <c r="AK427">
        <v>0.153455457886253</v>
      </c>
      <c r="AL427">
        <v>0.18330340805581</v>
      </c>
      <c r="AM427">
        <v>13.515679791604001</v>
      </c>
      <c r="AN427">
        <v>0</v>
      </c>
      <c r="AO427">
        <v>0</v>
      </c>
      <c r="AP427">
        <v>0</v>
      </c>
      <c r="AQ427">
        <v>-8.8160500928863001</v>
      </c>
      <c r="AR427">
        <v>1911.2671530596899</v>
      </c>
      <c r="AS427">
        <v>6042.2650693015603</v>
      </c>
      <c r="AT427">
        <v>0.31229059424431799</v>
      </c>
    </row>
    <row r="428" spans="1:46" x14ac:dyDescent="0.35">
      <c r="A428">
        <v>426</v>
      </c>
      <c r="B428">
        <v>107.234166318864</v>
      </c>
      <c r="C428">
        <v>-8.2973433886581898</v>
      </c>
      <c r="D428">
        <v>1685.86908230625</v>
      </c>
      <c r="E428">
        <v>0.49897096435121802</v>
      </c>
      <c r="F428">
        <v>458.38173167691599</v>
      </c>
      <c r="G428">
        <v>2.8922091181657001E-3</v>
      </c>
      <c r="H428">
        <v>0.98070300001937105</v>
      </c>
      <c r="I428">
        <v>1.8261959265258199E-2</v>
      </c>
      <c r="J428">
        <v>3.2392066264254997E-2</v>
      </c>
      <c r="K428">
        <v>0.95916131305706598</v>
      </c>
      <c r="L428">
        <v>1.6235261364281901E-2</v>
      </c>
      <c r="M428">
        <v>2.02669790097636E-3</v>
      </c>
      <c r="N428">
        <v>1.0685376140904601</v>
      </c>
      <c r="O428">
        <v>1.1791992447325701</v>
      </c>
      <c r="P428">
        <v>1.3337442999879601</v>
      </c>
      <c r="Q428">
        <v>0.99878712863433095</v>
      </c>
      <c r="R428">
        <v>1.21287136566881E-3</v>
      </c>
      <c r="S428">
        <v>0</v>
      </c>
      <c r="T428">
        <v>7.9108549491051798</v>
      </c>
      <c r="U428">
        <v>7.9108549491051798</v>
      </c>
      <c r="V428">
        <v>6.3138486822052897</v>
      </c>
      <c r="W428">
        <v>0.23676850920551101</v>
      </c>
      <c r="X428">
        <v>3.0122294383238999</v>
      </c>
      <c r="Y428">
        <v>61.263836273417802</v>
      </c>
      <c r="Z428">
        <v>0.88902078514478</v>
      </c>
      <c r="AA428">
        <v>6.16403827646754E-2</v>
      </c>
      <c r="AB428">
        <v>34.065073927997403</v>
      </c>
      <c r="AC428">
        <v>20.529560718184399</v>
      </c>
      <c r="AD428">
        <v>2.3222662580477</v>
      </c>
      <c r="AE428">
        <v>0.193007799907598</v>
      </c>
      <c r="AF428">
        <v>3.2369117986661902E-4</v>
      </c>
      <c r="AG428">
        <v>4.9275932111206297E-3</v>
      </c>
      <c r="AH428" s="109">
        <v>4.4850572395073003E-5</v>
      </c>
      <c r="AI428" s="109">
        <v>5.5988357003394298E-6</v>
      </c>
      <c r="AJ428">
        <v>3.4444645598470797E-2</v>
      </c>
      <c r="AK428">
        <v>0.15345256238824001</v>
      </c>
      <c r="AL428">
        <v>0.183316431188838</v>
      </c>
      <c r="AM428">
        <v>13.515679791604001</v>
      </c>
      <c r="AN428">
        <v>0</v>
      </c>
      <c r="AO428">
        <v>0</v>
      </c>
      <c r="AP428">
        <v>0</v>
      </c>
      <c r="AQ428">
        <v>-8.8165247282782797</v>
      </c>
      <c r="AR428">
        <v>1911.48797357171</v>
      </c>
      <c r="AS428">
        <v>6042.2604002696899</v>
      </c>
      <c r="AT428">
        <v>0.31235900378171599</v>
      </c>
    </row>
    <row r="429" spans="1:46" x14ac:dyDescent="0.35">
      <c r="A429">
        <v>427</v>
      </c>
      <c r="B429">
        <v>106.620095993322</v>
      </c>
      <c r="C429">
        <v>-8.2977774199170202</v>
      </c>
      <c r="D429">
        <v>1685.7697739156299</v>
      </c>
      <c r="E429">
        <v>0.49895936538784702</v>
      </c>
      <c r="F429">
        <v>455.67313416200801</v>
      </c>
      <c r="G429">
        <v>2.89205075875943E-3</v>
      </c>
      <c r="H429">
        <v>0.98071806621711899</v>
      </c>
      <c r="I429">
        <v>1.8334709700064799E-2</v>
      </c>
      <c r="J429">
        <v>3.2569007935842997E-2</v>
      </c>
      <c r="K429">
        <v>0.95895546905635798</v>
      </c>
      <c r="L429">
        <v>1.6297520687485901E-2</v>
      </c>
      <c r="M429">
        <v>2.0371890125788598E-3</v>
      </c>
      <c r="N429">
        <v>1.0668607138730499</v>
      </c>
      <c r="O429">
        <v>1.17748576565378</v>
      </c>
      <c r="P429">
        <v>1.33910423164102</v>
      </c>
      <c r="Q429">
        <v>0.99878420728170503</v>
      </c>
      <c r="R429">
        <v>1.2157927182943301E-3</v>
      </c>
      <c r="S429">
        <v>0</v>
      </c>
      <c r="T429">
        <v>7.9431092585738403</v>
      </c>
      <c r="U429">
        <v>7.9431092585738403</v>
      </c>
      <c r="V429">
        <v>6.3393444080188299</v>
      </c>
      <c r="W429">
        <v>0.238322883841915</v>
      </c>
      <c r="X429">
        <v>3.02795769620618</v>
      </c>
      <c r="Y429">
        <v>61.578939503262603</v>
      </c>
      <c r="Z429">
        <v>0.88888894092652804</v>
      </c>
      <c r="AA429">
        <v>6.1523752822490903E-2</v>
      </c>
      <c r="AB429">
        <v>34.055540301362903</v>
      </c>
      <c r="AC429">
        <v>20.460501575148601</v>
      </c>
      <c r="AD429">
        <v>2.3172778869557602</v>
      </c>
      <c r="AE429">
        <v>0.19300828763217401</v>
      </c>
      <c r="AF429">
        <v>3.2305874656672401E-4</v>
      </c>
      <c r="AG429">
        <v>4.9279009518576698E-3</v>
      </c>
      <c r="AH429" s="109">
        <v>4.5132581920127801E-5</v>
      </c>
      <c r="AI429" s="109">
        <v>5.6415697675781098E-6</v>
      </c>
      <c r="AJ429">
        <v>3.4446976110806903E-2</v>
      </c>
      <c r="AK429">
        <v>0.15344968229533101</v>
      </c>
      <c r="AL429">
        <v>0.18332937053276199</v>
      </c>
      <c r="AM429">
        <v>13.515679791604001</v>
      </c>
      <c r="AN429">
        <v>0</v>
      </c>
      <c r="AO429">
        <v>0</v>
      </c>
      <c r="AP429">
        <v>0</v>
      </c>
      <c r="AQ429">
        <v>-8.8169993636702593</v>
      </c>
      <c r="AR429">
        <v>1911.70889127792</v>
      </c>
      <c r="AS429">
        <v>6042.2556709302698</v>
      </c>
      <c r="AT429">
        <v>0.31242766553878898</v>
      </c>
    </row>
    <row r="430" spans="1:46" x14ac:dyDescent="0.35">
      <c r="A430">
        <v>428</v>
      </c>
      <c r="B430">
        <v>106.006025667779</v>
      </c>
      <c r="C430">
        <v>-8.2982127646400592</v>
      </c>
      <c r="D430">
        <v>1685.6693873731199</v>
      </c>
      <c r="E430">
        <v>0.49894761589113001</v>
      </c>
      <c r="F430">
        <v>452.96456613871101</v>
      </c>
      <c r="G430">
        <v>2.89189057603207E-3</v>
      </c>
      <c r="H430">
        <v>0.98073424650400798</v>
      </c>
      <c r="I430">
        <v>1.8408274099035699E-2</v>
      </c>
      <c r="J430">
        <v>3.2747940999633803E-2</v>
      </c>
      <c r="K430">
        <v>0.95874728980812596</v>
      </c>
      <c r="L430">
        <v>1.6360475698360501E-2</v>
      </c>
      <c r="M430">
        <v>2.0477984006751701E-3</v>
      </c>
      <c r="N430">
        <v>1.06518752203838</v>
      </c>
      <c r="O430">
        <v>1.17577539226281</v>
      </c>
      <c r="P430">
        <v>1.34452455029421</v>
      </c>
      <c r="Q430">
        <v>0.99878128358891005</v>
      </c>
      <c r="R430">
        <v>1.21871641108994E-3</v>
      </c>
      <c r="S430">
        <v>0</v>
      </c>
      <c r="T430">
        <v>7.97573055999937</v>
      </c>
      <c r="U430">
        <v>7.97573055999937</v>
      </c>
      <c r="V430">
        <v>6.3651282894260302</v>
      </c>
      <c r="W430">
        <v>0.23989499658320901</v>
      </c>
      <c r="X430">
        <v>3.0438535958805599</v>
      </c>
      <c r="Y430">
        <v>61.897779657343399</v>
      </c>
      <c r="Z430">
        <v>0.88875663249807602</v>
      </c>
      <c r="AA430">
        <v>6.1406987679166802E-2</v>
      </c>
      <c r="AB430">
        <v>34.045984140645899</v>
      </c>
      <c r="AC430">
        <v>20.391578527957599</v>
      </c>
      <c r="AD430">
        <v>2.3122980995390998</v>
      </c>
      <c r="AE430">
        <v>0.19300878040425801</v>
      </c>
      <c r="AF430">
        <v>3.2242547224550799E-4</v>
      </c>
      <c r="AG430">
        <v>4.9282061648262404E-3</v>
      </c>
      <c r="AH430" s="109">
        <v>4.5417477157644602E-5</v>
      </c>
      <c r="AI430" s="109">
        <v>5.6847880710122598E-6</v>
      </c>
      <c r="AJ430">
        <v>3.44492905585553E-2</v>
      </c>
      <c r="AK430">
        <v>0.153446817826765</v>
      </c>
      <c r="AL430">
        <v>0.183342224884773</v>
      </c>
      <c r="AM430">
        <v>13.515679791604001</v>
      </c>
      <c r="AN430">
        <v>0</v>
      </c>
      <c r="AO430">
        <v>0</v>
      </c>
      <c r="AP430">
        <v>0</v>
      </c>
      <c r="AQ430">
        <v>-8.8174739990622495</v>
      </c>
      <c r="AR430">
        <v>1911.929907363</v>
      </c>
      <c r="AS430">
        <v>6042.2508802113098</v>
      </c>
      <c r="AT430">
        <v>0.312496583617839</v>
      </c>
    </row>
    <row r="431" spans="1:46" x14ac:dyDescent="0.35">
      <c r="A431">
        <v>429</v>
      </c>
      <c r="B431">
        <v>105.391955342237</v>
      </c>
      <c r="C431">
        <v>-8.2986494408195401</v>
      </c>
      <c r="D431">
        <v>1685.5679043974999</v>
      </c>
      <c r="E431">
        <v>0.49893571316899699</v>
      </c>
      <c r="F431">
        <v>450.25602566607898</v>
      </c>
      <c r="G431">
        <v>2.8917285390916299E-3</v>
      </c>
      <c r="H431">
        <v>0.980751534946249</v>
      </c>
      <c r="I431">
        <v>1.84826656461132E-2</v>
      </c>
      <c r="J431">
        <v>3.2928899925361903E-2</v>
      </c>
      <c r="K431">
        <v>0.95853673524493999</v>
      </c>
      <c r="L431">
        <v>1.64241375999781E-2</v>
      </c>
      <c r="M431">
        <v>2.0585280461351101E-3</v>
      </c>
      <c r="N431">
        <v>1.06351804380056</v>
      </c>
      <c r="O431">
        <v>1.17406812494918</v>
      </c>
      <c r="P431">
        <v>1.3500062431258999</v>
      </c>
      <c r="Q431">
        <v>0.99877835751172594</v>
      </c>
      <c r="R431">
        <v>1.22164248827392E-3</v>
      </c>
      <c r="S431">
        <v>0</v>
      </c>
      <c r="T431">
        <v>8.0087249210220008</v>
      </c>
      <c r="U431">
        <v>8.0087249210220008</v>
      </c>
      <c r="V431">
        <v>6.3912050474167996</v>
      </c>
      <c r="W431">
        <v>0.24148514888779299</v>
      </c>
      <c r="X431">
        <v>3.0599198839143198</v>
      </c>
      <c r="Y431">
        <v>62.2204228924194</v>
      </c>
      <c r="Z431">
        <v>0.88862385515435605</v>
      </c>
      <c r="AA431">
        <v>6.1290084177892001E-2</v>
      </c>
      <c r="AB431">
        <v>34.036404851980997</v>
      </c>
      <c r="AC431">
        <v>20.322790227556599</v>
      </c>
      <c r="AD431">
        <v>2.3073268134319602</v>
      </c>
      <c r="AE431">
        <v>0.19300927830575201</v>
      </c>
      <c r="AF431">
        <v>3.2179133813953301E-4</v>
      </c>
      <c r="AG431">
        <v>4.9285088116456498E-3</v>
      </c>
      <c r="AH431" s="109">
        <v>4.5705306880076998E-5</v>
      </c>
      <c r="AI431" s="109">
        <v>5.7284990153745196E-6</v>
      </c>
      <c r="AJ431">
        <v>3.4451588709234801E-2</v>
      </c>
      <c r="AK431">
        <v>0.153443969206704</v>
      </c>
      <c r="AL431">
        <v>0.18335499301504399</v>
      </c>
      <c r="AM431">
        <v>13.515679791604001</v>
      </c>
      <c r="AN431">
        <v>0</v>
      </c>
      <c r="AO431">
        <v>0</v>
      </c>
      <c r="AP431">
        <v>0</v>
      </c>
      <c r="AQ431">
        <v>-8.8179486344542202</v>
      </c>
      <c r="AR431">
        <v>1912.1510230394699</v>
      </c>
      <c r="AS431">
        <v>6042.2460270150596</v>
      </c>
      <c r="AT431">
        <v>0.31256575901481098</v>
      </c>
    </row>
    <row r="432" spans="1:46" x14ac:dyDescent="0.35">
      <c r="A432">
        <v>430</v>
      </c>
      <c r="B432">
        <v>104.777885016694</v>
      </c>
      <c r="C432">
        <v>-8.2990874668468795</v>
      </c>
      <c r="D432">
        <v>1685.4653063012499</v>
      </c>
      <c r="E432">
        <v>0.49892365446445502</v>
      </c>
      <c r="F432">
        <v>447.547510791479</v>
      </c>
      <c r="G432">
        <v>2.8915646163600699E-3</v>
      </c>
      <c r="H432">
        <v>0.98076993751901898</v>
      </c>
      <c r="I432">
        <v>1.8557897804679601E-2</v>
      </c>
      <c r="J432">
        <v>3.3111919983444101E-2</v>
      </c>
      <c r="K432">
        <v>0.95832376436743005</v>
      </c>
      <c r="L432">
        <v>1.6488517808483399E-2</v>
      </c>
      <c r="M432">
        <v>2.0693799961962198E-3</v>
      </c>
      <c r="N432">
        <v>1.0618522845612499</v>
      </c>
      <c r="O432">
        <v>1.1723639641947301</v>
      </c>
      <c r="P432">
        <v>1.3555503185312401</v>
      </c>
      <c r="Q432">
        <v>0.998775429004917</v>
      </c>
      <c r="R432">
        <v>1.2245709950826501E-3</v>
      </c>
      <c r="S432">
        <v>0</v>
      </c>
      <c r="T432">
        <v>8.0420985413564807</v>
      </c>
      <c r="U432">
        <v>8.0420985413564807</v>
      </c>
      <c r="V432">
        <v>6.4175795043711599</v>
      </c>
      <c r="W432">
        <v>0.24309365208869299</v>
      </c>
      <c r="X432">
        <v>3.0761593673646699</v>
      </c>
      <c r="Y432">
        <v>62.546936937418998</v>
      </c>
      <c r="Z432">
        <v>0.88849060287020198</v>
      </c>
      <c r="AA432">
        <v>6.1173039091976598E-2</v>
      </c>
      <c r="AB432">
        <v>34.026802246892501</v>
      </c>
      <c r="AC432">
        <v>20.254135271927399</v>
      </c>
      <c r="AD432">
        <v>2.30236396935419</v>
      </c>
      <c r="AE432">
        <v>0.19300978142070099</v>
      </c>
      <c r="AF432">
        <v>3.21156325074513E-4</v>
      </c>
      <c r="AG432">
        <v>4.92880885307593E-3</v>
      </c>
      <c r="AH432" s="109">
        <v>4.5996120874610998E-5</v>
      </c>
      <c r="AI432" s="109">
        <v>5.7727112616254101E-6</v>
      </c>
      <c r="AJ432">
        <v>3.4453870325231201E-2</v>
      </c>
      <c r="AK432">
        <v>0.15344113666425099</v>
      </c>
      <c r="AL432">
        <v>0.18336767366660101</v>
      </c>
      <c r="AM432">
        <v>13.515679791604001</v>
      </c>
      <c r="AN432">
        <v>0</v>
      </c>
      <c r="AO432">
        <v>0</v>
      </c>
      <c r="AP432">
        <v>0</v>
      </c>
      <c r="AQ432">
        <v>-8.8184232698462104</v>
      </c>
      <c r="AR432">
        <v>1912.37223954817</v>
      </c>
      <c r="AS432">
        <v>6042.2411102173601</v>
      </c>
      <c r="AT432">
        <v>0.312635196588602</v>
      </c>
    </row>
    <row r="433" spans="1:46" x14ac:dyDescent="0.35">
      <c r="A433">
        <v>431</v>
      </c>
      <c r="B433">
        <v>104.163814691151</v>
      </c>
      <c r="C433">
        <v>-8.2995268615279691</v>
      </c>
      <c r="D433">
        <v>1685.3615739684701</v>
      </c>
      <c r="E433">
        <v>0.49891143695364698</v>
      </c>
      <c r="F433">
        <v>444.83901955654602</v>
      </c>
      <c r="G433">
        <v>2.8913987755357401E-3</v>
      </c>
      <c r="H433">
        <v>0.98078945321536604</v>
      </c>
      <c r="I433">
        <v>1.86339843384178E-2</v>
      </c>
      <c r="J433">
        <v>3.3297037268344799E-2</v>
      </c>
      <c r="K433">
        <v>0.95810833522991201</v>
      </c>
      <c r="L433">
        <v>1.6553628006226E-2</v>
      </c>
      <c r="M433">
        <v>2.08035633219177E-3</v>
      </c>
      <c r="N433">
        <v>1.0601902499140501</v>
      </c>
      <c r="O433">
        <v>1.1706629105756501</v>
      </c>
      <c r="P433">
        <v>1.3611578076012101</v>
      </c>
      <c r="Q433">
        <v>0.99877249802221302</v>
      </c>
      <c r="R433">
        <v>1.22750197778639E-3</v>
      </c>
      <c r="S433">
        <v>0</v>
      </c>
      <c r="T433">
        <v>8.0758577617255494</v>
      </c>
      <c r="U433">
        <v>8.0758577617255494</v>
      </c>
      <c r="V433">
        <v>6.4442565913932199</v>
      </c>
      <c r="W433">
        <v>0.24472082297884901</v>
      </c>
      <c r="X433">
        <v>3.0925749154129498</v>
      </c>
      <c r="Y433">
        <v>62.877391140706102</v>
      </c>
      <c r="Z433">
        <v>0.88835687019964404</v>
      </c>
      <c r="AA433">
        <v>6.1055849121833899E-2</v>
      </c>
      <c r="AB433">
        <v>34.017175886216599</v>
      </c>
      <c r="AC433">
        <v>20.185612263651102</v>
      </c>
      <c r="AD433">
        <v>2.2974094931428701</v>
      </c>
      <c r="AE433">
        <v>0.193010289834704</v>
      </c>
      <c r="AF433">
        <v>3.20520413446323E-4</v>
      </c>
      <c r="AG433">
        <v>4.9291062489679703E-3</v>
      </c>
      <c r="AH433" s="109">
        <v>4.6289970100329599E-5</v>
      </c>
      <c r="AI433" s="109">
        <v>5.8174336392583503E-6</v>
      </c>
      <c r="AJ433">
        <v>3.4456135163602297E-2</v>
      </c>
      <c r="AK433">
        <v>0.153438320433646</v>
      </c>
      <c r="AL433">
        <v>0.18338026555428999</v>
      </c>
      <c r="AM433">
        <v>13.515679791604001</v>
      </c>
      <c r="AN433">
        <v>0</v>
      </c>
      <c r="AO433">
        <v>0</v>
      </c>
      <c r="AP433">
        <v>0</v>
      </c>
      <c r="AQ433">
        <v>-8.8188979052381899</v>
      </c>
      <c r="AR433">
        <v>1912.5935581593501</v>
      </c>
      <c r="AS433">
        <v>6042.2361286667501</v>
      </c>
      <c r="AT433">
        <v>0.31270489904507998</v>
      </c>
    </row>
    <row r="434" spans="1:46" x14ac:dyDescent="0.35">
      <c r="A434">
        <v>432</v>
      </c>
      <c r="B434">
        <v>103.549744365609</v>
      </c>
      <c r="C434">
        <v>-8.29996764410018</v>
      </c>
      <c r="D434">
        <v>1685.25668784654</v>
      </c>
      <c r="E434">
        <v>0.498899057743799</v>
      </c>
      <c r="F434">
        <v>442.130549995298</v>
      </c>
      <c r="G434">
        <v>2.8912309835794599E-3</v>
      </c>
      <c r="H434">
        <v>0.98081008049769103</v>
      </c>
      <c r="I434">
        <v>1.8710939314598801E-2</v>
      </c>
      <c r="J434">
        <v>3.3484288722758701E-2</v>
      </c>
      <c r="K434">
        <v>0.95789040490851896</v>
      </c>
      <c r="L434">
        <v>1.6619480132334399E-2</v>
      </c>
      <c r="M434">
        <v>2.09145918226444E-3</v>
      </c>
      <c r="N434">
        <v>1.0585319456490201</v>
      </c>
      <c r="O434">
        <v>1.1689649647645499</v>
      </c>
      <c r="P434">
        <v>1.3668297644176</v>
      </c>
      <c r="Q434">
        <v>0.99876956451627497</v>
      </c>
      <c r="R434">
        <v>1.2304354837247499E-3</v>
      </c>
      <c r="S434">
        <v>0</v>
      </c>
      <c r="T434">
        <v>8.1100090658835207</v>
      </c>
      <c r="U434">
        <v>8.1100090658835207</v>
      </c>
      <c r="V434">
        <v>6.4712413496584897</v>
      </c>
      <c r="W434">
        <v>0.246366985582886</v>
      </c>
      <c r="X434">
        <v>3.1091694610393401</v>
      </c>
      <c r="Y434">
        <v>63.211856519147197</v>
      </c>
      <c r="Z434">
        <v>0.88822265162109604</v>
      </c>
      <c r="AA434">
        <v>6.0938510891648402E-2</v>
      </c>
      <c r="AB434">
        <v>34.007525303899897</v>
      </c>
      <c r="AC434">
        <v>20.1172197889572</v>
      </c>
      <c r="AD434">
        <v>2.29246330870797</v>
      </c>
      <c r="AE434">
        <v>0.19301080363533599</v>
      </c>
      <c r="AF434">
        <v>3.1988358320302301E-4</v>
      </c>
      <c r="AG434">
        <v>4.9294009582553601E-3</v>
      </c>
      <c r="AH434" s="109">
        <v>4.6586906676374703E-5</v>
      </c>
      <c r="AI434" s="109">
        <v>5.8626751839267498E-6</v>
      </c>
      <c r="AJ434">
        <v>3.4458382975859903E-2</v>
      </c>
      <c r="AK434">
        <v>0.15343552075446901</v>
      </c>
      <c r="AL434">
        <v>0.183392767363626</v>
      </c>
      <c r="AM434">
        <v>13.515679791604001</v>
      </c>
      <c r="AN434">
        <v>0</v>
      </c>
      <c r="AO434">
        <v>0</v>
      </c>
      <c r="AP434">
        <v>0</v>
      </c>
      <c r="AQ434">
        <v>-8.8193725406301695</v>
      </c>
      <c r="AR434">
        <v>1912.8149801735401</v>
      </c>
      <c r="AS434">
        <v>6042.2310811836596</v>
      </c>
      <c r="AT434">
        <v>0.31277486899585399</v>
      </c>
    </row>
    <row r="435" spans="1:46" x14ac:dyDescent="0.35">
      <c r="A435">
        <v>433</v>
      </c>
      <c r="B435">
        <v>102.935674040066</v>
      </c>
      <c r="C435">
        <v>-8.3004098342403605</v>
      </c>
      <c r="D435">
        <v>1685.15062793377</v>
      </c>
      <c r="E435">
        <v>0.49888651387111499</v>
      </c>
      <c r="F435">
        <v>439.42210013402502</v>
      </c>
      <c r="G435">
        <v>2.89106120669364E-3</v>
      </c>
      <c r="H435">
        <v>0.98083181811755105</v>
      </c>
      <c r="I435">
        <v>1.87887771122285E-2</v>
      </c>
      <c r="J435">
        <v>3.36737121626512E-2</v>
      </c>
      <c r="K435">
        <v>0.95766992947205098</v>
      </c>
      <c r="L435">
        <v>1.6686086388004201E-2</v>
      </c>
      <c r="M435">
        <v>2.1026907242243501E-3</v>
      </c>
      <c r="N435">
        <v>1.0568773777573099</v>
      </c>
      <c r="O435">
        <v>1.16727012753268</v>
      </c>
      <c r="P435">
        <v>1.37256726668136</v>
      </c>
      <c r="Q435">
        <v>0.99876662843866004</v>
      </c>
      <c r="R435">
        <v>1.23337156133901E-3</v>
      </c>
      <c r="S435">
        <v>0</v>
      </c>
      <c r="T435">
        <v>8.1445590845585798</v>
      </c>
      <c r="U435">
        <v>8.1445590845585798</v>
      </c>
      <c r="V435">
        <v>6.49853893339482</v>
      </c>
      <c r="W435">
        <v>0.24803247157560501</v>
      </c>
      <c r="X435">
        <v>3.12594600285522</v>
      </c>
      <c r="Y435">
        <v>63.550405808271798</v>
      </c>
      <c r="Z435">
        <v>0.88808794145224901</v>
      </c>
      <c r="AA435">
        <v>6.0821020948453902E-2</v>
      </c>
      <c r="AB435">
        <v>33.997850035175098</v>
      </c>
      <c r="AC435">
        <v>20.048956415041399</v>
      </c>
      <c r="AD435">
        <v>2.2875253396499899</v>
      </c>
      <c r="AE435">
        <v>0.193011322912124</v>
      </c>
      <c r="AF435">
        <v>3.1924581383880701E-4</v>
      </c>
      <c r="AG435">
        <v>4.9296929389218399E-3</v>
      </c>
      <c r="AH435" s="109">
        <v>4.6886983910341803E-5</v>
      </c>
      <c r="AI435" s="109">
        <v>5.9084451478094302E-6</v>
      </c>
      <c r="AJ435">
        <v>3.4460613507866902E-2</v>
      </c>
      <c r="AK435">
        <v>0.15343273787174599</v>
      </c>
      <c r="AL435">
        <v>0.18340517775024301</v>
      </c>
      <c r="AM435">
        <v>13.515679791604001</v>
      </c>
      <c r="AN435">
        <v>0</v>
      </c>
      <c r="AO435">
        <v>0</v>
      </c>
      <c r="AP435">
        <v>0</v>
      </c>
      <c r="AQ435">
        <v>-8.8198471760221508</v>
      </c>
      <c r="AR435">
        <v>1913.0365069223999</v>
      </c>
      <c r="AS435">
        <v>6042.2259665596102</v>
      </c>
      <c r="AT435">
        <v>0.31284510921998199</v>
      </c>
    </row>
    <row r="436" spans="1:46" x14ac:dyDescent="0.35">
      <c r="A436">
        <v>434</v>
      </c>
      <c r="B436">
        <v>102.321603714524</v>
      </c>
      <c r="C436">
        <v>-8.3008534520728308</v>
      </c>
      <c r="D436">
        <v>1685.0433737692499</v>
      </c>
      <c r="E436">
        <v>0.49887380229857398</v>
      </c>
      <c r="F436">
        <v>436.71366798963498</v>
      </c>
      <c r="G436">
        <v>2.8908894103052102E-3</v>
      </c>
      <c r="H436">
        <v>0.98085467046897501</v>
      </c>
      <c r="I436">
        <v>1.8867512427186602E-2</v>
      </c>
      <c r="J436">
        <v>3.3865346303189298E-2</v>
      </c>
      <c r="K436">
        <v>0.95744686394841205</v>
      </c>
      <c r="L436">
        <v>1.6753459230380099E-2</v>
      </c>
      <c r="M436">
        <v>2.1140531968065002E-3</v>
      </c>
      <c r="N436">
        <v>1.0552265524359301</v>
      </c>
      <c r="O436">
        <v>1.1655783997521501</v>
      </c>
      <c r="P436">
        <v>1.37837141614175</v>
      </c>
      <c r="Q436">
        <v>0.99876368973979002</v>
      </c>
      <c r="R436">
        <v>1.2363102602098901E-3</v>
      </c>
      <c r="S436">
        <v>0</v>
      </c>
      <c r="T436">
        <v>8.1795145982399706</v>
      </c>
      <c r="U436">
        <v>8.1795145982399706</v>
      </c>
      <c r="V436">
        <v>6.52615461184386</v>
      </c>
      <c r="W436">
        <v>0.24971762187054899</v>
      </c>
      <c r="X436">
        <v>3.1429076070034001</v>
      </c>
      <c r="Y436">
        <v>63.893113514225497</v>
      </c>
      <c r="Z436">
        <v>0.88795273330466595</v>
      </c>
      <c r="AA436">
        <v>6.0703375761227002E-2</v>
      </c>
      <c r="AB436">
        <v>33.988149801768699</v>
      </c>
      <c r="AC436">
        <v>19.980820673576499</v>
      </c>
      <c r="AD436">
        <v>2.2825955198207</v>
      </c>
      <c r="AE436">
        <v>0.19301184775669999</v>
      </c>
      <c r="AF436">
        <v>3.1860708438849299E-4</v>
      </c>
      <c r="AG436">
        <v>4.9299821479750301E-3</v>
      </c>
      <c r="AH436" s="109">
        <v>4.7190256295788798E-5</v>
      </c>
      <c r="AI436" s="109">
        <v>5.9547530338883397E-6</v>
      </c>
      <c r="AJ436">
        <v>3.4462826499734103E-2</v>
      </c>
      <c r="AK436">
        <v>0.153429972036037</v>
      </c>
      <c r="AL436">
        <v>0.183417495339359</v>
      </c>
      <c r="AM436">
        <v>13.515679791604001</v>
      </c>
      <c r="AN436">
        <v>0</v>
      </c>
      <c r="AO436">
        <v>0</v>
      </c>
      <c r="AP436">
        <v>0</v>
      </c>
      <c r="AQ436">
        <v>-8.8203218114141304</v>
      </c>
      <c r="AR436">
        <v>1913.2581397695999</v>
      </c>
      <c r="AS436">
        <v>6042.2207835561903</v>
      </c>
      <c r="AT436">
        <v>0.31291562437213499</v>
      </c>
    </row>
    <row r="437" spans="1:46" x14ac:dyDescent="0.35">
      <c r="A437">
        <v>435</v>
      </c>
      <c r="B437">
        <v>101.70753338898101</v>
      </c>
      <c r="C437">
        <v>-8.30129851818978</v>
      </c>
      <c r="D437">
        <v>1684.9349044128701</v>
      </c>
      <c r="E437">
        <v>0.49886091991367298</v>
      </c>
      <c r="F437">
        <v>434.005251573507</v>
      </c>
      <c r="G437">
        <v>2.89071555903176E-3</v>
      </c>
      <c r="H437">
        <v>0.98087863566542599</v>
      </c>
      <c r="I437">
        <v>1.8947160289300598E-2</v>
      </c>
      <c r="J437">
        <v>3.4059230785605098E-2</v>
      </c>
      <c r="K437">
        <v>0.95722116230197396</v>
      </c>
      <c r="L437">
        <v>1.6821611409855299E-2</v>
      </c>
      <c r="M437">
        <v>2.1255488794452901E-3</v>
      </c>
      <c r="N437">
        <v>1.05357947609269</v>
      </c>
      <c r="O437">
        <v>1.1638897823982099</v>
      </c>
      <c r="P437">
        <v>1.3842433398293901</v>
      </c>
      <c r="Q437">
        <v>0.99876074836891704</v>
      </c>
      <c r="R437">
        <v>1.23925163108262E-3</v>
      </c>
      <c r="S437">
        <v>0</v>
      </c>
      <c r="T437">
        <v>8.2148825447323404</v>
      </c>
      <c r="U437">
        <v>8.2148825447323404</v>
      </c>
      <c r="V437">
        <v>6.5540937753479298</v>
      </c>
      <c r="W437">
        <v>0.25142278384393302</v>
      </c>
      <c r="X437">
        <v>3.1600574089909399</v>
      </c>
      <c r="Y437">
        <v>64.240055968527301</v>
      </c>
      <c r="Z437">
        <v>0.88781702128494699</v>
      </c>
      <c r="AA437">
        <v>6.0585571716722297E-2</v>
      </c>
      <c r="AB437">
        <v>33.978424098288301</v>
      </c>
      <c r="AC437">
        <v>19.912811096027198</v>
      </c>
      <c r="AD437">
        <v>2.2776737696123002</v>
      </c>
      <c r="AE437">
        <v>0.19301237826255699</v>
      </c>
      <c r="AF437">
        <v>3.17967373403091E-4</v>
      </c>
      <c r="AG437">
        <v>4.93026854140843E-3</v>
      </c>
      <c r="AH437" s="109">
        <v>4.7496779629404499E-5</v>
      </c>
      <c r="AI437" s="109">
        <v>6.0016085414618996E-6</v>
      </c>
      <c r="AJ437">
        <v>3.4465021685559802E-2</v>
      </c>
      <c r="AK437">
        <v>0.153427223503699</v>
      </c>
      <c r="AL437">
        <v>0.18342971872438901</v>
      </c>
      <c r="AM437">
        <v>13.515679791604001</v>
      </c>
      <c r="AN437">
        <v>0</v>
      </c>
      <c r="AO437">
        <v>0</v>
      </c>
      <c r="AP437">
        <v>0</v>
      </c>
      <c r="AQ437">
        <v>-8.82079644680611</v>
      </c>
      <c r="AR437">
        <v>1913.47988011188</v>
      </c>
      <c r="AS437">
        <v>6042.2155309042701</v>
      </c>
      <c r="AT437">
        <v>0.31298641718460202</v>
      </c>
    </row>
    <row r="438" spans="1:46" x14ac:dyDescent="0.35">
      <c r="A438">
        <v>436</v>
      </c>
      <c r="B438">
        <v>101.093463063439</v>
      </c>
      <c r="C438">
        <v>-8.3017450536650799</v>
      </c>
      <c r="D438">
        <v>1684.8251984358201</v>
      </c>
      <c r="E438">
        <v>0.49884786352606397</v>
      </c>
      <c r="F438">
        <v>431.296848889253</v>
      </c>
      <c r="G438">
        <v>2.8905396166655998E-3</v>
      </c>
      <c r="H438">
        <v>0.98090371327611903</v>
      </c>
      <c r="I438">
        <v>1.9027736066067499E-2</v>
      </c>
      <c r="J438">
        <v>3.4255406205024E-2</v>
      </c>
      <c r="K438">
        <v>0.95699277739658095</v>
      </c>
      <c r="L438">
        <v>1.6890555958234899E-2</v>
      </c>
      <c r="M438">
        <v>2.13718010783256E-3</v>
      </c>
      <c r="N438">
        <v>1.05193615535129</v>
      </c>
      <c r="O438">
        <v>1.16220427655164</v>
      </c>
      <c r="P438">
        <v>1.39018419039423</v>
      </c>
      <c r="Q438">
        <v>0.998757804274091</v>
      </c>
      <c r="R438">
        <v>1.2421957259081599E-3</v>
      </c>
      <c r="S438">
        <v>0</v>
      </c>
      <c r="T438">
        <v>8.2506700214548996</v>
      </c>
      <c r="U438">
        <v>8.2506700214548996</v>
      </c>
      <c r="V438">
        <v>6.5823619368627</v>
      </c>
      <c r="W438">
        <v>0.25314831351677802</v>
      </c>
      <c r="X438">
        <v>3.1773986156629102</v>
      </c>
      <c r="Y438">
        <v>64.591311384318701</v>
      </c>
      <c r="Z438">
        <v>0.88768079920743503</v>
      </c>
      <c r="AA438">
        <v>6.0467605117183298E-2</v>
      </c>
      <c r="AB438">
        <v>33.968672460166502</v>
      </c>
      <c r="AC438">
        <v>19.844926189330501</v>
      </c>
      <c r="AD438">
        <v>2.2727600113058899</v>
      </c>
      <c r="AE438">
        <v>0.193012914525411</v>
      </c>
      <c r="AF438">
        <v>3.1732665893725702E-4</v>
      </c>
      <c r="AG438">
        <v>4.9305520741842798E-3</v>
      </c>
      <c r="AH438" s="109">
        <v>4.78066109941093E-5</v>
      </c>
      <c r="AI438" s="109">
        <v>6.0490216125589901E-6</v>
      </c>
      <c r="AJ438">
        <v>3.4467198793252399E-2</v>
      </c>
      <c r="AK438">
        <v>0.15342449253704801</v>
      </c>
      <c r="AL438">
        <v>0.183441846466011</v>
      </c>
      <c r="AM438">
        <v>13.515679791604001</v>
      </c>
      <c r="AN438">
        <v>0</v>
      </c>
      <c r="AO438">
        <v>0</v>
      </c>
      <c r="AP438">
        <v>0</v>
      </c>
      <c r="AQ438">
        <v>-8.8212710821980895</v>
      </c>
      <c r="AR438">
        <v>1913.70172938015</v>
      </c>
      <c r="AS438">
        <v>6042.21020730294</v>
      </c>
      <c r="AT438">
        <v>0.313057490936482</v>
      </c>
    </row>
    <row r="439" spans="1:46" x14ac:dyDescent="0.35">
      <c r="A439">
        <v>437</v>
      </c>
      <c r="B439">
        <v>100.47939273789601</v>
      </c>
      <c r="C439">
        <v>-8.3021930800635495</v>
      </c>
      <c r="D439">
        <v>1684.7142339062</v>
      </c>
      <c r="E439">
        <v>0.49883462986510002</v>
      </c>
      <c r="F439">
        <v>428.58845793264402</v>
      </c>
      <c r="G439">
        <v>2.8903615461495298E-3</v>
      </c>
      <c r="H439">
        <v>0.98092990490293797</v>
      </c>
      <c r="I439">
        <v>1.9109255472161201E-2</v>
      </c>
      <c r="J439">
        <v>3.4453914139302801E-2</v>
      </c>
      <c r="K439">
        <v>0.95676166096206605</v>
      </c>
      <c r="L439">
        <v>1.69603061955068E-2</v>
      </c>
      <c r="M439">
        <v>2.1489492766543698E-3</v>
      </c>
      <c r="N439">
        <v>1.0502965970565601</v>
      </c>
      <c r="O439">
        <v>1.1605218834012201</v>
      </c>
      <c r="P439">
        <v>1.39619514683863</v>
      </c>
      <c r="Q439">
        <v>0.998754857402119</v>
      </c>
      <c r="R439">
        <v>1.2451425978807901E-3</v>
      </c>
      <c r="S439">
        <v>0</v>
      </c>
      <c r="T439">
        <v>8.286884290043</v>
      </c>
      <c r="U439">
        <v>8.286884290043</v>
      </c>
      <c r="V439">
        <v>6.6109647354374603</v>
      </c>
      <c r="W439">
        <v>0.25489457596571402</v>
      </c>
      <c r="X439">
        <v>3.1949345072994002</v>
      </c>
      <c r="Y439">
        <v>64.946959914330293</v>
      </c>
      <c r="Z439">
        <v>0.88754406053208001</v>
      </c>
      <c r="AA439">
        <v>6.0349472179244801E-2</v>
      </c>
      <c r="AB439">
        <v>33.958894483244997</v>
      </c>
      <c r="AC439">
        <v>19.7771644339938</v>
      </c>
      <c r="AD439">
        <v>2.2678541701445099</v>
      </c>
      <c r="AE439">
        <v>0.19301345664317399</v>
      </c>
      <c r="AF439">
        <v>3.1668491854212102E-4</v>
      </c>
      <c r="AG439">
        <v>4.9308327001958002E-3</v>
      </c>
      <c r="AH439" s="109">
        <v>4.8119808793525003E-5</v>
      </c>
      <c r="AI439" s="109">
        <v>6.0970024425023198E-6</v>
      </c>
      <c r="AJ439">
        <v>3.4469357544411099E-2</v>
      </c>
      <c r="AK439">
        <v>0.15342177940448001</v>
      </c>
      <c r="AL439">
        <v>0.18345387709153599</v>
      </c>
      <c r="AM439">
        <v>13.515679791604001</v>
      </c>
      <c r="AN439">
        <v>0</v>
      </c>
      <c r="AO439">
        <v>0</v>
      </c>
      <c r="AP439">
        <v>0</v>
      </c>
      <c r="AQ439">
        <v>-8.8217457175900709</v>
      </c>
      <c r="AR439">
        <v>1913.9236890403199</v>
      </c>
      <c r="AS439">
        <v>6042.20481141855</v>
      </c>
      <c r="AT439">
        <v>0.31312884963873999</v>
      </c>
    </row>
    <row r="440" spans="1:46" x14ac:dyDescent="0.35">
      <c r="A440">
        <v>438</v>
      </c>
      <c r="B440">
        <v>99.865322412353905</v>
      </c>
      <c r="C440">
        <v>-8.3026426194603005</v>
      </c>
      <c r="D440">
        <v>1684.6019883711499</v>
      </c>
      <c r="E440">
        <v>0.49882121557730902</v>
      </c>
      <c r="F440">
        <v>425.88007669344</v>
      </c>
      <c r="G440">
        <v>2.8901813095464899E-3</v>
      </c>
      <c r="H440">
        <v>0.98095720871835101</v>
      </c>
      <c r="I440">
        <v>1.9191734583057899E-2</v>
      </c>
      <c r="J440">
        <v>3.4654797178921802E-2</v>
      </c>
      <c r="K440">
        <v>0.95652776356379798</v>
      </c>
      <c r="L440">
        <v>1.7030875751950999E-2</v>
      </c>
      <c r="M440">
        <v>2.1608588311069201E-3</v>
      </c>
      <c r="N440">
        <v>1.0486608082798401</v>
      </c>
      <c r="O440">
        <v>1.1588426042462101</v>
      </c>
      <c r="P440">
        <v>1.4022774155284601</v>
      </c>
      <c r="Q440">
        <v>0.99875190769852795</v>
      </c>
      <c r="R440">
        <v>1.2480923014720801E-3</v>
      </c>
      <c r="S440">
        <v>0</v>
      </c>
      <c r="T440">
        <v>8.3235327826317498</v>
      </c>
      <c r="U440">
        <v>8.3235327826317498</v>
      </c>
      <c r="V440">
        <v>6.6399079411448296</v>
      </c>
      <c r="W440">
        <v>0.25666194416938598</v>
      </c>
      <c r="X440">
        <v>3.2126684396788701</v>
      </c>
      <c r="Y440">
        <v>65.307083711738898</v>
      </c>
      <c r="Z440">
        <v>0.88740679891360696</v>
      </c>
      <c r="AA440">
        <v>6.0231169030220501E-2</v>
      </c>
      <c r="AB440">
        <v>33.949089634308798</v>
      </c>
      <c r="AC440">
        <v>19.709524299671202</v>
      </c>
      <c r="AD440">
        <v>2.2629561635395001</v>
      </c>
      <c r="AE440">
        <v>0.193014004715893</v>
      </c>
      <c r="AF440">
        <v>3.1604212924377198E-4</v>
      </c>
      <c r="AG440">
        <v>4.9311103722326699E-3</v>
      </c>
      <c r="AH440" s="109">
        <v>4.8436432829560003E-5</v>
      </c>
      <c r="AI440" s="109">
        <v>6.1455614585810102E-6</v>
      </c>
      <c r="AJ440">
        <v>3.4471497654078802E-2</v>
      </c>
      <c r="AK440">
        <v>0.15341908438070401</v>
      </c>
      <c r="AL440">
        <v>0.183465809093599</v>
      </c>
      <c r="AM440">
        <v>13.515679791604001</v>
      </c>
      <c r="AN440">
        <v>0</v>
      </c>
      <c r="AO440">
        <v>0</v>
      </c>
      <c r="AP440">
        <v>0</v>
      </c>
      <c r="AQ440">
        <v>-8.8222203529820504</v>
      </c>
      <c r="AR440">
        <v>1914.14576059468</v>
      </c>
      <c r="AS440">
        <v>6042.1993418837201</v>
      </c>
      <c r="AT440">
        <v>0.31320049629487001</v>
      </c>
    </row>
    <row r="441" spans="1:46" x14ac:dyDescent="0.35">
      <c r="A441">
        <v>439</v>
      </c>
      <c r="B441">
        <v>99.251252086811306</v>
      </c>
      <c r="C441">
        <v>-8.3030936944526594</v>
      </c>
      <c r="D441">
        <v>1684.48843884542</v>
      </c>
      <c r="E441">
        <v>0.498807617223748</v>
      </c>
      <c r="F441">
        <v>423.17170315327297</v>
      </c>
      <c r="G441">
        <v>2.8899988680205499E-3</v>
      </c>
      <c r="H441">
        <v>0.98098562675353096</v>
      </c>
      <c r="I441">
        <v>1.92751898401579E-2</v>
      </c>
      <c r="J441">
        <v>3.48580989579707E-2</v>
      </c>
      <c r="K441">
        <v>0.95629103456215403</v>
      </c>
      <c r="L441">
        <v>1.7102278558015899E-2</v>
      </c>
      <c r="M441">
        <v>2.1729112821420502E-3</v>
      </c>
      <c r="N441">
        <v>1.0470287963245799</v>
      </c>
      <c r="O441">
        <v>1.1571664404990001</v>
      </c>
      <c r="P441">
        <v>1.40843223063742</v>
      </c>
      <c r="Q441">
        <v>0.99874895510752304</v>
      </c>
      <c r="R441">
        <v>1.25104489247642E-3</v>
      </c>
      <c r="S441">
        <v>0</v>
      </c>
      <c r="T441">
        <v>8.3606231048037696</v>
      </c>
      <c r="U441">
        <v>8.3606231048037696</v>
      </c>
      <c r="V441">
        <v>6.6691974570904797</v>
      </c>
      <c r="W441">
        <v>0.25845080116452401</v>
      </c>
      <c r="X441">
        <v>3.23060384630169</v>
      </c>
      <c r="Y441">
        <v>65.6717669927164</v>
      </c>
      <c r="Z441">
        <v>0.88726900745667303</v>
      </c>
      <c r="AA441">
        <v>6.0112691706430597E-2</v>
      </c>
      <c r="AB441">
        <v>33.9392575030855</v>
      </c>
      <c r="AC441">
        <v>19.642004222644999</v>
      </c>
      <c r="AD441">
        <v>2.25806591536496</v>
      </c>
      <c r="AE441">
        <v>0.19301455884604399</v>
      </c>
      <c r="AF441">
        <v>3.1539826753374298E-4</v>
      </c>
      <c r="AG441">
        <v>4.9313850419550002E-3</v>
      </c>
      <c r="AH441" s="109">
        <v>4.8756544291477298E-5</v>
      </c>
      <c r="AI441" s="109">
        <v>6.1947093663466199E-6</v>
      </c>
      <c r="AJ441">
        <v>3.4473618830588297E-2</v>
      </c>
      <c r="AK441">
        <v>0.15341640774689</v>
      </c>
      <c r="AL441">
        <v>0.18347764092934701</v>
      </c>
      <c r="AM441">
        <v>13.515679791604001</v>
      </c>
      <c r="AN441">
        <v>0</v>
      </c>
      <c r="AO441">
        <v>0</v>
      </c>
      <c r="AP441">
        <v>0</v>
      </c>
      <c r="AQ441">
        <v>-8.82269498837403</v>
      </c>
      <c r="AR441">
        <v>1914.36794558274</v>
      </c>
      <c r="AS441">
        <v>6042.1937972961696</v>
      </c>
      <c r="AT441">
        <v>0.313272435228371</v>
      </c>
    </row>
    <row r="442" spans="1:46" x14ac:dyDescent="0.35">
      <c r="A442">
        <v>440</v>
      </c>
      <c r="B442">
        <v>98.637181761268707</v>
      </c>
      <c r="C442">
        <v>-8.3035463281783404</v>
      </c>
      <c r="D442">
        <v>1684.3735617910299</v>
      </c>
      <c r="E442">
        <v>0.49879383127727001</v>
      </c>
      <c r="F442">
        <v>420.46333528811499</v>
      </c>
      <c r="G442">
        <v>2.8898141818023402E-3</v>
      </c>
      <c r="H442">
        <v>0.98101515749053103</v>
      </c>
      <c r="I442">
        <v>1.9359638066755901E-2</v>
      </c>
      <c r="J442">
        <v>3.5063864186281997E-2</v>
      </c>
      <c r="K442">
        <v>0.95605142208096106</v>
      </c>
      <c r="L442">
        <v>1.7174528872343001E-2</v>
      </c>
      <c r="M442">
        <v>2.18510919441291E-3</v>
      </c>
      <c r="N442">
        <v>1.0454005687321</v>
      </c>
      <c r="O442">
        <v>1.1554933936877601</v>
      </c>
      <c r="P442">
        <v>1.4146608553239799</v>
      </c>
      <c r="Q442">
        <v>0.99874599957195298</v>
      </c>
      <c r="R442">
        <v>1.2540004280462999E-3</v>
      </c>
      <c r="S442">
        <v>0</v>
      </c>
      <c r="T442">
        <v>8.3981630428619596</v>
      </c>
      <c r="U442">
        <v>8.3981630428619596</v>
      </c>
      <c r="V442">
        <v>6.6988393251572003</v>
      </c>
      <c r="W442">
        <v>0.26026153839226901</v>
      </c>
      <c r="X442">
        <v>3.2487442406276501</v>
      </c>
      <c r="Y442">
        <v>66.041096101781505</v>
      </c>
      <c r="Z442">
        <v>0.88713067946424295</v>
      </c>
      <c r="AA442">
        <v>5.9994036149912403E-2</v>
      </c>
      <c r="AB442">
        <v>33.9293975454788</v>
      </c>
      <c r="AC442">
        <v>19.574602627412698</v>
      </c>
      <c r="AD442">
        <v>2.25318334138169</v>
      </c>
      <c r="AE442">
        <v>0.19301511913833999</v>
      </c>
      <c r="AF442">
        <v>3.14753309349367E-4</v>
      </c>
      <c r="AG442">
        <v>4.9316566598493197E-3</v>
      </c>
      <c r="AH442" s="109">
        <v>4.90802058512518E-5</v>
      </c>
      <c r="AI442" s="109">
        <v>6.2444571182358197E-6</v>
      </c>
      <c r="AJ442">
        <v>3.4475720775329802E-2</v>
      </c>
      <c r="AK442">
        <v>0.153413749790897</v>
      </c>
      <c r="AL442">
        <v>0.18348937101921201</v>
      </c>
      <c r="AM442">
        <v>13.515679791604001</v>
      </c>
      <c r="AN442">
        <v>0</v>
      </c>
      <c r="AO442">
        <v>0</v>
      </c>
      <c r="AP442">
        <v>0</v>
      </c>
      <c r="AQ442">
        <v>-8.8231696237660096</v>
      </c>
      <c r="AR442">
        <v>1914.5902455826199</v>
      </c>
      <c r="AS442">
        <v>6042.1881762176399</v>
      </c>
      <c r="AT442">
        <v>0.31334466972114799</v>
      </c>
    </row>
    <row r="443" spans="1:46" x14ac:dyDescent="0.35">
      <c r="A443">
        <v>441</v>
      </c>
      <c r="B443">
        <v>98.023111435726193</v>
      </c>
      <c r="C443">
        <v>-8.3040005443304992</v>
      </c>
      <c r="D443">
        <v>1684.25733310448</v>
      </c>
      <c r="E443">
        <v>0.49877985411968201</v>
      </c>
      <c r="F443">
        <v>417.75497106642001</v>
      </c>
      <c r="G443">
        <v>2.8896272101675701E-3</v>
      </c>
      <c r="H443">
        <v>0.98104580233225402</v>
      </c>
      <c r="I443">
        <v>1.9445096474299199E-2</v>
      </c>
      <c r="J443">
        <v>3.5272138682755999E-2</v>
      </c>
      <c r="K443">
        <v>0.95580887296480099</v>
      </c>
      <c r="L443">
        <v>1.72476412740756E-2</v>
      </c>
      <c r="M443">
        <v>2.1974552002236398E-3</v>
      </c>
      <c r="N443">
        <v>1.04377613328749</v>
      </c>
      <c r="O443">
        <v>1.1538234654592401</v>
      </c>
      <c r="P443">
        <v>1.4209645822597701</v>
      </c>
      <c r="Q443">
        <v>0.99874304103325895</v>
      </c>
      <c r="R443">
        <v>1.25695896674033E-3</v>
      </c>
      <c r="S443">
        <v>0</v>
      </c>
      <c r="T443">
        <v>8.4361605673080309</v>
      </c>
      <c r="U443">
        <v>8.4361605673080309</v>
      </c>
      <c r="V443">
        <v>6.7288397284324999</v>
      </c>
      <c r="W443">
        <v>0.26209455768085299</v>
      </c>
      <c r="X443">
        <v>3.2670932184344901</v>
      </c>
      <c r="Y443">
        <v>66.415159579359397</v>
      </c>
      <c r="Z443">
        <v>0.88699180777384901</v>
      </c>
      <c r="AA443">
        <v>5.9875198206043201E-2</v>
      </c>
      <c r="AB443">
        <v>33.919509307100299</v>
      </c>
      <c r="AC443">
        <v>19.5073179065033</v>
      </c>
      <c r="AD443">
        <v>2.24830836186683</v>
      </c>
      <c r="AE443">
        <v>0.19301568570004099</v>
      </c>
      <c r="AF443">
        <v>3.1410723006040301E-4</v>
      </c>
      <c r="AG443">
        <v>4.9319251752018402E-3</v>
      </c>
      <c r="AH443" s="109">
        <v>4.94074816605358E-5</v>
      </c>
      <c r="AI443" s="109">
        <v>6.2948159565498304E-6</v>
      </c>
      <c r="AJ443">
        <v>3.4477803182558303E-2</v>
      </c>
      <c r="AK443">
        <v>0.15341111080745301</v>
      </c>
      <c r="AL443">
        <v>0.18350099774588699</v>
      </c>
      <c r="AM443">
        <v>13.515679791604001</v>
      </c>
      <c r="AN443">
        <v>0</v>
      </c>
      <c r="AO443">
        <v>0</v>
      </c>
      <c r="AP443">
        <v>0</v>
      </c>
      <c r="AQ443">
        <v>-8.8236442591579909</v>
      </c>
      <c r="AR443">
        <v>1914.8126622121899</v>
      </c>
      <c r="AS443">
        <v>6042.1824771728097</v>
      </c>
      <c r="AT443">
        <v>0.31341720408136697</v>
      </c>
    </row>
    <row r="444" spans="1:46" x14ac:dyDescent="0.35">
      <c r="A444">
        <v>442</v>
      </c>
      <c r="B444">
        <v>97.409041110183594</v>
      </c>
      <c r="C444">
        <v>-8.3044563671757796</v>
      </c>
      <c r="D444">
        <v>1684.1397280961601</v>
      </c>
      <c r="E444">
        <v>0.49876568203878802</v>
      </c>
      <c r="F444">
        <v>415.04660845102001</v>
      </c>
      <c r="G444">
        <v>2.8894379114022999E-3</v>
      </c>
      <c r="H444">
        <v>0.98107756014551495</v>
      </c>
      <c r="I444">
        <v>1.9531582677807701E-2</v>
      </c>
      <c r="J444">
        <v>3.5482969409933701E-2</v>
      </c>
      <c r="K444">
        <v>0.95556333274338201</v>
      </c>
      <c r="L444">
        <v>1.7321630686665299E-2</v>
      </c>
      <c r="M444">
        <v>2.2099519911423999E-3</v>
      </c>
      <c r="N444">
        <v>1.0421554980257799</v>
      </c>
      <c r="O444">
        <v>1.15215665758161</v>
      </c>
      <c r="P444">
        <v>1.4273447347777799</v>
      </c>
      <c r="Q444">
        <v>0.99874007943143595</v>
      </c>
      <c r="R444">
        <v>1.2599205685631899E-3</v>
      </c>
      <c r="S444">
        <v>0</v>
      </c>
      <c r="T444">
        <v>8.4746238399737308</v>
      </c>
      <c r="U444">
        <v>8.4746238399737308</v>
      </c>
      <c r="V444">
        <v>6.7592049967840397</v>
      </c>
      <c r="W444">
        <v>0.263950270102011</v>
      </c>
      <c r="X444">
        <v>3.2856544602318198</v>
      </c>
      <c r="Y444">
        <v>66.794048232122407</v>
      </c>
      <c r="Z444">
        <v>0.88685238530857002</v>
      </c>
      <c r="AA444">
        <v>5.9756173620411697E-2</v>
      </c>
      <c r="AB444">
        <v>33.909592234119998</v>
      </c>
      <c r="AC444">
        <v>19.440148436145599</v>
      </c>
      <c r="AD444">
        <v>2.24344089091545</v>
      </c>
      <c r="AE444">
        <v>0.19301625864081801</v>
      </c>
      <c r="AF444">
        <v>3.1346000445032601E-4</v>
      </c>
      <c r="AG444">
        <v>4.93219053605304E-3</v>
      </c>
      <c r="AH444" s="109">
        <v>4.9738437435890499E-5</v>
      </c>
      <c r="AI444" s="109">
        <v>6.3457973926425297E-6</v>
      </c>
      <c r="AJ444">
        <v>3.4479865739162299E-2</v>
      </c>
      <c r="AK444">
        <v>0.15340849109838101</v>
      </c>
      <c r="AL444">
        <v>0.18351251945310801</v>
      </c>
      <c r="AM444">
        <v>13.515679791604001</v>
      </c>
      <c r="AN444">
        <v>0</v>
      </c>
      <c r="AO444">
        <v>0</v>
      </c>
      <c r="AP444">
        <v>0</v>
      </c>
      <c r="AQ444">
        <v>-8.8241188945499704</v>
      </c>
      <c r="AR444">
        <v>1915.0351971303401</v>
      </c>
      <c r="AS444">
        <v>6042.1766986479497</v>
      </c>
      <c r="AT444">
        <v>0.31349004190368901</v>
      </c>
    </row>
    <row r="445" spans="1:46" x14ac:dyDescent="0.35">
      <c r="A445">
        <v>443</v>
      </c>
      <c r="B445">
        <v>96.794970784640995</v>
      </c>
      <c r="C445">
        <v>-8.3049138215704108</v>
      </c>
      <c r="D445">
        <v>1684.0207214756899</v>
      </c>
      <c r="E445">
        <v>0.49875131122532101</v>
      </c>
      <c r="F445">
        <v>412.33824539762998</v>
      </c>
      <c r="G445">
        <v>2.8892462427781902E-3</v>
      </c>
      <c r="H445">
        <v>0.98111043255679997</v>
      </c>
      <c r="I445">
        <v>1.9619114703745499E-2</v>
      </c>
      <c r="J445">
        <v>3.5696404509868003E-2</v>
      </c>
      <c r="K445">
        <v>0.95531474558669205</v>
      </c>
      <c r="L445">
        <v>1.73965123737326E-2</v>
      </c>
      <c r="M445">
        <v>2.2226023300128401E-3</v>
      </c>
      <c r="N445">
        <v>1.0405386712382301</v>
      </c>
      <c r="O445">
        <v>1.1504929719474299</v>
      </c>
      <c r="P445">
        <v>1.4338026675182201</v>
      </c>
      <c r="Q445">
        <v>0.99873711470498305</v>
      </c>
      <c r="R445">
        <v>1.26288529501623E-3</v>
      </c>
      <c r="S445">
        <v>0</v>
      </c>
      <c r="T445">
        <v>8.5135612182195093</v>
      </c>
      <c r="U445">
        <v>8.5135612182195093</v>
      </c>
      <c r="V445">
        <v>6.7899416098627903</v>
      </c>
      <c r="W445">
        <v>0.26582909769049301</v>
      </c>
      <c r="X445">
        <v>3.3044317337906</v>
      </c>
      <c r="Y445">
        <v>67.177855205851003</v>
      </c>
      <c r="Z445">
        <v>0.88671240453125399</v>
      </c>
      <c r="AA445">
        <v>5.9636958036262101E-2</v>
      </c>
      <c r="AB445">
        <v>33.899645855998301</v>
      </c>
      <c r="AC445">
        <v>19.373092559671701</v>
      </c>
      <c r="AD445">
        <v>2.2385808467089299</v>
      </c>
      <c r="AE445">
        <v>0.193016838073018</v>
      </c>
      <c r="AF445">
        <v>3.1281160670177798E-4</v>
      </c>
      <c r="AG445">
        <v>4.9324526891661204E-3</v>
      </c>
      <c r="AH445" s="109">
        <v>5.0073140466861802E-5</v>
      </c>
      <c r="AI445" s="109">
        <v>6.3974132447806401E-6</v>
      </c>
      <c r="AJ445">
        <v>3.4481908124456499E-2</v>
      </c>
      <c r="AK445">
        <v>0.153405890972797</v>
      </c>
      <c r="AL445">
        <v>0.183523934444557</v>
      </c>
      <c r="AM445">
        <v>13.515679791604001</v>
      </c>
      <c r="AN445">
        <v>0</v>
      </c>
      <c r="AO445">
        <v>0</v>
      </c>
      <c r="AP445">
        <v>0</v>
      </c>
      <c r="AQ445">
        <v>-8.82459352994195</v>
      </c>
      <c r="AR445">
        <v>1915.2578520382799</v>
      </c>
      <c r="AS445">
        <v>6042.1708390898202</v>
      </c>
      <c r="AT445">
        <v>0.31356318776312397</v>
      </c>
    </row>
    <row r="446" spans="1:46" x14ac:dyDescent="0.35">
      <c r="A446">
        <v>444</v>
      </c>
      <c r="B446">
        <v>96.180900459098496</v>
      </c>
      <c r="C446">
        <v>-8.3053729329814505</v>
      </c>
      <c r="D446">
        <v>1683.90028732939</v>
      </c>
      <c r="E446">
        <v>0.49873673776976102</v>
      </c>
      <c r="F446">
        <v>409.62987985714699</v>
      </c>
      <c r="G446">
        <v>2.8890521605144199E-3</v>
      </c>
      <c r="H446">
        <v>0.98114441735195901</v>
      </c>
      <c r="I446">
        <v>1.9707711007064501E-2</v>
      </c>
      <c r="J446">
        <v>3.5912493341355697E-2</v>
      </c>
      <c r="K446">
        <v>0.955063054267273</v>
      </c>
      <c r="L446">
        <v>1.74723019666853E-2</v>
      </c>
      <c r="M446">
        <v>2.2354090403792098E-3</v>
      </c>
      <c r="N446">
        <v>1.03892566147886</v>
      </c>
      <c r="O446">
        <v>1.1488324105766701</v>
      </c>
      <c r="P446">
        <v>1.4403397676942</v>
      </c>
      <c r="Q446">
        <v>0.99873414679086003</v>
      </c>
      <c r="R446">
        <v>1.26585320913974E-3</v>
      </c>
      <c r="S446">
        <v>0</v>
      </c>
      <c r="T446">
        <v>8.5529812627961395</v>
      </c>
      <c r="U446">
        <v>8.5529812627961395</v>
      </c>
      <c r="V446">
        <v>6.82105620326577</v>
      </c>
      <c r="W446">
        <v>0.26773147198946901</v>
      </c>
      <c r="X446">
        <v>3.3234288967121999</v>
      </c>
      <c r="Y446">
        <v>67.566676061469195</v>
      </c>
      <c r="Z446">
        <v>0.88657185811290296</v>
      </c>
      <c r="AA446">
        <v>5.9517546990687398E-2</v>
      </c>
      <c r="AB446">
        <v>33.889669556943304</v>
      </c>
      <c r="AC446">
        <v>19.3061486063331</v>
      </c>
      <c r="AD446">
        <v>2.2337281386590102</v>
      </c>
      <c r="AE446">
        <v>0.19301742411152001</v>
      </c>
      <c r="AF446">
        <v>3.1216201037407101E-4</v>
      </c>
      <c r="AG446">
        <v>4.9327115799792801E-3</v>
      </c>
      <c r="AH446" s="109">
        <v>5.0411659713622302E-5</v>
      </c>
      <c r="AI446" s="109">
        <v>6.4496756111027104E-6</v>
      </c>
      <c r="AJ446">
        <v>3.44839300099112E-2</v>
      </c>
      <c r="AK446">
        <v>0.15340331074736999</v>
      </c>
      <c r="AL446">
        <v>0.18353524098242799</v>
      </c>
      <c r="AM446">
        <v>13.515679791604001</v>
      </c>
      <c r="AN446">
        <v>0</v>
      </c>
      <c r="AO446">
        <v>0</v>
      </c>
      <c r="AP446">
        <v>0</v>
      </c>
      <c r="AQ446">
        <v>-8.8250681653339296</v>
      </c>
      <c r="AR446">
        <v>1915.4806286809901</v>
      </c>
      <c r="AS446">
        <v>6042.1648969042399</v>
      </c>
      <c r="AT446">
        <v>0.313636645109863</v>
      </c>
    </row>
    <row r="447" spans="1:46" x14ac:dyDescent="0.35">
      <c r="A447">
        <v>445</v>
      </c>
      <c r="B447">
        <v>95.566830133555897</v>
      </c>
      <c r="C447">
        <v>-8.30583372750249</v>
      </c>
      <c r="D447">
        <v>1683.7783991057399</v>
      </c>
      <c r="E447">
        <v>0.49872195765900301</v>
      </c>
      <c r="F447">
        <v>406.92150977338002</v>
      </c>
      <c r="G447">
        <v>2.8888556197533299E-3</v>
      </c>
      <c r="H447">
        <v>0.98117951631481204</v>
      </c>
      <c r="I447">
        <v>1.9797390478051999E-2</v>
      </c>
      <c r="J447">
        <v>3.6131286518585097E-2</v>
      </c>
      <c r="K447">
        <v>0.95480820011032896</v>
      </c>
      <c r="L447">
        <v>1.7549015454423299E-2</v>
      </c>
      <c r="M447">
        <v>2.2483750236286701E-3</v>
      </c>
      <c r="N447">
        <v>1.03731647757122</v>
      </c>
      <c r="O447">
        <v>1.1471749756198999</v>
      </c>
      <c r="P447">
        <v>1.44695745567885</v>
      </c>
      <c r="Q447">
        <v>0.99873117562443003</v>
      </c>
      <c r="R447">
        <v>1.2688243755694501E-3</v>
      </c>
      <c r="S447">
        <v>0</v>
      </c>
      <c r="T447">
        <v>8.5928927417292797</v>
      </c>
      <c r="U447">
        <v>8.5928927417292797</v>
      </c>
      <c r="V447">
        <v>6.8525555712109103</v>
      </c>
      <c r="W447">
        <v>0.26965783649988401</v>
      </c>
      <c r="X447">
        <v>3.34264989916139</v>
      </c>
      <c r="Y447">
        <v>67.960608853576701</v>
      </c>
      <c r="Z447">
        <v>0.88643073812575002</v>
      </c>
      <c r="AA447">
        <v>5.9397935912312502E-2</v>
      </c>
      <c r="AB447">
        <v>33.879662846369598</v>
      </c>
      <c r="AC447">
        <v>19.239314867221701</v>
      </c>
      <c r="AD447">
        <v>2.22888268255294</v>
      </c>
      <c r="AE447">
        <v>0.19301801687408399</v>
      </c>
      <c r="AF447">
        <v>3.1151118839005198E-4</v>
      </c>
      <c r="AG447">
        <v>4.9329671525733003E-3</v>
      </c>
      <c r="AH447" s="109">
        <v>5.0754065799178798E-5</v>
      </c>
      <c r="AI447" s="109">
        <v>6.5025969227075197E-6</v>
      </c>
      <c r="AJ447">
        <v>3.4485931058950002E-2</v>
      </c>
      <c r="AK447">
        <v>0.15340075074651799</v>
      </c>
      <c r="AL447">
        <v>0.183546437286361</v>
      </c>
      <c r="AM447">
        <v>13.515679791604001</v>
      </c>
      <c r="AN447">
        <v>0</v>
      </c>
      <c r="AO447">
        <v>0</v>
      </c>
      <c r="AP447">
        <v>0</v>
      </c>
      <c r="AQ447">
        <v>-8.8255428007259091</v>
      </c>
      <c r="AR447">
        <v>1915.7035288485299</v>
      </c>
      <c r="AS447">
        <v>6042.1588704548303</v>
      </c>
      <c r="AT447">
        <v>0.31371041877596001</v>
      </c>
    </row>
    <row r="448" spans="1:46" x14ac:dyDescent="0.35">
      <c r="A448">
        <v>446</v>
      </c>
      <c r="B448">
        <v>94.952759808013298</v>
      </c>
      <c r="C448">
        <v>-8.3062962318720697</v>
      </c>
      <c r="D448">
        <v>1683.6550295930299</v>
      </c>
      <c r="E448">
        <v>0.49870696677291598</v>
      </c>
      <c r="F448">
        <v>404.213133084437</v>
      </c>
      <c r="G448">
        <v>2.8886565745225301E-3</v>
      </c>
      <c r="H448">
        <v>0.98121573144107299</v>
      </c>
      <c r="I448">
        <v>1.9888172458400601E-2</v>
      </c>
      <c r="J448">
        <v>3.6352835951267398E-2</v>
      </c>
      <c r="K448">
        <v>0.95455012295054698</v>
      </c>
      <c r="L448">
        <v>1.7626669204397202E-2</v>
      </c>
      <c r="M448">
        <v>2.2615032540034101E-3</v>
      </c>
      <c r="N448">
        <v>1.03571112861533</v>
      </c>
      <c r="O448">
        <v>1.1455206693615201</v>
      </c>
      <c r="P448">
        <v>1.4536571862169601</v>
      </c>
      <c r="Q448">
        <v>0.99872820113941396</v>
      </c>
      <c r="R448">
        <v>1.2717988605852001E-3</v>
      </c>
      <c r="S448">
        <v>0</v>
      </c>
      <c r="T448">
        <v>8.6333046378846792</v>
      </c>
      <c r="U448">
        <v>8.6333046378846792</v>
      </c>
      <c r="V448">
        <v>6.8844466723812401</v>
      </c>
      <c r="W448">
        <v>0.27160864601631501</v>
      </c>
      <c r="X448">
        <v>3.3620987866751402</v>
      </c>
      <c r="Y448">
        <v>68.359754212229902</v>
      </c>
      <c r="Z448">
        <v>0.88628903642435097</v>
      </c>
      <c r="AA448">
        <v>5.9278120118331501E-2</v>
      </c>
      <c r="AB448">
        <v>33.869625227542301</v>
      </c>
      <c r="AC448">
        <v>19.172589605939098</v>
      </c>
      <c r="AD448">
        <v>2.2240443931407698</v>
      </c>
      <c r="AE448">
        <v>0.193018616481232</v>
      </c>
      <c r="AF448">
        <v>3.1085911301819298E-4</v>
      </c>
      <c r="AG448">
        <v>4.9332193496195199E-3</v>
      </c>
      <c r="AH448" s="109">
        <v>5.11004310902278E-5</v>
      </c>
      <c r="AI448" s="109">
        <v>6.5561899330758398E-6</v>
      </c>
      <c r="AJ448">
        <v>3.44879109267138E-2</v>
      </c>
      <c r="AK448">
        <v>0.15339821130263101</v>
      </c>
      <c r="AL448">
        <v>0.18355752153219601</v>
      </c>
      <c r="AM448">
        <v>13.515679791604001</v>
      </c>
      <c r="AN448">
        <v>0</v>
      </c>
      <c r="AO448">
        <v>0</v>
      </c>
      <c r="AP448">
        <v>0</v>
      </c>
      <c r="AQ448">
        <v>-8.8260174361178905</v>
      </c>
      <c r="AR448">
        <v>1915.92655437757</v>
      </c>
      <c r="AS448">
        <v>6042.1527580615402</v>
      </c>
      <c r="AT448">
        <v>0.31378451376836902</v>
      </c>
    </row>
    <row r="449" spans="1:46" x14ac:dyDescent="0.35">
      <c r="A449">
        <v>447</v>
      </c>
      <c r="B449">
        <v>94.338689482470699</v>
      </c>
      <c r="C449">
        <v>-8.3067604735054896</v>
      </c>
      <c r="D449">
        <v>1683.53015089322</v>
      </c>
      <c r="E449">
        <v>0.49869176088077199</v>
      </c>
      <c r="F449">
        <v>401.50474772597101</v>
      </c>
      <c r="G449">
        <v>2.8884549776907399E-3</v>
      </c>
      <c r="H449">
        <v>0.98125305558023002</v>
      </c>
      <c r="I449">
        <v>1.9980076761303901E-2</v>
      </c>
      <c r="J449">
        <v>3.6577194886317999E-2</v>
      </c>
      <c r="K449">
        <v>0.95428876109164196</v>
      </c>
      <c r="L449">
        <v>1.7705279998815399E-2</v>
      </c>
      <c r="M449">
        <v>2.2747967624884599E-3</v>
      </c>
      <c r="N449">
        <v>1.0341096239948899</v>
      </c>
      <c r="O449">
        <v>1.1438694942231</v>
      </c>
      <c r="P449">
        <v>1.46044044990766</v>
      </c>
      <c r="Q449">
        <v>0.99872522326784297</v>
      </c>
      <c r="R449">
        <v>1.2747767321564299E-3</v>
      </c>
      <c r="S449">
        <v>0</v>
      </c>
      <c r="T449">
        <v>8.6742261581974294</v>
      </c>
      <c r="U449">
        <v>8.6742261581974294</v>
      </c>
      <c r="V449">
        <v>6.9167366372052799</v>
      </c>
      <c r="W449">
        <v>0.273584364378473</v>
      </c>
      <c r="X449">
        <v>3.3817797029261198</v>
      </c>
      <c r="Y449">
        <v>68.764215428967006</v>
      </c>
      <c r="Z449">
        <v>0.88614674559738704</v>
      </c>
      <c r="AA449">
        <v>5.91580948081777E-2</v>
      </c>
      <c r="AB449">
        <v>33.859555874194299</v>
      </c>
      <c r="AC449">
        <v>19.1059710846353</v>
      </c>
      <c r="AD449">
        <v>2.2192131661293599</v>
      </c>
      <c r="AE449">
        <v>0.19301922305618799</v>
      </c>
      <c r="AF449">
        <v>3.1020575583641502E-4</v>
      </c>
      <c r="AG449">
        <v>4.9334681123344298E-3</v>
      </c>
      <c r="AH449" s="109">
        <v>5.14508298221576E-5</v>
      </c>
      <c r="AI449" s="109">
        <v>6.6104676748754796E-6</v>
      </c>
      <c r="AJ449">
        <v>3.4489869259654797E-2</v>
      </c>
      <c r="AK449">
        <v>0.153395692756469</v>
      </c>
      <c r="AL449">
        <v>0.183568491849815</v>
      </c>
      <c r="AM449">
        <v>13.515679791604001</v>
      </c>
      <c r="AN449">
        <v>0</v>
      </c>
      <c r="AO449">
        <v>0</v>
      </c>
      <c r="AP449">
        <v>0</v>
      </c>
      <c r="AQ449">
        <v>-8.82649207150987</v>
      </c>
      <c r="AR449">
        <v>1916.14970715306</v>
      </c>
      <c r="AS449">
        <v>6042.14655799924</v>
      </c>
      <c r="AT449">
        <v>0.31385893228296002</v>
      </c>
    </row>
    <row r="450" spans="1:46" x14ac:dyDescent="0.35">
      <c r="A450">
        <v>448</v>
      </c>
      <c r="B450">
        <v>93.724619156928199</v>
      </c>
      <c r="C450">
        <v>-8.3072264804992493</v>
      </c>
      <c r="D450">
        <v>1683.40373441459</v>
      </c>
      <c r="E450">
        <v>0.49867633563747199</v>
      </c>
      <c r="F450">
        <v>398.79635162398199</v>
      </c>
      <c r="G450">
        <v>2.8882507809557599E-3</v>
      </c>
      <c r="H450">
        <v>0.98129149597023102</v>
      </c>
      <c r="I450">
        <v>2.00731236682632E-2</v>
      </c>
      <c r="J450">
        <v>3.6804417951149297E-2</v>
      </c>
      <c r="K450">
        <v>0.95402405123932499</v>
      </c>
      <c r="L450">
        <v>1.7784864983077499E-2</v>
      </c>
      <c r="M450">
        <v>2.2882586851856899E-3</v>
      </c>
      <c r="N450">
        <v>1.0325119733847099</v>
      </c>
      <c r="O450">
        <v>1.1422214527668699</v>
      </c>
      <c r="P450">
        <v>1.4673087731382799</v>
      </c>
      <c r="Q450">
        <v>0.99872224193998105</v>
      </c>
      <c r="R450">
        <v>1.2777580600183999E-3</v>
      </c>
      <c r="S450">
        <v>0</v>
      </c>
      <c r="T450">
        <v>8.7156667337367395</v>
      </c>
      <c r="U450">
        <v>8.7156667337367395</v>
      </c>
      <c r="V450">
        <v>6.9494327671021097</v>
      </c>
      <c r="W450">
        <v>0.275585471360275</v>
      </c>
      <c r="X450">
        <v>3.4016968929184799</v>
      </c>
      <c r="Y450">
        <v>69.174098544024801</v>
      </c>
      <c r="Z450">
        <v>0.88600385654956304</v>
      </c>
      <c r="AA450">
        <v>5.9037855064374201E-2</v>
      </c>
      <c r="AB450">
        <v>33.849454442400202</v>
      </c>
      <c r="AC450">
        <v>19.039457494334201</v>
      </c>
      <c r="AD450">
        <v>2.2143889233612102</v>
      </c>
      <c r="AE450">
        <v>0.19301983672561401</v>
      </c>
      <c r="AF450">
        <v>3.0955108773710201E-4</v>
      </c>
      <c r="AG450">
        <v>4.9337133804515099E-3</v>
      </c>
      <c r="AH450" s="109">
        <v>5.1805337976741601E-5</v>
      </c>
      <c r="AI450" s="109">
        <v>6.66544360483227E-6</v>
      </c>
      <c r="AJ450">
        <v>3.44918056954776E-2</v>
      </c>
      <c r="AK450">
        <v>0.15339319545721</v>
      </c>
      <c r="AL450">
        <v>0.183579346322846</v>
      </c>
      <c r="AM450">
        <v>13.515679791604001</v>
      </c>
      <c r="AN450">
        <v>0</v>
      </c>
      <c r="AO450">
        <v>0</v>
      </c>
      <c r="AP450">
        <v>0</v>
      </c>
      <c r="AQ450">
        <v>-8.8269667069018496</v>
      </c>
      <c r="AR450">
        <v>1916.37298910957</v>
      </c>
      <c r="AS450">
        <v>6042.1402684961704</v>
      </c>
      <c r="AT450">
        <v>0.31393368122787202</v>
      </c>
    </row>
    <row r="451" spans="1:46" x14ac:dyDescent="0.35">
      <c r="A451">
        <v>449</v>
      </c>
      <c r="B451">
        <v>93.1105488313856</v>
      </c>
      <c r="C451">
        <v>-8.3076942816619201</v>
      </c>
      <c r="D451">
        <v>1683.2757508341899</v>
      </c>
      <c r="E451">
        <v>0.49866068657970503</v>
      </c>
      <c r="F451">
        <v>396.08794270272301</v>
      </c>
      <c r="G451">
        <v>2.8880439347807201E-3</v>
      </c>
      <c r="H451">
        <v>0.98133104984149</v>
      </c>
      <c r="I451">
        <v>2.0167333962192599E-2</v>
      </c>
      <c r="J451">
        <v>3.7034561198666403E-2</v>
      </c>
      <c r="K451">
        <v>0.95375592846800195</v>
      </c>
      <c r="L451">
        <v>1.7865441744106599E-2</v>
      </c>
      <c r="M451">
        <v>2.3018922180859098E-3</v>
      </c>
      <c r="N451">
        <v>1.0309181867583901</v>
      </c>
      <c r="O451">
        <v>1.1405765476993199</v>
      </c>
      <c r="P451">
        <v>1.4742637204530999</v>
      </c>
      <c r="Q451">
        <v>0.99871925708428999</v>
      </c>
      <c r="R451">
        <v>1.2807429157097299E-3</v>
      </c>
      <c r="S451">
        <v>0</v>
      </c>
      <c r="T451">
        <v>8.7576360341494794</v>
      </c>
      <c r="U451">
        <v>8.7576360341494794</v>
      </c>
      <c r="V451">
        <v>6.9825425462254804</v>
      </c>
      <c r="W451">
        <v>0.27761245630067899</v>
      </c>
      <c r="X451">
        <v>3.42185470599886</v>
      </c>
      <c r="Y451">
        <v>69.5895124391119</v>
      </c>
      <c r="Z451">
        <v>0.88586036099757903</v>
      </c>
      <c r="AA451">
        <v>5.89173958465255E-2</v>
      </c>
      <c r="AB451">
        <v>33.839320227999501</v>
      </c>
      <c r="AC451">
        <v>18.9730470259816</v>
      </c>
      <c r="AD451">
        <v>2.2095715658904398</v>
      </c>
      <c r="AE451">
        <v>0.193020457618821</v>
      </c>
      <c r="AF451">
        <v>3.0889507889066402E-4</v>
      </c>
      <c r="AG451">
        <v>4.9339550921404596E-3</v>
      </c>
      <c r="AH451" s="109">
        <v>5.2164033527981597E-5</v>
      </c>
      <c r="AI451" s="109">
        <v>6.7211314761720597E-6</v>
      </c>
      <c r="AJ451">
        <v>3.4493719862744798E-2</v>
      </c>
      <c r="AK451">
        <v>0.153390719762832</v>
      </c>
      <c r="AL451">
        <v>0.18359008298656901</v>
      </c>
      <c r="AM451">
        <v>13.515679791604001</v>
      </c>
      <c r="AN451">
        <v>0</v>
      </c>
      <c r="AO451">
        <v>0</v>
      </c>
      <c r="AP451">
        <v>0</v>
      </c>
      <c r="AQ451">
        <v>-8.8274413422938292</v>
      </c>
      <c r="AR451">
        <v>1916.59640223306</v>
      </c>
      <c r="AS451">
        <v>6042.1338877323396</v>
      </c>
      <c r="AT451">
        <v>0.31400876442831699</v>
      </c>
    </row>
    <row r="452" spans="1:46" x14ac:dyDescent="0.35">
      <c r="A452">
        <v>450</v>
      </c>
      <c r="B452">
        <v>92.496478505843001</v>
      </c>
      <c r="C452">
        <v>-8.3081639065397894</v>
      </c>
      <c r="D452">
        <v>1683.14617008337</v>
      </c>
      <c r="E452">
        <v>0.49864480912187797</v>
      </c>
      <c r="F452">
        <v>393.37951888085701</v>
      </c>
      <c r="G452">
        <v>2.8878343883698299E-3</v>
      </c>
      <c r="H452">
        <v>0.98137171760110797</v>
      </c>
      <c r="I452">
        <v>2.0262728931896901E-2</v>
      </c>
      <c r="J452">
        <v>3.7267682154024401E-2</v>
      </c>
      <c r="K452">
        <v>0.95348432615767398</v>
      </c>
      <c r="L452">
        <v>1.7947028286507499E-2</v>
      </c>
      <c r="M452">
        <v>2.3157006453894402E-3</v>
      </c>
      <c r="N452">
        <v>1.02932827439626</v>
      </c>
      <c r="O452">
        <v>1.1389347818748801</v>
      </c>
      <c r="P452">
        <v>1.4813068950081301</v>
      </c>
      <c r="Q452">
        <v>0.99871626862735596</v>
      </c>
      <c r="R452">
        <v>1.28373137264404E-3</v>
      </c>
      <c r="S452">
        <v>0</v>
      </c>
      <c r="T452">
        <v>8.8001439709092608</v>
      </c>
      <c r="U452">
        <v>8.8001439709092608</v>
      </c>
      <c r="V452">
        <v>7.0160736434348703</v>
      </c>
      <c r="W452">
        <v>0.279665822160026</v>
      </c>
      <c r="X452">
        <v>3.4422575990508002</v>
      </c>
      <c r="Y452">
        <v>70.010568933452703</v>
      </c>
      <c r="Z452">
        <v>0.88571625010764699</v>
      </c>
      <c r="AA452">
        <v>5.8796711986860199E-2</v>
      </c>
      <c r="AB452">
        <v>33.829152621140899</v>
      </c>
      <c r="AC452">
        <v>18.906737829957901</v>
      </c>
      <c r="AD452">
        <v>2.2047609992333199</v>
      </c>
      <c r="AE452">
        <v>0.19302108586852099</v>
      </c>
      <c r="AF452">
        <v>3.0823769872156102E-4</v>
      </c>
      <c r="AG452">
        <v>4.9341931839857198E-3</v>
      </c>
      <c r="AH452" s="109">
        <v>5.2526996400067799E-5</v>
      </c>
      <c r="AI452" s="109">
        <v>6.7775454254703496E-6</v>
      </c>
      <c r="AJ452">
        <v>3.4495611380548998E-2</v>
      </c>
      <c r="AK452">
        <v>0.15338826604043099</v>
      </c>
      <c r="AL452">
        <v>0.18360069982618399</v>
      </c>
      <c r="AM452">
        <v>13.515679791604001</v>
      </c>
      <c r="AN452">
        <v>0</v>
      </c>
      <c r="AO452">
        <v>0</v>
      </c>
      <c r="AP452">
        <v>0</v>
      </c>
      <c r="AQ452">
        <v>-8.8279159776858105</v>
      </c>
      <c r="AR452">
        <v>1916.8199485626899</v>
      </c>
      <c r="AS452">
        <v>6042.1274138379003</v>
      </c>
      <c r="AT452">
        <v>0.31408418684733802</v>
      </c>
    </row>
    <row r="453" spans="1:46" x14ac:dyDescent="0.35">
      <c r="A453">
        <v>451</v>
      </c>
      <c r="B453">
        <v>91.882408180300501</v>
      </c>
      <c r="C453">
        <v>-8.3086353854361992</v>
      </c>
      <c r="D453">
        <v>1683.0149613205899</v>
      </c>
      <c r="E453">
        <v>0.498628698551914</v>
      </c>
      <c r="F453">
        <v>390.67107807312198</v>
      </c>
      <c r="G453">
        <v>2.8876220896225501E-3</v>
      </c>
      <c r="H453">
        <v>0.98141349861117899</v>
      </c>
      <c r="I453">
        <v>2.0359330391441301E-2</v>
      </c>
      <c r="J453">
        <v>3.7503839863241697E-2</v>
      </c>
      <c r="K453">
        <v>0.95320917594174104</v>
      </c>
      <c r="L453">
        <v>1.80296430575843E-2</v>
      </c>
      <c r="M453">
        <v>2.3296873338569898E-3</v>
      </c>
      <c r="N453">
        <v>1.0277422468936199</v>
      </c>
      <c r="O453">
        <v>1.1372961582997501</v>
      </c>
      <c r="P453">
        <v>1.4884399400341399</v>
      </c>
      <c r="Q453">
        <v>0.99871327649383002</v>
      </c>
      <c r="R453">
        <v>1.28672350616907E-3</v>
      </c>
      <c r="S453">
        <v>0</v>
      </c>
      <c r="T453">
        <v>8.8432007064508902</v>
      </c>
      <c r="U453">
        <v>8.8432007064508902</v>
      </c>
      <c r="V453">
        <v>7.0500339193391399</v>
      </c>
      <c r="W453">
        <v>0.28174608475801599</v>
      </c>
      <c r="X453">
        <v>3.4629101398957198</v>
      </c>
      <c r="Y453">
        <v>70.4373828831487</v>
      </c>
      <c r="Z453">
        <v>0.88557151492387198</v>
      </c>
      <c r="AA453">
        <v>5.8675798187471297E-2</v>
      </c>
      <c r="AB453">
        <v>33.818950960081999</v>
      </c>
      <c r="AC453">
        <v>18.840528027997099</v>
      </c>
      <c r="AD453">
        <v>2.1999571252358101</v>
      </c>
      <c r="AE453">
        <v>0.193021721610626</v>
      </c>
      <c r="AF453">
        <v>3.0757891589099599E-4</v>
      </c>
      <c r="AG453">
        <v>4.9344275909190202E-3</v>
      </c>
      <c r="AH453" s="109">
        <v>5.2894308564625103E-5</v>
      </c>
      <c r="AI453" s="109">
        <v>6.8346999606458802E-6</v>
      </c>
      <c r="AJ453">
        <v>3.44974798582647E-2</v>
      </c>
      <c r="AK453">
        <v>0.15338583466646</v>
      </c>
      <c r="AL453">
        <v>0.18361119477549401</v>
      </c>
      <c r="AM453">
        <v>13.515679791604001</v>
      </c>
      <c r="AN453">
        <v>0</v>
      </c>
      <c r="AO453">
        <v>0</v>
      </c>
      <c r="AP453">
        <v>0</v>
      </c>
      <c r="AQ453">
        <v>-8.8283906130777901</v>
      </c>
      <c r="AR453">
        <v>1917.0436301925999</v>
      </c>
      <c r="AS453">
        <v>6042.1208448914504</v>
      </c>
      <c r="AT453">
        <v>0.31415995323732399</v>
      </c>
    </row>
    <row r="454" spans="1:46" x14ac:dyDescent="0.35">
      <c r="A454">
        <v>452</v>
      </c>
      <c r="B454">
        <v>91.268337854757903</v>
      </c>
      <c r="C454">
        <v>-8.3091087494367102</v>
      </c>
      <c r="D454">
        <v>1682.8820929081701</v>
      </c>
      <c r="E454">
        <v>0.498612350026861</v>
      </c>
      <c r="F454">
        <v>387.962618189789</v>
      </c>
      <c r="G454">
        <v>2.8874069850942899E-3</v>
      </c>
      <c r="H454">
        <v>0.981456393703939</v>
      </c>
      <c r="I454">
        <v>2.0457160694311499E-2</v>
      </c>
      <c r="J454">
        <v>3.7743094943749E-2</v>
      </c>
      <c r="K454">
        <v>0.95293040764727499</v>
      </c>
      <c r="L454">
        <v>1.8113304953734099E-2</v>
      </c>
      <c r="M454">
        <v>2.34385574057738E-3</v>
      </c>
      <c r="N454">
        <v>1.0261601151692099</v>
      </c>
      <c r="O454">
        <v>1.1356606801359099</v>
      </c>
      <c r="P454">
        <v>1.4956645399559101</v>
      </c>
      <c r="Q454">
        <v>0.99871028060636502</v>
      </c>
      <c r="R454">
        <v>1.2897193936347699E-3</v>
      </c>
      <c r="S454">
        <v>0</v>
      </c>
      <c r="T454">
        <v>8.8868166613463799</v>
      </c>
      <c r="U454">
        <v>8.8868166613463799</v>
      </c>
      <c r="V454">
        <v>7.0844314316024501</v>
      </c>
      <c r="W454">
        <v>0.283853773923815</v>
      </c>
      <c r="X454">
        <v>3.48381701076209</v>
      </c>
      <c r="Y454">
        <v>70.870072285019702</v>
      </c>
      <c r="Z454">
        <v>0.88542614610104997</v>
      </c>
      <c r="AA454">
        <v>5.8554649016093301E-2</v>
      </c>
      <c r="AB454">
        <v>33.808714617332598</v>
      </c>
      <c r="AC454">
        <v>18.7744157046548</v>
      </c>
      <c r="AD454">
        <v>2.1951598467958502</v>
      </c>
      <c r="AE454">
        <v>0.193022364984476</v>
      </c>
      <c r="AF454">
        <v>3.0691869827272598E-4</v>
      </c>
      <c r="AG454">
        <v>4.9346582461706002E-3</v>
      </c>
      <c r="AH454" s="109">
        <v>5.3266054086186303E-5</v>
      </c>
      <c r="AI454" s="109">
        <v>6.8926099884425003E-6</v>
      </c>
      <c r="AJ454">
        <v>3.4499324895226099E-2</v>
      </c>
      <c r="AK454">
        <v>0.15338342602703101</v>
      </c>
      <c r="AL454">
        <v>0.18362156571521199</v>
      </c>
      <c r="AM454">
        <v>13.515679791604001</v>
      </c>
      <c r="AN454">
        <v>0</v>
      </c>
      <c r="AO454">
        <v>0</v>
      </c>
      <c r="AP454">
        <v>0</v>
      </c>
      <c r="AQ454">
        <v>-8.8288652484697696</v>
      </c>
      <c r="AR454">
        <v>1917.2674492736601</v>
      </c>
      <c r="AS454">
        <v>6042.1141789181902</v>
      </c>
      <c r="AT454">
        <v>0.31423606894876799</v>
      </c>
    </row>
    <row r="455" spans="1:46" x14ac:dyDescent="0.35">
      <c r="A455">
        <v>453</v>
      </c>
      <c r="B455">
        <v>90.654267529215304</v>
      </c>
      <c r="C455">
        <v>-8.3095840304369606</v>
      </c>
      <c r="D455">
        <v>1682.74753238374</v>
      </c>
      <c r="E455">
        <v>0.49859575856833099</v>
      </c>
      <c r="F455">
        <v>385.25413713822002</v>
      </c>
      <c r="G455">
        <v>2.8871890199482701E-3</v>
      </c>
      <c r="H455">
        <v>0.981500401343813</v>
      </c>
      <c r="I455">
        <v>2.05562427532167E-2</v>
      </c>
      <c r="J455">
        <v>3.79855096369692E-2</v>
      </c>
      <c r="K455">
        <v>0.95264794923808804</v>
      </c>
      <c r="L455">
        <v>1.8198033345112202E-2</v>
      </c>
      <c r="M455">
        <v>2.3582094081045601E-3</v>
      </c>
      <c r="N455">
        <v>1.02458189047401</v>
      </c>
      <c r="O455">
        <v>1.1340283507051501</v>
      </c>
      <c r="P455">
        <v>1.50298242189598</v>
      </c>
      <c r="Q455">
        <v>0.99870728088554195</v>
      </c>
      <c r="R455">
        <v>1.29271911445802E-3</v>
      </c>
      <c r="S455">
        <v>0</v>
      </c>
      <c r="T455">
        <v>8.9310025237637998</v>
      </c>
      <c r="U455">
        <v>8.9310025237637998</v>
      </c>
      <c r="V455">
        <v>7.1192744422018102</v>
      </c>
      <c r="W455">
        <v>0.28598943284447997</v>
      </c>
      <c r="X455">
        <v>3.5049830118645402</v>
      </c>
      <c r="Y455">
        <v>71.308758384879596</v>
      </c>
      <c r="Z455">
        <v>0.88528013429226704</v>
      </c>
      <c r="AA455">
        <v>5.8433258901310799E-2</v>
      </c>
      <c r="AB455">
        <v>33.798442866823301</v>
      </c>
      <c r="AC455">
        <v>18.708398917367401</v>
      </c>
      <c r="AD455">
        <v>2.1903690605180599</v>
      </c>
      <c r="AE455">
        <v>0.193023016132814</v>
      </c>
      <c r="AF455">
        <v>3.0625701292504601E-4</v>
      </c>
      <c r="AG455">
        <v>4.9348850812081903E-3</v>
      </c>
      <c r="AH455" s="109">
        <v>5.3642319220951097E-5</v>
      </c>
      <c r="AI455" s="109">
        <v>6.9512908049139197E-6</v>
      </c>
      <c r="AJ455">
        <v>3.4501146080370401E-2</v>
      </c>
      <c r="AK455">
        <v>0.15338104051826701</v>
      </c>
      <c r="AL455">
        <v>0.183631810471065</v>
      </c>
      <c r="AM455">
        <v>13.515679791604001</v>
      </c>
      <c r="AN455">
        <v>0</v>
      </c>
      <c r="AO455">
        <v>0</v>
      </c>
      <c r="AP455">
        <v>0</v>
      </c>
      <c r="AQ455">
        <v>-8.8293398838617492</v>
      </c>
      <c r="AR455">
        <v>1917.49140801558</v>
      </c>
      <c r="AS455">
        <v>6042.1074138881104</v>
      </c>
      <c r="AT455">
        <v>0.31431253870625597</v>
      </c>
    </row>
    <row r="456" spans="1:46" x14ac:dyDescent="0.35">
      <c r="A456">
        <v>454</v>
      </c>
      <c r="B456">
        <v>90.040197203672705</v>
      </c>
      <c r="C456">
        <v>-8.31006126116643</v>
      </c>
      <c r="D456">
        <v>1682.61124643678</v>
      </c>
      <c r="E456">
        <v>0.498578919057723</v>
      </c>
      <c r="F456">
        <v>382.54563282147001</v>
      </c>
      <c r="G456">
        <v>2.8869681379160498E-3</v>
      </c>
      <c r="H456">
        <v>0.98154552313242605</v>
      </c>
      <c r="I456">
        <v>2.0656600053293998E-2</v>
      </c>
      <c r="J456">
        <v>3.8231147863018698E-2</v>
      </c>
      <c r="K456">
        <v>0.95236172674807495</v>
      </c>
      <c r="L456">
        <v>1.82838480747489E-2</v>
      </c>
      <c r="M456">
        <v>2.3727519785451102E-3</v>
      </c>
      <c r="N456">
        <v>1.0230075844003199</v>
      </c>
      <c r="O456">
        <v>1.1323991734933601</v>
      </c>
      <c r="P456">
        <v>1.5103953567457</v>
      </c>
      <c r="Q456">
        <v>0.99870427724980104</v>
      </c>
      <c r="R456">
        <v>1.2957227501987499E-3</v>
      </c>
      <c r="S456">
        <v>0</v>
      </c>
      <c r="T456">
        <v>8.9757692564024101</v>
      </c>
      <c r="U456">
        <v>8.9757692564024101</v>
      </c>
      <c r="V456">
        <v>7.1545714224363799</v>
      </c>
      <c r="W456">
        <v>0.288153620124457</v>
      </c>
      <c r="X456">
        <v>3.5264130651831498</v>
      </c>
      <c r="Y456">
        <v>71.753565789878905</v>
      </c>
      <c r="Z456">
        <v>0.88513346957275496</v>
      </c>
      <c r="AA456">
        <v>5.8311622128941497E-2</v>
      </c>
      <c r="AB456">
        <v>33.788135072940698</v>
      </c>
      <c r="AC456">
        <v>18.642475679350898</v>
      </c>
      <c r="AD456">
        <v>2.1855846670753301</v>
      </c>
      <c r="AE456">
        <v>0.19302367520208799</v>
      </c>
      <c r="AF456">
        <v>3.0559382606994498E-4</v>
      </c>
      <c r="AG456">
        <v>4.93510802568443E-3</v>
      </c>
      <c r="AH456" s="109">
        <v>5.40231924436389E-5</v>
      </c>
      <c r="AI456" s="109">
        <v>7.0107581420454203E-6</v>
      </c>
      <c r="AJ456">
        <v>3.4502942991933801E-2</v>
      </c>
      <c r="AK456">
        <v>0.15337867854658899</v>
      </c>
      <c r="AL456">
        <v>0.18364192681219299</v>
      </c>
      <c r="AM456">
        <v>13.515679791604001</v>
      </c>
      <c r="AN456">
        <v>0</v>
      </c>
      <c r="AO456">
        <v>0</v>
      </c>
      <c r="AP456">
        <v>0</v>
      </c>
      <c r="AQ456">
        <v>-8.8298145192537305</v>
      </c>
      <c r="AR456">
        <v>1917.7155086888299</v>
      </c>
      <c r="AS456">
        <v>6042.1005477140197</v>
      </c>
      <c r="AT456">
        <v>0.31438936837378301</v>
      </c>
    </row>
    <row r="457" spans="1:46" x14ac:dyDescent="0.35">
      <c r="A457">
        <v>455</v>
      </c>
      <c r="B457">
        <v>89.426126878130205</v>
      </c>
      <c r="C457">
        <v>-8.3105404752162695</v>
      </c>
      <c r="D457">
        <v>1682.47320087805</v>
      </c>
      <c r="E457">
        <v>0.49856182623126899</v>
      </c>
      <c r="F457">
        <v>379.83710313978099</v>
      </c>
      <c r="G457">
        <v>2.8867442812457898E-3</v>
      </c>
      <c r="H457">
        <v>0.98159176015401295</v>
      </c>
      <c r="I457">
        <v>2.0758256673215899E-2</v>
      </c>
      <c r="J457">
        <v>3.8480075277635299E-2</v>
      </c>
      <c r="K457">
        <v>0.95207166421910605</v>
      </c>
      <c r="L457">
        <v>1.83707694838997E-2</v>
      </c>
      <c r="M457">
        <v>2.3874871893161298E-3</v>
      </c>
      <c r="N457">
        <v>1.0214372088912</v>
      </c>
      <c r="O457">
        <v>1.1307731521549</v>
      </c>
      <c r="P457">
        <v>1.51790516077281</v>
      </c>
      <c r="Q457">
        <v>0.99870126961536898</v>
      </c>
      <c r="R457">
        <v>1.2987303846307701E-3</v>
      </c>
      <c r="S457">
        <v>0</v>
      </c>
      <c r="T457">
        <v>9.0211281066094706</v>
      </c>
      <c r="U457">
        <v>9.0211281066094706</v>
      </c>
      <c r="V457">
        <v>7.1903310606677397</v>
      </c>
      <c r="W457">
        <v>0.290346909227023</v>
      </c>
      <c r="X457">
        <v>3.54811221834923</v>
      </c>
      <c r="Y457">
        <v>72.204622585811506</v>
      </c>
      <c r="Z457">
        <v>0.884986141808494</v>
      </c>
      <c r="AA457">
        <v>5.8189732837436899E-2</v>
      </c>
      <c r="AB457">
        <v>33.777790563945899</v>
      </c>
      <c r="AC457">
        <v>18.5766439692093</v>
      </c>
      <c r="AD457">
        <v>2.1808065642031198</v>
      </c>
      <c r="AE457">
        <v>0.19302434234238999</v>
      </c>
      <c r="AF457">
        <v>3.04929103065916E-4</v>
      </c>
      <c r="AG457">
        <v>4.93532700736836E-3</v>
      </c>
      <c r="AH457" s="109">
        <v>5.4408764550640101E-5</v>
      </c>
      <c r="AI457" s="109">
        <v>7.0710281605251496E-6</v>
      </c>
      <c r="AJ457">
        <v>3.4504715197094901E-2</v>
      </c>
      <c r="AK457">
        <v>0.15337634052905799</v>
      </c>
      <c r="AL457">
        <v>0.18365191244926399</v>
      </c>
      <c r="AM457">
        <v>13.515679791604001</v>
      </c>
      <c r="AN457">
        <v>0</v>
      </c>
      <c r="AO457">
        <v>0</v>
      </c>
      <c r="AP457">
        <v>0</v>
      </c>
      <c r="AQ457">
        <v>-8.8302891546457101</v>
      </c>
      <c r="AR457">
        <v>1917.9397536267199</v>
      </c>
      <c r="AS457">
        <v>6042.0935782495399</v>
      </c>
      <c r="AT457">
        <v>0.31446656378903698</v>
      </c>
    </row>
    <row r="458" spans="1:46" x14ac:dyDescent="0.35">
      <c r="A458">
        <v>456</v>
      </c>
      <c r="B458">
        <v>88.812056552587606</v>
      </c>
      <c r="C458">
        <v>-8.3110217070769803</v>
      </c>
      <c r="D458">
        <v>1682.3333606066401</v>
      </c>
      <c r="E458">
        <v>0.49854447467486601</v>
      </c>
      <c r="F458">
        <v>377.12854599291597</v>
      </c>
      <c r="G458">
        <v>2.8865173906466998E-3</v>
      </c>
      <c r="H458">
        <v>0.981639106997097</v>
      </c>
      <c r="I458">
        <v>2.0861237308371101E-2</v>
      </c>
      <c r="J458">
        <v>3.8732359331438898E-2</v>
      </c>
      <c r="K458">
        <v>0.95177768363843096</v>
      </c>
      <c r="L458">
        <v>1.8458818444427701E-2</v>
      </c>
      <c r="M458">
        <v>2.4024188639433599E-3</v>
      </c>
      <c r="N458">
        <v>1.01987077625015</v>
      </c>
      <c r="O458">
        <v>1.12915029051715</v>
      </c>
      <c r="P458">
        <v>1.52551369737261</v>
      </c>
      <c r="Q458">
        <v>0.99869825789618605</v>
      </c>
      <c r="R458">
        <v>1.3017421038131699E-3</v>
      </c>
      <c r="S458">
        <v>0</v>
      </c>
      <c r="T458">
        <v>9.0670906174105799</v>
      </c>
      <c r="U458">
        <v>9.0670906174105799</v>
      </c>
      <c r="V458">
        <v>7.2265622708251502</v>
      </c>
      <c r="W458">
        <v>0.292569887195053</v>
      </c>
      <c r="X458">
        <v>3.5700856485740902</v>
      </c>
      <c r="Y458">
        <v>72.662060460091695</v>
      </c>
      <c r="Z458">
        <v>0.88483814126502702</v>
      </c>
      <c r="AA458">
        <v>5.8067585010927097E-2</v>
      </c>
      <c r="AB458">
        <v>33.767408425698697</v>
      </c>
      <c r="AC458">
        <v>18.510901746463201</v>
      </c>
      <c r="AD458">
        <v>2.1760346354254398</v>
      </c>
      <c r="AE458">
        <v>0.193025017707495</v>
      </c>
      <c r="AF458">
        <v>3.0426280836812702E-4</v>
      </c>
      <c r="AG458">
        <v>4.93554195208249E-3</v>
      </c>
      <c r="AH458" s="109">
        <v>5.4799128785166499E-5</v>
      </c>
      <c r="AI458" s="109">
        <v>7.1321174276400101E-6</v>
      </c>
      <c r="AJ458">
        <v>3.4506462251493598E-2</v>
      </c>
      <c r="AK458">
        <v>0.153374026893844</v>
      </c>
      <c r="AL458">
        <v>0.183661765031922</v>
      </c>
      <c r="AM458">
        <v>13.515679791604001</v>
      </c>
      <c r="AN458">
        <v>0</v>
      </c>
      <c r="AO458">
        <v>0</v>
      </c>
      <c r="AP458">
        <v>0</v>
      </c>
      <c r="AQ458">
        <v>-8.8307637900376896</v>
      </c>
      <c r="AR458">
        <v>1918.16414522788</v>
      </c>
      <c r="AS458">
        <v>6042.0865032869697</v>
      </c>
      <c r="AT458">
        <v>0.314544128854991</v>
      </c>
    </row>
    <row r="459" spans="1:46" x14ac:dyDescent="0.35">
      <c r="A459">
        <v>457</v>
      </c>
      <c r="B459">
        <v>88.197986227045007</v>
      </c>
      <c r="C459">
        <v>-8.3115049921549993</v>
      </c>
      <c r="D459">
        <v>1682.1916895904301</v>
      </c>
      <c r="E459">
        <v>0.498526858818644</v>
      </c>
      <c r="F459">
        <v>374.41995927520202</v>
      </c>
      <c r="G459">
        <v>2.8862874052563402E-3</v>
      </c>
      <c r="H459">
        <v>0.98168756858903605</v>
      </c>
      <c r="I459">
        <v>2.0965567277396301E-2</v>
      </c>
      <c r="J459">
        <v>3.8988069331628898E-2</v>
      </c>
      <c r="K459">
        <v>0.95147970485496103</v>
      </c>
      <c r="L459">
        <v>1.8548016327340999E-2</v>
      </c>
      <c r="M459">
        <v>2.4175509500552598E-3</v>
      </c>
      <c r="N459">
        <v>1.01830829915129</v>
      </c>
      <c r="O459">
        <v>1.1275305925851999</v>
      </c>
      <c r="P459">
        <v>1.5332228777216399</v>
      </c>
      <c r="Q459">
        <v>0.99869524200381299</v>
      </c>
      <c r="R459">
        <v>1.3047579961863601E-3</v>
      </c>
      <c r="S459">
        <v>0</v>
      </c>
      <c r="T459">
        <v>9.1136686320526508</v>
      </c>
      <c r="U459">
        <v>9.1136686320526508</v>
      </c>
      <c r="V459">
        <v>7.2632741951709301</v>
      </c>
      <c r="W459">
        <v>0.29482316016172799</v>
      </c>
      <c r="X459">
        <v>3.5923386670061599</v>
      </c>
      <c r="Y459">
        <v>73.126014828079093</v>
      </c>
      <c r="Z459">
        <v>0.88468945685711498</v>
      </c>
      <c r="AA459">
        <v>5.7945172477764602E-2</v>
      </c>
      <c r="AB459">
        <v>33.756988080247503</v>
      </c>
      <c r="AC459">
        <v>18.4452469021093</v>
      </c>
      <c r="AD459">
        <v>2.1712687816187999</v>
      </c>
      <c r="AE459">
        <v>0.19302570145546799</v>
      </c>
      <c r="AF459">
        <v>3.0359490551992599E-4</v>
      </c>
      <c r="AG459">
        <v>4.9357527836499599E-3</v>
      </c>
      <c r="AH459" s="109">
        <v>5.5194380779483703E-5</v>
      </c>
      <c r="AI459" s="109">
        <v>7.1940430359908604E-6</v>
      </c>
      <c r="AJ459">
        <v>3.45081836990173E-2</v>
      </c>
      <c r="AK459">
        <v>0.15337173808042201</v>
      </c>
      <c r="AL459">
        <v>0.18367148214766599</v>
      </c>
      <c r="AM459">
        <v>13.515679791604001</v>
      </c>
      <c r="AN459">
        <v>0</v>
      </c>
      <c r="AO459">
        <v>0</v>
      </c>
      <c r="AP459">
        <v>0</v>
      </c>
      <c r="AQ459">
        <v>-8.8312384254296799</v>
      </c>
      <c r="AR459">
        <v>1918.3886859581901</v>
      </c>
      <c r="AS459">
        <v>6042.0793205551099</v>
      </c>
      <c r="AT459">
        <v>0.31462207093259997</v>
      </c>
    </row>
    <row r="460" spans="1:46" x14ac:dyDescent="0.35">
      <c r="A460">
        <v>458</v>
      </c>
      <c r="B460">
        <v>87.583915901502493</v>
      </c>
      <c r="C460">
        <v>-8.3119903668099102</v>
      </c>
      <c r="D460">
        <v>1682.0481508232999</v>
      </c>
      <c r="E460">
        <v>0.49850897293136698</v>
      </c>
      <c r="F460">
        <v>371.71134088115701</v>
      </c>
      <c r="G460">
        <v>2.88605426256808E-3</v>
      </c>
      <c r="H460">
        <v>0.98173714363755604</v>
      </c>
      <c r="I460">
        <v>2.1071272555863E-2</v>
      </c>
      <c r="J460">
        <v>3.9247276506251302E-2</v>
      </c>
      <c r="K460">
        <v>0.95117764551910999</v>
      </c>
      <c r="L460">
        <v>1.86383850670402E-2</v>
      </c>
      <c r="M460">
        <v>2.43288748882275E-3</v>
      </c>
      <c r="N460">
        <v>1.0167497906497001</v>
      </c>
      <c r="O460">
        <v>1.1259140625467201</v>
      </c>
      <c r="P460">
        <v>1.54103466325148</v>
      </c>
      <c r="Q460">
        <v>0.99869222184735895</v>
      </c>
      <c r="R460">
        <v>1.3077781526410501E-3</v>
      </c>
      <c r="S460">
        <v>0</v>
      </c>
      <c r="T460">
        <v>9.1608743093165792</v>
      </c>
      <c r="U460">
        <v>9.1608743093165792</v>
      </c>
      <c r="V460">
        <v>7.3004762164326298</v>
      </c>
      <c r="W460">
        <v>0.29710734900772401</v>
      </c>
      <c r="X460">
        <v>3.61487672301649</v>
      </c>
      <c r="Y460">
        <v>73.596624966452097</v>
      </c>
      <c r="Z460">
        <v>0.88454007785373101</v>
      </c>
      <c r="AA460">
        <v>5.7822488903824999E-2</v>
      </c>
      <c r="AB460">
        <v>33.746528715292698</v>
      </c>
      <c r="AC460">
        <v>18.379677305293399</v>
      </c>
      <c r="AD460">
        <v>2.1665088898154399</v>
      </c>
      <c r="AE460">
        <v>0.19302639374813799</v>
      </c>
      <c r="AF460">
        <v>3.02925357112798E-4</v>
      </c>
      <c r="AG460">
        <v>4.93595942380086E-3</v>
      </c>
      <c r="AH460" s="109">
        <v>5.5594618774607199E-5</v>
      </c>
      <c r="AI460" s="109">
        <v>7.2568225184807203E-6</v>
      </c>
      <c r="AJ460">
        <v>3.4509879071325099E-2</v>
      </c>
      <c r="AK460">
        <v>0.153369474540034</v>
      </c>
      <c r="AL460">
        <v>0.18368106131933501</v>
      </c>
      <c r="AM460">
        <v>13.515679791604001</v>
      </c>
      <c r="AN460">
        <v>0</v>
      </c>
      <c r="AO460">
        <v>0</v>
      </c>
      <c r="AP460">
        <v>0</v>
      </c>
      <c r="AQ460">
        <v>-8.8317130608216594</v>
      </c>
      <c r="AR460">
        <v>1918.6133783533301</v>
      </c>
      <c r="AS460">
        <v>6042.0720277169503</v>
      </c>
      <c r="AT460">
        <v>0.31470039554286</v>
      </c>
    </row>
    <row r="461" spans="1:46" x14ac:dyDescent="0.35">
      <c r="A461">
        <v>459</v>
      </c>
      <c r="B461">
        <v>86.969845575959894</v>
      </c>
      <c r="C461">
        <v>-8.3124778683930902</v>
      </c>
      <c r="D461">
        <v>1681.90270629613</v>
      </c>
      <c r="E461">
        <v>0.49849081111453503</v>
      </c>
      <c r="F461">
        <v>369.00268870429699</v>
      </c>
      <c r="G461">
        <v>2.8858178983824198E-3</v>
      </c>
      <c r="H461">
        <v>0.98178782994845903</v>
      </c>
      <c r="I461">
        <v>2.11783797924818E-2</v>
      </c>
      <c r="J461">
        <v>3.9510054071147202E-2</v>
      </c>
      <c r="K461">
        <v>0.95087142100252597</v>
      </c>
      <c r="L461">
        <v>1.8729947163106098E-2</v>
      </c>
      <c r="M461">
        <v>2.4484326293756401E-3</v>
      </c>
      <c r="N461">
        <v>1.0151952641923101</v>
      </c>
      <c r="O461">
        <v>1.1243007047770199</v>
      </c>
      <c r="P461">
        <v>1.5489510669619</v>
      </c>
      <c r="Q461">
        <v>0.99868919733338901</v>
      </c>
      <c r="R461">
        <v>1.3108026666102399E-3</v>
      </c>
      <c r="S461">
        <v>0</v>
      </c>
      <c r="T461">
        <v>9.2087201320826999</v>
      </c>
      <c r="U461">
        <v>9.2087201320826999</v>
      </c>
      <c r="V461">
        <v>7.3381779639987403</v>
      </c>
      <c r="W461">
        <v>0.29942309148498097</v>
      </c>
      <c r="X461">
        <v>3.6377054086505698</v>
      </c>
      <c r="Y461">
        <v>74.074034152333297</v>
      </c>
      <c r="Z461">
        <v>0.88438999331550205</v>
      </c>
      <c r="AA461">
        <v>5.7699527785722599E-2</v>
      </c>
      <c r="AB461">
        <v>33.736029466545801</v>
      </c>
      <c r="AC461">
        <v>18.314190785851</v>
      </c>
      <c r="AD461">
        <v>2.16175484314698</v>
      </c>
      <c r="AE461">
        <v>0.193027094751622</v>
      </c>
      <c r="AF461">
        <v>3.0225412474850001E-4</v>
      </c>
      <c r="AG461">
        <v>4.9361617921195502E-3</v>
      </c>
      <c r="AH461" s="109">
        <v>5.5999943661548802E-5</v>
      </c>
      <c r="AI461" s="109">
        <v>7.3204738972363003E-6</v>
      </c>
      <c r="AJ461">
        <v>3.4511547887354797E-2</v>
      </c>
      <c r="AK461">
        <v>0.15336723673616501</v>
      </c>
      <c r="AL461">
        <v>0.18369050000249099</v>
      </c>
      <c r="AM461">
        <v>13.515679791604001</v>
      </c>
      <c r="AN461">
        <v>0</v>
      </c>
      <c r="AO461">
        <v>0</v>
      </c>
      <c r="AP461">
        <v>0</v>
      </c>
      <c r="AQ461">
        <v>-8.8321876962136407</v>
      </c>
      <c r="AR461">
        <v>1918.8382250214399</v>
      </c>
      <c r="AS461">
        <v>6042.0646223672702</v>
      </c>
      <c r="AT461">
        <v>0.314779108076643</v>
      </c>
    </row>
    <row r="462" spans="1:46" x14ac:dyDescent="0.35">
      <c r="A462">
        <v>460</v>
      </c>
      <c r="B462">
        <v>86.355775250417295</v>
      </c>
      <c r="C462">
        <v>-8.3129675352720405</v>
      </c>
      <c r="D462">
        <v>1681.7553169657699</v>
      </c>
      <c r="E462">
        <v>0.498472367296244</v>
      </c>
      <c r="F462">
        <v>366.29400063593602</v>
      </c>
      <c r="G462">
        <v>2.88557824675461E-3</v>
      </c>
      <c r="H462">
        <v>0.98183962976067096</v>
      </c>
      <c r="I462">
        <v>2.1286916327208399E-2</v>
      </c>
      <c r="J462">
        <v>3.9776477299718803E-2</v>
      </c>
      <c r="K462">
        <v>0.950560944314364</v>
      </c>
      <c r="L462">
        <v>1.8822725683377398E-2</v>
      </c>
      <c r="M462">
        <v>2.4641906438309501E-3</v>
      </c>
      <c r="N462">
        <v>1.0136447336290999</v>
      </c>
      <c r="O462">
        <v>1.12269052384424</v>
      </c>
      <c r="P462">
        <v>1.5569741548774501</v>
      </c>
      <c r="Q462">
        <v>0.99868616836583401</v>
      </c>
      <c r="R462">
        <v>1.3138316341655099E-3</v>
      </c>
      <c r="S462">
        <v>0</v>
      </c>
      <c r="T462">
        <v>9.2572189167006194</v>
      </c>
      <c r="U462">
        <v>9.2572189167006194</v>
      </c>
      <c r="V462">
        <v>7.3763893207330602</v>
      </c>
      <c r="W462">
        <v>0.30177104444261399</v>
      </c>
      <c r="X462">
        <v>3.6608304634545799</v>
      </c>
      <c r="Y462">
        <v>74.558389807109904</v>
      </c>
      <c r="Z462">
        <v>0.88423919153187502</v>
      </c>
      <c r="AA462">
        <v>5.7576282447724003E-2</v>
      </c>
      <c r="AB462">
        <v>33.725489600257198</v>
      </c>
      <c r="AC462">
        <v>18.248785118177</v>
      </c>
      <c r="AD462">
        <v>2.1570065306951198</v>
      </c>
      <c r="AE462">
        <v>0.19302780463650299</v>
      </c>
      <c r="AF462">
        <v>3.0158116902032799E-4</v>
      </c>
      <c r="AG462">
        <v>4.9363598059661501E-3</v>
      </c>
      <c r="AH462" s="109">
        <v>5.6410459027289998E-5</v>
      </c>
      <c r="AI462" s="109">
        <v>7.38501573510235E-6</v>
      </c>
      <c r="AJ462">
        <v>3.45131896530095E-2</v>
      </c>
      <c r="AK462">
        <v>0.15336502514483799</v>
      </c>
      <c r="AL462">
        <v>0.183699795583776</v>
      </c>
      <c r="AM462">
        <v>13.515679791604001</v>
      </c>
      <c r="AN462">
        <v>0</v>
      </c>
      <c r="AO462">
        <v>0</v>
      </c>
      <c r="AP462">
        <v>0</v>
      </c>
      <c r="AQ462">
        <v>-8.8326623316056203</v>
      </c>
      <c r="AR462">
        <v>1919.06322864547</v>
      </c>
      <c r="AS462">
        <v>6042.0571020301404</v>
      </c>
      <c r="AT462">
        <v>0.31485821550661097</v>
      </c>
    </row>
    <row r="463" spans="1:46" x14ac:dyDescent="0.35">
      <c r="A463">
        <v>461</v>
      </c>
      <c r="B463">
        <v>85.741704924874796</v>
      </c>
      <c r="C463">
        <v>-8.3134594068699297</v>
      </c>
      <c r="D463">
        <v>1681.60594271439</v>
      </c>
      <c r="E463">
        <v>0.49845363522477898</v>
      </c>
      <c r="F463">
        <v>363.58527456789898</v>
      </c>
      <c r="G463">
        <v>2.88533523992609E-3</v>
      </c>
      <c r="H463">
        <v>0.98189254256478897</v>
      </c>
      <c r="I463">
        <v>2.13969102198148E-2</v>
      </c>
      <c r="J463">
        <v>4.0046623595656403E-2</v>
      </c>
      <c r="K463">
        <v>0.95024612602421299</v>
      </c>
      <c r="L463">
        <v>1.89167443036347E-2</v>
      </c>
      <c r="M463">
        <v>2.48016591618008E-3</v>
      </c>
      <c r="N463">
        <v>1.0120982132246701</v>
      </c>
      <c r="O463">
        <v>1.1210835245148001</v>
      </c>
      <c r="P463">
        <v>1.5651060482099901</v>
      </c>
      <c r="Q463">
        <v>0.99868313484589399</v>
      </c>
      <c r="R463">
        <v>1.31686515410586E-3</v>
      </c>
      <c r="S463">
        <v>0</v>
      </c>
      <c r="T463">
        <v>9.3063838265947005</v>
      </c>
      <c r="U463">
        <v>9.3063838265947005</v>
      </c>
      <c r="V463">
        <v>7.41512043344511</v>
      </c>
      <c r="W463">
        <v>0.30415188227749301</v>
      </c>
      <c r="X463">
        <v>3.68425777931775</v>
      </c>
      <c r="Y463">
        <v>75.049843647728906</v>
      </c>
      <c r="Z463">
        <v>0.88408766075565004</v>
      </c>
      <c r="AA463">
        <v>5.74527460348895E-2</v>
      </c>
      <c r="AB463">
        <v>33.714908265534604</v>
      </c>
      <c r="AC463">
        <v>18.1834580402958</v>
      </c>
      <c r="AD463">
        <v>2.1522638340075502</v>
      </c>
      <c r="AE463">
        <v>0.193028523577711</v>
      </c>
      <c r="AF463">
        <v>3.0090644947304102E-4</v>
      </c>
      <c r="AG463">
        <v>4.9365533803897204E-3</v>
      </c>
      <c r="AH463" s="109">
        <v>5.6826271308831603E-5</v>
      </c>
      <c r="AI463" s="109">
        <v>7.4504671090090998E-6</v>
      </c>
      <c r="AJ463">
        <v>3.45148038606529E-2</v>
      </c>
      <c r="AK463">
        <v>0.15336284025510299</v>
      </c>
      <c r="AL463">
        <v>0.18370894537823401</v>
      </c>
      <c r="AM463">
        <v>13.515679791604001</v>
      </c>
      <c r="AN463">
        <v>0</v>
      </c>
      <c r="AO463">
        <v>0</v>
      </c>
      <c r="AP463">
        <v>0</v>
      </c>
      <c r="AQ463">
        <v>-8.8331369669975999</v>
      </c>
      <c r="AR463">
        <v>1919.2883919860201</v>
      </c>
      <c r="AS463">
        <v>6042.04946415633</v>
      </c>
      <c r="AT463">
        <v>0.31493772409177001</v>
      </c>
    </row>
    <row r="464" spans="1:46" x14ac:dyDescent="0.35">
      <c r="A464">
        <v>462</v>
      </c>
      <c r="B464">
        <v>85.127634599332197</v>
      </c>
      <c r="C464">
        <v>-8.3139535237035798</v>
      </c>
      <c r="D464">
        <v>1681.45454231504</v>
      </c>
      <c r="E464">
        <v>0.49843460846191501</v>
      </c>
      <c r="F464">
        <v>360.87650839187597</v>
      </c>
      <c r="G464">
        <v>2.8850888082664001E-3</v>
      </c>
      <c r="H464">
        <v>0.98194656888364895</v>
      </c>
      <c r="I464">
        <v>2.1508390270239201E-2</v>
      </c>
      <c r="J464">
        <v>4.0320572568767199E-2</v>
      </c>
      <c r="K464">
        <v>0.94992687417283705</v>
      </c>
      <c r="L464">
        <v>1.9012027315936601E-2</v>
      </c>
      <c r="M464">
        <v>2.49636295430253E-3</v>
      </c>
      <c r="N464">
        <v>1.0105557176703699</v>
      </c>
      <c r="O464">
        <v>1.1194797117589801</v>
      </c>
      <c r="P464">
        <v>1.5733489249839201</v>
      </c>
      <c r="Q464">
        <v>0.99868009667193902</v>
      </c>
      <c r="R464">
        <v>1.3199033280605599E-3</v>
      </c>
      <c r="S464">
        <v>0</v>
      </c>
      <c r="T464">
        <v>9.3562283827581503</v>
      </c>
      <c r="U464">
        <v>9.3562283827581503</v>
      </c>
      <c r="V464">
        <v>7.4543817205761203</v>
      </c>
      <c r="W464">
        <v>0.30656629873055002</v>
      </c>
      <c r="X464">
        <v>3.7079934055493702</v>
      </c>
      <c r="Y464">
        <v>75.548551844384704</v>
      </c>
      <c r="Z464">
        <v>0.88393538879770495</v>
      </c>
      <c r="AA464">
        <v>5.7328911506851502E-2</v>
      </c>
      <c r="AB464">
        <v>33.704284623424897</v>
      </c>
      <c r="AC464">
        <v>18.1182072412598</v>
      </c>
      <c r="AD464">
        <v>2.1475266340467698</v>
      </c>
      <c r="AE464">
        <v>0.19302925175489</v>
      </c>
      <c r="AF464">
        <v>3.0022992456736798E-4</v>
      </c>
      <c r="AG464">
        <v>4.9367424280559102E-3</v>
      </c>
      <c r="AH464" s="109">
        <v>5.7247489857916901E-5</v>
      </c>
      <c r="AI464" s="109">
        <v>7.5168476529759804E-6</v>
      </c>
      <c r="AJ464">
        <v>3.4516389988623698E-2</v>
      </c>
      <c r="AK464">
        <v>0.153360682569503</v>
      </c>
      <c r="AL464">
        <v>0.18371794662674701</v>
      </c>
      <c r="AM464">
        <v>13.515679791604001</v>
      </c>
      <c r="AN464">
        <v>0</v>
      </c>
      <c r="AO464">
        <v>0</v>
      </c>
      <c r="AP464">
        <v>0</v>
      </c>
      <c r="AQ464">
        <v>-8.8336116023895794</v>
      </c>
      <c r="AR464">
        <v>1919.5137178842101</v>
      </c>
      <c r="AS464">
        <v>6042.0417061204898</v>
      </c>
      <c r="AT464">
        <v>0.31501764059503201</v>
      </c>
    </row>
    <row r="465" spans="1:46" x14ac:dyDescent="0.35">
      <c r="A465">
        <v>463</v>
      </c>
      <c r="B465">
        <v>84.513564273789598</v>
      </c>
      <c r="C465">
        <v>-8.3144499274245707</v>
      </c>
      <c r="D465">
        <v>1681.3010733893</v>
      </c>
      <c r="E465">
        <v>0.49841528037592903</v>
      </c>
      <c r="F465">
        <v>358.16770000159698</v>
      </c>
      <c r="G465">
        <v>2.8848388802017199E-3</v>
      </c>
      <c r="H465">
        <v>0.98200170529998898</v>
      </c>
      <c r="I465">
        <v>2.16213860473588E-2</v>
      </c>
      <c r="J465">
        <v>4.0598406114066399E-2</v>
      </c>
      <c r="K465">
        <v>0.94960309418650901</v>
      </c>
      <c r="L465">
        <v>1.9108599663806399E-2</v>
      </c>
      <c r="M465">
        <v>2.5127863835524402E-3</v>
      </c>
      <c r="N465">
        <v>1.00901726209669</v>
      </c>
      <c r="O465">
        <v>1.11787909075676</v>
      </c>
      <c r="P465">
        <v>1.5817050222353599</v>
      </c>
      <c r="Q465">
        <v>0.99867705373941196</v>
      </c>
      <c r="R465">
        <v>1.3229462605878701E-3</v>
      </c>
      <c r="S465">
        <v>0</v>
      </c>
      <c r="T465">
        <v>9.4067664776572499</v>
      </c>
      <c r="U465">
        <v>9.4067664776572499</v>
      </c>
      <c r="V465">
        <v>7.4941838828007503</v>
      </c>
      <c r="W465">
        <v>0.30901500601123599</v>
      </c>
      <c r="X465">
        <v>3.7320435541385302</v>
      </c>
      <c r="Y465">
        <v>76.054675185339406</v>
      </c>
      <c r="Z465">
        <v>0.88378236353356299</v>
      </c>
      <c r="AA465">
        <v>5.7204771630916598E-2</v>
      </c>
      <c r="AB465">
        <v>33.693617675350303</v>
      </c>
      <c r="AC465">
        <v>18.053030373683601</v>
      </c>
      <c r="AD465">
        <v>2.1427948019156799</v>
      </c>
      <c r="AE465">
        <v>0.19302998935235899</v>
      </c>
      <c r="AF465">
        <v>2.9955155163973899E-4</v>
      </c>
      <c r="AG465">
        <v>4.93692685915502E-3</v>
      </c>
      <c r="AH465" s="109">
        <v>5.7674227085940198E-5</v>
      </c>
      <c r="AI465" s="109">
        <v>7.58417754588058E-6</v>
      </c>
      <c r="AJ465">
        <v>3.4517947500709398E-2</v>
      </c>
      <c r="AK465">
        <v>0.15335855260458001</v>
      </c>
      <c r="AL465">
        <v>0.18372679649325399</v>
      </c>
      <c r="AM465">
        <v>13.515679791604001</v>
      </c>
      <c r="AN465">
        <v>0</v>
      </c>
      <c r="AO465">
        <v>0</v>
      </c>
      <c r="AP465">
        <v>0</v>
      </c>
      <c r="AQ465">
        <v>-8.8340862377815608</v>
      </c>
      <c r="AR465">
        <v>1919.7392092647001</v>
      </c>
      <c r="AS465">
        <v>6042.0338252184602</v>
      </c>
      <c r="AT465">
        <v>0.31509797069447798</v>
      </c>
    </row>
    <row r="466" spans="1:46" x14ac:dyDescent="0.35">
      <c r="A466">
        <v>464</v>
      </c>
      <c r="B466">
        <v>83.899493948246999</v>
      </c>
      <c r="C466">
        <v>-8.3149486608496499</v>
      </c>
      <c r="D466">
        <v>1681.1454923751901</v>
      </c>
      <c r="E466">
        <v>0.49839564413425103</v>
      </c>
      <c r="F466">
        <v>355.458847289532</v>
      </c>
      <c r="G466">
        <v>2.8845853821609399E-3</v>
      </c>
      <c r="H466">
        <v>0.98205795648904404</v>
      </c>
      <c r="I466">
        <v>2.1735927904779101E-2</v>
      </c>
      <c r="J466">
        <v>4.0880208494288799E-2</v>
      </c>
      <c r="K466">
        <v>0.94927468877295895</v>
      </c>
      <c r="L466">
        <v>1.9206486927698201E-2</v>
      </c>
      <c r="M466">
        <v>2.5294409770808398E-3</v>
      </c>
      <c r="N466">
        <v>1.0074828620862799</v>
      </c>
      <c r="O466">
        <v>1.11628166690383</v>
      </c>
      <c r="P466">
        <v>1.5901766373625199</v>
      </c>
      <c r="Q466">
        <v>0.99867400594070399</v>
      </c>
      <c r="R466">
        <v>1.32599405929573E-3</v>
      </c>
      <c r="S466">
        <v>0</v>
      </c>
      <c r="T466">
        <v>9.4580123841645705</v>
      </c>
      <c r="U466">
        <v>9.4580123841645705</v>
      </c>
      <c r="V466">
        <v>7.5345379091879296</v>
      </c>
      <c r="W466">
        <v>0.31149873927044103</v>
      </c>
      <c r="X466">
        <v>3.7564146053892702</v>
      </c>
      <c r="Y466">
        <v>76.568379248016001</v>
      </c>
      <c r="Z466">
        <v>0.88362857163670006</v>
      </c>
      <c r="AA466">
        <v>5.7080318978010802E-2</v>
      </c>
      <c r="AB466">
        <v>33.682906675121799</v>
      </c>
      <c r="AC466">
        <v>17.987925018158901</v>
      </c>
      <c r="AD466">
        <v>2.1380682209586999</v>
      </c>
      <c r="AE466">
        <v>0.193030736559657</v>
      </c>
      <c r="AF466">
        <v>2.9887128687886802E-4</v>
      </c>
      <c r="AG466">
        <v>4.9371065813247602E-3</v>
      </c>
      <c r="AH466" s="109">
        <v>5.8106598465092101E-5</v>
      </c>
      <c r="AI466" s="109">
        <v>7.6524776108027601E-6</v>
      </c>
      <c r="AJ466">
        <v>3.4519475845756903E-2</v>
      </c>
      <c r="AK466">
        <v>0.153356450891243</v>
      </c>
      <c r="AL466">
        <v>0.18373549206269099</v>
      </c>
      <c r="AM466">
        <v>13.515679791604001</v>
      </c>
      <c r="AN466">
        <v>0</v>
      </c>
      <c r="AO466">
        <v>0</v>
      </c>
      <c r="AP466">
        <v>0</v>
      </c>
      <c r="AQ466">
        <v>-8.8345608731735403</v>
      </c>
      <c r="AR466">
        <v>1919.9648691385601</v>
      </c>
      <c r="AS466">
        <v>6042.0258186640804</v>
      </c>
      <c r="AT466">
        <v>0.315178722845878</v>
      </c>
    </row>
    <row r="467" spans="1:46" x14ac:dyDescent="0.35">
      <c r="A467">
        <v>465</v>
      </c>
      <c r="B467">
        <v>83.285423622704499</v>
      </c>
      <c r="C467">
        <v>-8.3154497680115895</v>
      </c>
      <c r="D467">
        <v>1680.9877544737301</v>
      </c>
      <c r="E467">
        <v>0.49837569269585702</v>
      </c>
      <c r="F467">
        <v>352.74994815254701</v>
      </c>
      <c r="G467">
        <v>2.8843282384852799E-3</v>
      </c>
      <c r="H467">
        <v>0.98211531935874197</v>
      </c>
      <c r="I467">
        <v>2.18520470207362E-2</v>
      </c>
      <c r="J467">
        <v>4.1166066426007397E-2</v>
      </c>
      <c r="K467">
        <v>0.94894155783683198</v>
      </c>
      <c r="L467">
        <v>1.9305715394409E-2</v>
      </c>
      <c r="M467">
        <v>2.5463316263272598E-3</v>
      </c>
      <c r="N467">
        <v>1.00595253368738</v>
      </c>
      <c r="O467">
        <v>1.1146874458178699</v>
      </c>
      <c r="P467">
        <v>1.5987661310917101</v>
      </c>
      <c r="Q467">
        <v>0.99867095316506005</v>
      </c>
      <c r="R467">
        <v>1.32904683493946E-3</v>
      </c>
      <c r="S467">
        <v>0</v>
      </c>
      <c r="T467">
        <v>9.5099807740786808</v>
      </c>
      <c r="U467">
        <v>9.5099807740786808</v>
      </c>
      <c r="V467">
        <v>7.5754550917006203</v>
      </c>
      <c r="W467">
        <v>0.31401825236758302</v>
      </c>
      <c r="X467">
        <v>3.7811131135413198</v>
      </c>
      <c r="Y467">
        <v>77.089834579452599</v>
      </c>
      <c r="Z467">
        <v>0.88347400022016398</v>
      </c>
      <c r="AA467">
        <v>5.6955545913625803E-2</v>
      </c>
      <c r="AB467">
        <v>33.672150583687603</v>
      </c>
      <c r="AC467">
        <v>17.9228887265078</v>
      </c>
      <c r="AD467">
        <v>2.1333467574117502</v>
      </c>
      <c r="AE467">
        <v>0.19303149357111499</v>
      </c>
      <c r="AF467">
        <v>2.98189085272539E-4</v>
      </c>
      <c r="AG467">
        <v>4.9372814995366802E-3</v>
      </c>
      <c r="AH467" s="109">
        <v>5.8544722777602303E-5</v>
      </c>
      <c r="AI467" s="109">
        <v>7.72176923349566E-6</v>
      </c>
      <c r="AJ467">
        <v>3.4520974457023498E-2</v>
      </c>
      <c r="AK467">
        <v>0.153354377975398</v>
      </c>
      <c r="AL467">
        <v>0.18374403033756301</v>
      </c>
      <c r="AM467">
        <v>13.515679791604001</v>
      </c>
      <c r="AN467">
        <v>0</v>
      </c>
      <c r="AO467">
        <v>0</v>
      </c>
      <c r="AP467">
        <v>0</v>
      </c>
      <c r="AQ467">
        <v>-8.8350355085655199</v>
      </c>
      <c r="AR467">
        <v>1920.1907006066999</v>
      </c>
      <c r="AS467">
        <v>6042.0176835862603</v>
      </c>
      <c r="AT467">
        <v>0.31525990320343</v>
      </c>
    </row>
    <row r="468" spans="1:46" x14ac:dyDescent="0.35">
      <c r="A468">
        <v>466</v>
      </c>
      <c r="B468">
        <v>82.6713532971619</v>
      </c>
      <c r="C468">
        <v>-8.3159532942065102</v>
      </c>
      <c r="D468">
        <v>1680.82781361052</v>
      </c>
      <c r="E468">
        <v>0.49835541880324402</v>
      </c>
      <c r="F468">
        <v>350.04100049031302</v>
      </c>
      <c r="G468">
        <v>2.88406737136366E-3</v>
      </c>
      <c r="H468">
        <v>0.98217379029360197</v>
      </c>
      <c r="I468">
        <v>2.1969775419184899E-2</v>
      </c>
      <c r="J468">
        <v>4.1456069169528903E-2</v>
      </c>
      <c r="K468">
        <v>0.94860359837173303</v>
      </c>
      <c r="L468">
        <v>1.9406312057949598E-2</v>
      </c>
      <c r="M468">
        <v>2.5634633612352498E-3</v>
      </c>
      <c r="N468">
        <v>1.0044262934277299</v>
      </c>
      <c r="O468">
        <v>1.1130964333450299</v>
      </c>
      <c r="P468">
        <v>1.6074759292035501</v>
      </c>
      <c r="Q468">
        <v>0.99866789529845301</v>
      </c>
      <c r="R468">
        <v>1.33210470154687E-3</v>
      </c>
      <c r="S468">
        <v>0</v>
      </c>
      <c r="T468">
        <v>9.5626867294271403</v>
      </c>
      <c r="U468">
        <v>9.5626867294271403</v>
      </c>
      <c r="V468">
        <v>7.6169470332968903</v>
      </c>
      <c r="W468">
        <v>0.31657432087510401</v>
      </c>
      <c r="X468">
        <v>3.8061458126921002</v>
      </c>
      <c r="Y468">
        <v>77.619216884464095</v>
      </c>
      <c r="Z468">
        <v>0.88331863606594996</v>
      </c>
      <c r="AA468">
        <v>5.6830444589931202E-2</v>
      </c>
      <c r="AB468">
        <v>33.661348316877898</v>
      </c>
      <c r="AC468">
        <v>17.857918998750002</v>
      </c>
      <c r="AD468">
        <v>2.1286302737017699</v>
      </c>
      <c r="AE468">
        <v>0.19303226058648101</v>
      </c>
      <c r="AF468">
        <v>2.9750490056335699E-4</v>
      </c>
      <c r="AG468">
        <v>4.9374515160202099E-3</v>
      </c>
      <c r="AH468" s="109">
        <v>5.8988722166359798E-5</v>
      </c>
      <c r="AI468" s="109">
        <v>7.7920744316592097E-6</v>
      </c>
      <c r="AJ468">
        <v>3.4522442751571202E-2</v>
      </c>
      <c r="AK468">
        <v>0.15335233441853399</v>
      </c>
      <c r="AL468">
        <v>0.18375240823473599</v>
      </c>
      <c r="AM468">
        <v>13.515679791604001</v>
      </c>
      <c r="AN468">
        <v>0</v>
      </c>
      <c r="AO468">
        <v>0</v>
      </c>
      <c r="AP468">
        <v>0</v>
      </c>
      <c r="AQ468">
        <v>-8.8355101439574995</v>
      </c>
      <c r="AR468">
        <v>1920.4167068634299</v>
      </c>
      <c r="AS468">
        <v>6042.0094170255998</v>
      </c>
      <c r="AT468">
        <v>0.31534151795043303</v>
      </c>
    </row>
    <row r="469" spans="1:46" x14ac:dyDescent="0.35">
      <c r="A469">
        <v>467</v>
      </c>
      <c r="B469">
        <v>82.057282971619301</v>
      </c>
      <c r="C469">
        <v>-8.3164592860217201</v>
      </c>
      <c r="D469">
        <v>1680.66562239674</v>
      </c>
      <c r="E469">
        <v>0.49833481497403498</v>
      </c>
      <c r="F469">
        <v>347.33200220259101</v>
      </c>
      <c r="G469">
        <v>2.8838027007671001E-3</v>
      </c>
      <c r="H469">
        <v>0.98223337562797597</v>
      </c>
      <c r="I469">
        <v>2.2089145990606698E-2</v>
      </c>
      <c r="J469">
        <v>4.1750308622765901E-2</v>
      </c>
      <c r="K469">
        <v>0.94826070434435095</v>
      </c>
      <c r="L469">
        <v>1.9508304612144201E-2</v>
      </c>
      <c r="M469">
        <v>2.5808413784625399E-3</v>
      </c>
      <c r="N469">
        <v>1.0029041583290501</v>
      </c>
      <c r="O469">
        <v>1.1115086355666299</v>
      </c>
      <c r="P469">
        <v>1.61630852426517</v>
      </c>
      <c r="Q469">
        <v>0.99866483222344604</v>
      </c>
      <c r="R469">
        <v>1.33516777655325E-3</v>
      </c>
      <c r="S469">
        <v>0</v>
      </c>
      <c r="T469">
        <v>9.6161457537595094</v>
      </c>
      <c r="U469">
        <v>9.6161457537595094</v>
      </c>
      <c r="V469">
        <v>7.6590256558959799</v>
      </c>
      <c r="W469">
        <v>0.31916774627567601</v>
      </c>
      <c r="X469">
        <v>3.8315196232480799</v>
      </c>
      <c r="Y469">
        <v>78.156707220474104</v>
      </c>
      <c r="Z469">
        <v>0.88316246451718705</v>
      </c>
      <c r="AA469">
        <v>5.67050069428452E-2</v>
      </c>
      <c r="AB469">
        <v>33.650499103174702</v>
      </c>
      <c r="AC469">
        <v>17.793013252689999</v>
      </c>
      <c r="AD469">
        <v>2.1239186474587899</v>
      </c>
      <c r="AE469">
        <v>0.19303303781123801</v>
      </c>
      <c r="AF469">
        <v>2.9681868523052002E-4</v>
      </c>
      <c r="AG469">
        <v>4.9376165301587196E-3</v>
      </c>
      <c r="AH469" s="109">
        <v>5.9438722162433398E-5</v>
      </c>
      <c r="AI469" s="109">
        <v>7.8634159497515496E-6</v>
      </c>
      <c r="AJ469">
        <v>3.45238801299102E-2</v>
      </c>
      <c r="AK469">
        <v>0.153350320798046</v>
      </c>
      <c r="AL469">
        <v>0.18376062258355999</v>
      </c>
      <c r="AM469">
        <v>13.515679791604001</v>
      </c>
      <c r="AN469">
        <v>0</v>
      </c>
      <c r="AO469">
        <v>0</v>
      </c>
      <c r="AP469">
        <v>0</v>
      </c>
      <c r="AQ469">
        <v>-8.8359847793494808</v>
      </c>
      <c r="AR469">
        <v>1920.6428911994799</v>
      </c>
      <c r="AS469">
        <v>6042.0010159310104</v>
      </c>
      <c r="AT469">
        <v>0.31542357666223497</v>
      </c>
    </row>
    <row r="470" spans="1:46" x14ac:dyDescent="0.35">
      <c r="A470">
        <v>468</v>
      </c>
      <c r="B470">
        <v>81.443212646076802</v>
      </c>
      <c r="C470">
        <v>-8.3169677914002094</v>
      </c>
      <c r="D470">
        <v>1680.5011320661799</v>
      </c>
      <c r="E470">
        <v>0.49831387349225997</v>
      </c>
      <c r="F470">
        <v>344.62295119665902</v>
      </c>
      <c r="G470">
        <v>2.8835341443421499E-3</v>
      </c>
      <c r="H470">
        <v>0.98229407047925799</v>
      </c>
      <c r="I470">
        <v>2.2210192539763099E-2</v>
      </c>
      <c r="J470">
        <v>4.20488794193059E-2</v>
      </c>
      <c r="K470">
        <v>0.94791276660126</v>
      </c>
      <c r="L470">
        <v>1.96117215396239E-2</v>
      </c>
      <c r="M470">
        <v>2.5984710001391298E-3</v>
      </c>
      <c r="N470">
        <v>1.0013861459221201</v>
      </c>
      <c r="O470">
        <v>1.10992405880625</v>
      </c>
      <c r="P470">
        <v>1.6252664791607401</v>
      </c>
      <c r="Q470">
        <v>0.99866176381909</v>
      </c>
      <c r="R470">
        <v>1.33823618090972E-3</v>
      </c>
      <c r="S470">
        <v>0</v>
      </c>
      <c r="T470">
        <v>9.6703737941816197</v>
      </c>
      <c r="U470">
        <v>9.6703737941816197</v>
      </c>
      <c r="V470">
        <v>7.7017032177184399</v>
      </c>
      <c r="W470">
        <v>0.32179934999649301</v>
      </c>
      <c r="X470">
        <v>3.8572416581829199</v>
      </c>
      <c r="Y470">
        <v>78.702492204462601</v>
      </c>
      <c r="Z470">
        <v>0.88300547167760601</v>
      </c>
      <c r="AA470">
        <v>5.6579224680107801E-2</v>
      </c>
      <c r="AB470">
        <v>33.639601757068398</v>
      </c>
      <c r="AC470">
        <v>17.7281688812064</v>
      </c>
      <c r="AD470">
        <v>2.1192117326731599</v>
      </c>
      <c r="AE470">
        <v>0.19303382545608</v>
      </c>
      <c r="AF470">
        <v>2.9613039042045001E-4</v>
      </c>
      <c r="AG470">
        <v>4.9377764383623001E-3</v>
      </c>
      <c r="AH470" s="109">
        <v>5.98948519997863E-5</v>
      </c>
      <c r="AI470" s="109">
        <v>7.9358171420403705E-6</v>
      </c>
      <c r="AJ470">
        <v>3.45252859751752E-2</v>
      </c>
      <c r="AK470">
        <v>0.15334833770804501</v>
      </c>
      <c r="AL470">
        <v>0.18376867012151299</v>
      </c>
      <c r="AM470">
        <v>13.515679791604001</v>
      </c>
      <c r="AN470">
        <v>0</v>
      </c>
      <c r="AO470">
        <v>0</v>
      </c>
      <c r="AP470">
        <v>0</v>
      </c>
      <c r="AQ470">
        <v>-8.8364594147414603</v>
      </c>
      <c r="AR470">
        <v>1920.8692570061601</v>
      </c>
      <c r="AS470">
        <v>6041.99247715612</v>
      </c>
      <c r="AT470">
        <v>0.31550608552355303</v>
      </c>
    </row>
    <row r="471" spans="1:46" x14ac:dyDescent="0.35">
      <c r="A471">
        <v>469</v>
      </c>
      <c r="B471">
        <v>80.829142320534203</v>
      </c>
      <c r="C471">
        <v>-8.3174788596854707</v>
      </c>
      <c r="D471">
        <v>1680.33429243859</v>
      </c>
      <c r="E471">
        <v>0.49829258639914198</v>
      </c>
      <c r="F471">
        <v>341.91384538244603</v>
      </c>
      <c r="G471">
        <v>2.8832616173495198E-3</v>
      </c>
      <c r="H471">
        <v>0.98235587660494506</v>
      </c>
      <c r="I471">
        <v>2.2332949801210301E-2</v>
      </c>
      <c r="J471">
        <v>4.23518790308718E-2</v>
      </c>
      <c r="K471">
        <v>0.94755967273738895</v>
      </c>
      <c r="L471">
        <v>1.9716592082609799E-2</v>
      </c>
      <c r="M471">
        <v>2.6163577186005E-3</v>
      </c>
      <c r="N471">
        <v>0.99987227426229797</v>
      </c>
      <c r="O471">
        <v>1.1083427096368701</v>
      </c>
      <c r="P471">
        <v>1.63435242849853</v>
      </c>
      <c r="Q471">
        <v>0.99865868996076301</v>
      </c>
      <c r="R471">
        <v>1.3413100392365199E-3</v>
      </c>
      <c r="S471">
        <v>0</v>
      </c>
      <c r="T471">
        <v>9.7253872509391996</v>
      </c>
      <c r="U471">
        <v>9.7253872509391996</v>
      </c>
      <c r="V471">
        <v>7.7449923195916597</v>
      </c>
      <c r="W471">
        <v>0.32446998003340699</v>
      </c>
      <c r="X471">
        <v>3.88331922985213</v>
      </c>
      <c r="Y471">
        <v>79.256764227519596</v>
      </c>
      <c r="Z471">
        <v>0.88284764252419901</v>
      </c>
      <c r="AA471">
        <v>5.6453089274623301E-2</v>
      </c>
      <c r="AB471">
        <v>33.628655289917198</v>
      </c>
      <c r="AC471">
        <v>17.663383199519899</v>
      </c>
      <c r="AD471">
        <v>2.1145093922096598</v>
      </c>
      <c r="AE471">
        <v>0.19303462373793701</v>
      </c>
      <c r="AF471">
        <v>2.95439965909876E-4</v>
      </c>
      <c r="AG471">
        <v>4.9379311339899099E-3</v>
      </c>
      <c r="AH471" s="109">
        <v>6.0357244583272402E-5</v>
      </c>
      <c r="AI471" s="109">
        <v>8.0093021186042894E-6</v>
      </c>
      <c r="AJ471">
        <v>3.4526659652552798E-2</v>
      </c>
      <c r="AK471">
        <v>0.153346385759902</v>
      </c>
      <c r="AL471">
        <v>0.18377654749116901</v>
      </c>
      <c r="AM471">
        <v>13.515679791604001</v>
      </c>
      <c r="AN471">
        <v>0</v>
      </c>
      <c r="AO471">
        <v>0</v>
      </c>
      <c r="AP471">
        <v>0</v>
      </c>
      <c r="AQ471">
        <v>-8.8369340501334399</v>
      </c>
      <c r="AR471">
        <v>1921.0958077791199</v>
      </c>
      <c r="AS471">
        <v>6041.9837974555903</v>
      </c>
      <c r="AT471">
        <v>0.31558905306659502</v>
      </c>
    </row>
    <row r="472" spans="1:46" x14ac:dyDescent="0.35">
      <c r="A472">
        <v>470</v>
      </c>
      <c r="B472">
        <v>80.215071994991604</v>
      </c>
      <c r="C472">
        <v>-8.3179925416655607</v>
      </c>
      <c r="D472">
        <v>1680.1650518629699</v>
      </c>
      <c r="E472">
        <v>0.49827094548348799</v>
      </c>
      <c r="F472">
        <v>339.20468267496</v>
      </c>
      <c r="G472">
        <v>2.8829850325682799E-3</v>
      </c>
      <c r="H472">
        <v>0.98241879715831104</v>
      </c>
      <c r="I472">
        <v>2.24574534772486E-2</v>
      </c>
      <c r="J472">
        <v>4.2659407874426701E-2</v>
      </c>
      <c r="K472">
        <v>0.94720130697883098</v>
      </c>
      <c r="L472">
        <v>1.9822946286480701E-2</v>
      </c>
      <c r="M472">
        <v>2.6345071907679101E-3</v>
      </c>
      <c r="N472">
        <v>0.99836256194579698</v>
      </c>
      <c r="O472">
        <v>1.1067645948885101</v>
      </c>
      <c r="P472">
        <v>1.6435690815322599</v>
      </c>
      <c r="Q472">
        <v>0.99865561052004004</v>
      </c>
      <c r="R472">
        <v>1.3443894799599801E-3</v>
      </c>
      <c r="S472">
        <v>0</v>
      </c>
      <c r="T472">
        <v>9.7812029959052502</v>
      </c>
      <c r="U472">
        <v>9.7812029959052502</v>
      </c>
      <c r="V472">
        <v>7.7889059189477603</v>
      </c>
      <c r="W472">
        <v>0.32718051020760203</v>
      </c>
      <c r="X472">
        <v>3.9097598571352701</v>
      </c>
      <c r="Y472">
        <v>79.819721679164502</v>
      </c>
      <c r="Z472">
        <v>0.88268896144271602</v>
      </c>
      <c r="AA472">
        <v>5.6326591958045298E-2</v>
      </c>
      <c r="AB472">
        <v>33.6176587288248</v>
      </c>
      <c r="AC472">
        <v>17.598653458725298</v>
      </c>
      <c r="AD472">
        <v>2.1098114880583698</v>
      </c>
      <c r="AE472">
        <v>0.19303543287972399</v>
      </c>
      <c r="AF472">
        <v>2.9474736006685002E-4</v>
      </c>
      <c r="AG472">
        <v>4.9380805072110397E-3</v>
      </c>
      <c r="AH472" s="109">
        <v>6.0826036674075299E-5</v>
      </c>
      <c r="AI472" s="109">
        <v>8.0838957381957207E-6</v>
      </c>
      <c r="AJ472">
        <v>3.4528000508717599E-2</v>
      </c>
      <c r="AK472">
        <v>0.153344465582782</v>
      </c>
      <c r="AL472">
        <v>0.183784251237227</v>
      </c>
      <c r="AM472">
        <v>13.515679791604001</v>
      </c>
      <c r="AN472">
        <v>0</v>
      </c>
      <c r="AO472">
        <v>0</v>
      </c>
      <c r="AP472">
        <v>0</v>
      </c>
      <c r="AQ472">
        <v>-8.8374086855254195</v>
      </c>
      <c r="AR472">
        <v>1921.3225471221899</v>
      </c>
      <c r="AS472">
        <v>6041.9749734811203</v>
      </c>
      <c r="AT472">
        <v>0.31567248849233298</v>
      </c>
    </row>
    <row r="473" spans="1:46" x14ac:dyDescent="0.35">
      <c r="A473">
        <v>471</v>
      </c>
      <c r="B473">
        <v>79.601001669449005</v>
      </c>
      <c r="C473">
        <v>-8.3185088896485997</v>
      </c>
      <c r="D473">
        <v>1679.9933571533199</v>
      </c>
      <c r="E473">
        <v>0.498248942271655</v>
      </c>
      <c r="F473">
        <v>336.49546099964499</v>
      </c>
      <c r="G473">
        <v>2.8827043001872599E-3</v>
      </c>
      <c r="H473">
        <v>0.98248282267028697</v>
      </c>
      <c r="I473">
        <v>2.2583740283188599E-2</v>
      </c>
      <c r="J473">
        <v>4.2971569424167001E-2</v>
      </c>
      <c r="K473">
        <v>0.94683755006848502</v>
      </c>
      <c r="L473">
        <v>1.9930815070856998E-2</v>
      </c>
      <c r="M473">
        <v>2.6529252123316301E-3</v>
      </c>
      <c r="N473">
        <v>0.996857028126516</v>
      </c>
      <c r="O473">
        <v>1.10518972165601</v>
      </c>
      <c r="P473">
        <v>1.65291922557559</v>
      </c>
      <c r="Q473">
        <v>0.99865252536455396</v>
      </c>
      <c r="R473">
        <v>1.3474746354459699E-3</v>
      </c>
      <c r="S473">
        <v>0</v>
      </c>
      <c r="T473">
        <v>9.8378383941674308</v>
      </c>
      <c r="U473">
        <v>9.8378383941674308</v>
      </c>
      <c r="V473">
        <v>7.8334573464885899</v>
      </c>
      <c r="W473">
        <v>0.32993183643386798</v>
      </c>
      <c r="X473">
        <v>3.9365712724872002</v>
      </c>
      <c r="Y473">
        <v>80.391569184929693</v>
      </c>
      <c r="Z473">
        <v>0.88252941368146698</v>
      </c>
      <c r="AA473">
        <v>5.6199723706858502E-2</v>
      </c>
      <c r="AB473">
        <v>33.6066106357626</v>
      </c>
      <c r="AC473">
        <v>17.533976881643</v>
      </c>
      <c r="AD473">
        <v>2.10511785585489</v>
      </c>
      <c r="AE473">
        <v>0.19303625311028799</v>
      </c>
      <c r="AF473">
        <v>2.9405251977140901E-4</v>
      </c>
      <c r="AG473">
        <v>4.9382244448842602E-3</v>
      </c>
      <c r="AH473" s="109">
        <v>6.1301369160675202E-5</v>
      </c>
      <c r="AI473" s="109">
        <v>8.1596235386579602E-6</v>
      </c>
      <c r="AJ473">
        <v>3.4529307870868498E-2</v>
      </c>
      <c r="AK473">
        <v>0.15334257782458299</v>
      </c>
      <c r="AL473">
        <v>0.18379177780139999</v>
      </c>
      <c r="AM473">
        <v>13.515679791604001</v>
      </c>
      <c r="AN473">
        <v>0</v>
      </c>
      <c r="AO473">
        <v>0</v>
      </c>
      <c r="AP473">
        <v>0</v>
      </c>
      <c r="AQ473">
        <v>-8.8378833209174008</v>
      </c>
      <c r="AR473">
        <v>1921.54947875219</v>
      </c>
      <c r="AS473">
        <v>6041.9660017773804</v>
      </c>
      <c r="AT473">
        <v>0.315756397180875</v>
      </c>
    </row>
    <row r="474" spans="1:46" x14ac:dyDescent="0.35">
      <c r="A474">
        <v>472</v>
      </c>
      <c r="B474">
        <v>78.986931343906505</v>
      </c>
      <c r="C474">
        <v>-8.3190279574937698</v>
      </c>
      <c r="D474">
        <v>1679.8191535537601</v>
      </c>
      <c r="E474">
        <v>0.49822656801691501</v>
      </c>
      <c r="F474">
        <v>333.78617828363599</v>
      </c>
      <c r="G474">
        <v>2.8824193277469799E-3</v>
      </c>
      <c r="H474">
        <v>0.98254796120535604</v>
      </c>
      <c r="I474">
        <v>2.2711847956805899E-2</v>
      </c>
      <c r="J474">
        <v>4.32884703286434E-2</v>
      </c>
      <c r="K474">
        <v>0.94646827910634601</v>
      </c>
      <c r="L474">
        <v>2.00402301647255E-2</v>
      </c>
      <c r="M474">
        <v>2.6716177920804601E-3</v>
      </c>
      <c r="N474">
        <v>0.99535569253353995</v>
      </c>
      <c r="O474">
        <v>1.10361809730722</v>
      </c>
      <c r="P474">
        <v>1.6624057270734101</v>
      </c>
      <c r="Q474">
        <v>0.99864943435781195</v>
      </c>
      <c r="R474">
        <v>1.3505656421874399E-3</v>
      </c>
      <c r="S474">
        <v>0</v>
      </c>
      <c r="T474">
        <v>9.8953113117678608</v>
      </c>
      <c r="U474">
        <v>9.8953113117678608</v>
      </c>
      <c r="V474">
        <v>7.8786603105044799</v>
      </c>
      <c r="W474">
        <v>0.33272488775487002</v>
      </c>
      <c r="X474">
        <v>3.96376142993602</v>
      </c>
      <c r="Y474">
        <v>80.972517850841598</v>
      </c>
      <c r="Z474">
        <v>0.88236898216466497</v>
      </c>
      <c r="AA474">
        <v>5.60724752397729E-2</v>
      </c>
      <c r="AB474">
        <v>33.595510138165103</v>
      </c>
      <c r="AC474">
        <v>17.469350576961801</v>
      </c>
      <c r="AD474">
        <v>2.1004283593139501</v>
      </c>
      <c r="AE474">
        <v>0.19303708466567299</v>
      </c>
      <c r="AF474">
        <v>2.9335539040083902E-4</v>
      </c>
      <c r="AG474">
        <v>4.9383628304626804E-3</v>
      </c>
      <c r="AH474" s="109">
        <v>6.1783386927311996E-5</v>
      </c>
      <c r="AI474" s="109">
        <v>8.2365119768203295E-6</v>
      </c>
      <c r="AJ474">
        <v>3.4530581046331603E-2</v>
      </c>
      <c r="AK474">
        <v>0.15334072315230199</v>
      </c>
      <c r="AL474">
        <v>0.183799123520337</v>
      </c>
      <c r="AM474">
        <v>13.515679791604001</v>
      </c>
      <c r="AN474">
        <v>0</v>
      </c>
      <c r="AO474">
        <v>0</v>
      </c>
      <c r="AP474">
        <v>0</v>
      </c>
      <c r="AQ474">
        <v>-8.8383579563093804</v>
      </c>
      <c r="AR474">
        <v>1921.7766065027199</v>
      </c>
      <c r="AS474">
        <v>6041.9568787776998</v>
      </c>
      <c r="AT474">
        <v>0.315840790379251</v>
      </c>
    </row>
    <row r="475" spans="1:46" x14ac:dyDescent="0.35">
      <c r="A475">
        <v>473</v>
      </c>
      <c r="B475">
        <v>78.372861018363906</v>
      </c>
      <c r="C475">
        <v>-8.3195498006815605</v>
      </c>
      <c r="D475">
        <v>1679.6423846570001</v>
      </c>
      <c r="E475">
        <v>0.49820381368845001</v>
      </c>
      <c r="F475">
        <v>331.07683246573299</v>
      </c>
      <c r="G475">
        <v>2.8821300200014702E-3</v>
      </c>
      <c r="H475">
        <v>0.98261420977031</v>
      </c>
      <c r="I475">
        <v>2.28418153210256E-2</v>
      </c>
      <c r="J475">
        <v>4.3610220533326798E-2</v>
      </c>
      <c r="K475">
        <v>0.94609336743582795</v>
      </c>
      <c r="L475">
        <v>2.01512242271355E-2</v>
      </c>
      <c r="M475">
        <v>2.6905910938900602E-3</v>
      </c>
      <c r="N475">
        <v>0.99385857548935397</v>
      </c>
      <c r="O475">
        <v>1.10204972949141</v>
      </c>
      <c r="P475">
        <v>1.6720315362206499</v>
      </c>
      <c r="Q475">
        <v>0.99864633735906205</v>
      </c>
      <c r="R475">
        <v>1.3536626409378701E-3</v>
      </c>
      <c r="S475">
        <v>0</v>
      </c>
      <c r="T475">
        <v>9.9536401444367293</v>
      </c>
      <c r="U475">
        <v>9.9536401444367293</v>
      </c>
      <c r="V475">
        <v>7.9245289195586004</v>
      </c>
      <c r="W475">
        <v>0.33556061786953501</v>
      </c>
      <c r="X475">
        <v>3.9913385129204202</v>
      </c>
      <c r="Y475">
        <v>81.562785523059503</v>
      </c>
      <c r="Z475">
        <v>0.88220765048330396</v>
      </c>
      <c r="AA475">
        <v>5.59448370054536E-2</v>
      </c>
      <c r="AB475">
        <v>33.584355949128501</v>
      </c>
      <c r="AC475">
        <v>17.4047716170301</v>
      </c>
      <c r="AD475">
        <v>2.0957428383688699</v>
      </c>
      <c r="AE475">
        <v>0.19303792778804801</v>
      </c>
      <c r="AF475">
        <v>2.9265591575642101E-4</v>
      </c>
      <c r="AG475">
        <v>4.9384955438124501E-3</v>
      </c>
      <c r="AH475" s="109">
        <v>6.2272239278631905E-5</v>
      </c>
      <c r="AI475" s="109">
        <v>8.3145882607994205E-6</v>
      </c>
      <c r="AJ475">
        <v>3.4531819321663403E-2</v>
      </c>
      <c r="AK475">
        <v>0.153338902252904</v>
      </c>
      <c r="AL475">
        <v>0.18380628462087001</v>
      </c>
      <c r="AM475">
        <v>13.515679791604001</v>
      </c>
      <c r="AN475">
        <v>0</v>
      </c>
      <c r="AO475">
        <v>0</v>
      </c>
      <c r="AP475">
        <v>0</v>
      </c>
      <c r="AQ475">
        <v>-8.8388325917013599</v>
      </c>
      <c r="AR475">
        <v>1922.00393432907</v>
      </c>
      <c r="AS475">
        <v>6041.94760079956</v>
      </c>
      <c r="AT475">
        <v>0.31592567602659499</v>
      </c>
    </row>
    <row r="476" spans="1:46" x14ac:dyDescent="0.35">
      <c r="A476">
        <v>474</v>
      </c>
      <c r="B476">
        <v>77.758790692821293</v>
      </c>
      <c r="C476">
        <v>-8.3200744763830894</v>
      </c>
      <c r="D476">
        <v>1679.46299235274</v>
      </c>
      <c r="E476">
        <v>0.498180669959709</v>
      </c>
      <c r="F476">
        <v>328.36742149333099</v>
      </c>
      <c r="G476">
        <v>2.8818362788317099E-3</v>
      </c>
      <c r="H476">
        <v>0.98268156721107602</v>
      </c>
      <c r="I476">
        <v>2.2973682309717799E-2</v>
      </c>
      <c r="J476">
        <v>4.3936933408877998E-2</v>
      </c>
      <c r="K476">
        <v>0.945712684487092</v>
      </c>
      <c r="L476">
        <v>2.0263830837135399E-2</v>
      </c>
      <c r="M476">
        <v>2.7098514725823301E-3</v>
      </c>
      <c r="N476">
        <v>0.99236569792877205</v>
      </c>
      <c r="O476">
        <v>1.1004846261481001</v>
      </c>
      <c r="P476">
        <v>1.68179968915105</v>
      </c>
      <c r="Q476">
        <v>0.99864323422310397</v>
      </c>
      <c r="R476">
        <v>1.3567657768954701E-3</v>
      </c>
      <c r="S476">
        <v>0</v>
      </c>
      <c r="T476">
        <v>10.0128438321976</v>
      </c>
      <c r="U476">
        <v>10.0128438321976</v>
      </c>
      <c r="V476">
        <v>7.9710776926386</v>
      </c>
      <c r="W476">
        <v>0.33844001051105299</v>
      </c>
      <c r="X476">
        <v>4.0193109425189597</v>
      </c>
      <c r="Y476">
        <v>82.162597059699095</v>
      </c>
      <c r="Z476">
        <v>0.88204540151423205</v>
      </c>
      <c r="AA476">
        <v>5.5816799170963501E-2</v>
      </c>
      <c r="AB476">
        <v>33.573146807296801</v>
      </c>
      <c r="AC476">
        <v>17.340236998200901</v>
      </c>
      <c r="AD476">
        <v>2.0910611323366002</v>
      </c>
      <c r="AE476">
        <v>0.19303878272682901</v>
      </c>
      <c r="AF476">
        <v>2.91954037999451E-4</v>
      </c>
      <c r="AG476">
        <v>4.9386224611153396E-3</v>
      </c>
      <c r="AH476" s="109">
        <v>6.2768079977779898E-5</v>
      </c>
      <c r="AI476" s="109">
        <v>8.3938804723558001E-6</v>
      </c>
      <c r="AJ476">
        <v>3.4533021961765303E-2</v>
      </c>
      <c r="AK476">
        <v>0.15333711583417101</v>
      </c>
      <c r="AL476">
        <v>0.18381325721533601</v>
      </c>
      <c r="AM476">
        <v>13.515679791604001</v>
      </c>
      <c r="AN476">
        <v>0</v>
      </c>
      <c r="AO476">
        <v>0</v>
      </c>
      <c r="AP476">
        <v>0</v>
      </c>
      <c r="AQ476">
        <v>-8.8393072270933395</v>
      </c>
      <c r="AR476">
        <v>1922.23146631336</v>
      </c>
      <c r="AS476">
        <v>6041.9381640398096</v>
      </c>
      <c r="AT476">
        <v>0.31601106290886</v>
      </c>
    </row>
    <row r="477" spans="1:46" x14ac:dyDescent="0.35">
      <c r="A477">
        <v>475</v>
      </c>
      <c r="B477">
        <v>77.144720367278794</v>
      </c>
      <c r="C477">
        <v>-8.3206020435113803</v>
      </c>
      <c r="D477">
        <v>1679.28091676335</v>
      </c>
      <c r="E477">
        <v>0.49815712719620697</v>
      </c>
      <c r="F477">
        <v>325.65794332281399</v>
      </c>
      <c r="G477">
        <v>2.8815380031371402E-3</v>
      </c>
      <c r="H477">
        <v>0.98275003629582802</v>
      </c>
      <c r="I477">
        <v>2.3107490006982902E-2</v>
      </c>
      <c r="J477">
        <v>4.4268725885450798E-2</v>
      </c>
      <c r="K477">
        <v>0.94532609562299297</v>
      </c>
      <c r="L477">
        <v>2.0378084520888899E-2</v>
      </c>
      <c r="M477">
        <v>2.7294054860939202E-3</v>
      </c>
      <c r="N477">
        <v>0.99087708141864905</v>
      </c>
      <c r="O477">
        <v>1.0989227955162599</v>
      </c>
      <c r="P477">
        <v>1.6917133110557101</v>
      </c>
      <c r="Q477">
        <v>0.99864012480011499</v>
      </c>
      <c r="R477">
        <v>1.3598751998846301E-3</v>
      </c>
      <c r="S477">
        <v>0</v>
      </c>
      <c r="T477">
        <v>10.0729418793909</v>
      </c>
      <c r="U477">
        <v>10.0729418793909</v>
      </c>
      <c r="V477">
        <v>8.0183215738926705</v>
      </c>
      <c r="W477">
        <v>0.34136408134089702</v>
      </c>
      <c r="X477">
        <v>4.0476873863345704</v>
      </c>
      <c r="Y477">
        <v>82.7721846138746</v>
      </c>
      <c r="Z477">
        <v>0.88188221718286497</v>
      </c>
      <c r="AA477">
        <v>5.5688351614850397E-2</v>
      </c>
      <c r="AB477">
        <v>33.561881546321601</v>
      </c>
      <c r="AC477">
        <v>17.275743633445401</v>
      </c>
      <c r="AD477">
        <v>2.0863830834570898</v>
      </c>
      <c r="AE477">
        <v>0.193039649738734</v>
      </c>
      <c r="AF477">
        <v>2.9124969760958603E-4</v>
      </c>
      <c r="AG477">
        <v>4.9387434547091503E-3</v>
      </c>
      <c r="AH477" s="109">
        <v>6.3271067398256895E-5</v>
      </c>
      <c r="AI477" s="109">
        <v>8.4744176171611493E-6</v>
      </c>
      <c r="AJ477">
        <v>3.4534188209228697E-2</v>
      </c>
      <c r="AK477">
        <v>0.15333536462532699</v>
      </c>
      <c r="AL477">
        <v>0.18382003729811699</v>
      </c>
      <c r="AM477">
        <v>13.515679791604001</v>
      </c>
      <c r="AN477">
        <v>0</v>
      </c>
      <c r="AO477">
        <v>0</v>
      </c>
      <c r="AP477">
        <v>0</v>
      </c>
      <c r="AQ477">
        <v>-8.8397818624853208</v>
      </c>
      <c r="AR477">
        <v>1922.4592066692901</v>
      </c>
      <c r="AS477">
        <v>6041.9285645697801</v>
      </c>
      <c r="AT477">
        <v>0.31609696133309201</v>
      </c>
    </row>
    <row r="478" spans="1:46" x14ac:dyDescent="0.35">
      <c r="A478">
        <v>476</v>
      </c>
      <c r="B478">
        <v>76.530650041736195</v>
      </c>
      <c r="C478">
        <v>-8.3211325628037205</v>
      </c>
      <c r="D478">
        <v>1679.09609616633</v>
      </c>
      <c r="E478">
        <v>0.49813317544276398</v>
      </c>
      <c r="F478">
        <v>322.94839592460301</v>
      </c>
      <c r="G478">
        <v>2.8812350887048102E-3</v>
      </c>
      <c r="H478">
        <v>0.98281961125235495</v>
      </c>
      <c r="I478">
        <v>2.3243280699819902E-2</v>
      </c>
      <c r="J478">
        <v>4.4605718593368003E-2</v>
      </c>
      <c r="K478">
        <v>0.94493346199119499</v>
      </c>
      <c r="L478">
        <v>2.04940208258939E-2</v>
      </c>
      <c r="M478">
        <v>2.7492598739260101E-3</v>
      </c>
      <c r="N478">
        <v>0.98939274817836897</v>
      </c>
      <c r="O478">
        <v>1.09736424614376</v>
      </c>
      <c r="P478">
        <v>1.7017756202037799</v>
      </c>
      <c r="Q478">
        <v>0.99863700893546903</v>
      </c>
      <c r="R478">
        <v>1.3629910645305201E-3</v>
      </c>
      <c r="S478">
        <v>0</v>
      </c>
      <c r="T478">
        <v>10.133954380210399</v>
      </c>
      <c r="U478">
        <v>10.133954380210399</v>
      </c>
      <c r="V478">
        <v>8.0662759521182092</v>
      </c>
      <c r="W478">
        <v>0.34433387483926298</v>
      </c>
      <c r="X478">
        <v>4.0764767673748397</v>
      </c>
      <c r="Y478">
        <v>83.391787933330903</v>
      </c>
      <c r="Z478">
        <v>0.88171807975681704</v>
      </c>
      <c r="AA478">
        <v>5.5559483912824101E-2</v>
      </c>
      <c r="AB478">
        <v>33.550558667524598</v>
      </c>
      <c r="AC478">
        <v>17.211288383494701</v>
      </c>
      <c r="AD478">
        <v>2.0817085144274099</v>
      </c>
      <c r="AE478">
        <v>0.19304052908768199</v>
      </c>
      <c r="AF478">
        <v>2.9054283330245002E-4</v>
      </c>
      <c r="AG478">
        <v>4.9388583929279401E-3</v>
      </c>
      <c r="AH478" s="109">
        <v>6.3781364821381497E-5</v>
      </c>
      <c r="AI478" s="109">
        <v>8.5562295704367597E-6</v>
      </c>
      <c r="AJ478">
        <v>3.4535317283283698E-2</v>
      </c>
      <c r="AK478">
        <v>0.15333364937805199</v>
      </c>
      <c r="AL478">
        <v>0.183826620740077</v>
      </c>
      <c r="AM478">
        <v>13.515679791604001</v>
      </c>
      <c r="AN478">
        <v>0</v>
      </c>
      <c r="AO478">
        <v>0</v>
      </c>
      <c r="AP478">
        <v>0</v>
      </c>
      <c r="AQ478">
        <v>-8.8402564978773004</v>
      </c>
      <c r="AR478">
        <v>1922.68715974783</v>
      </c>
      <c r="AS478">
        <v>6041.9187983299898</v>
      </c>
      <c r="AT478">
        <v>0.31618337913363898</v>
      </c>
    </row>
    <row r="479" spans="1:46" x14ac:dyDescent="0.35">
      <c r="A479">
        <v>477</v>
      </c>
      <c r="B479">
        <v>75.916579716193596</v>
      </c>
      <c r="C479">
        <v>-8.3216660968794507</v>
      </c>
      <c r="D479">
        <v>1678.9084669373001</v>
      </c>
      <c r="E479">
        <v>0.49810880441001598</v>
      </c>
      <c r="F479">
        <v>320.23877727842699</v>
      </c>
      <c r="G479">
        <v>2.88092742811354E-3</v>
      </c>
      <c r="H479">
        <v>0.98289029618484103</v>
      </c>
      <c r="I479">
        <v>2.33810979051912E-2</v>
      </c>
      <c r="J479">
        <v>4.4948036010501603E-2</v>
      </c>
      <c r="K479">
        <v>0.94453464034029599</v>
      </c>
      <c r="L479">
        <v>2.0611676297307899E-2</v>
      </c>
      <c r="M479">
        <v>2.76942160788327E-3</v>
      </c>
      <c r="N479">
        <v>0.98791272110119099</v>
      </c>
      <c r="O479">
        <v>1.09580898689734</v>
      </c>
      <c r="P479">
        <v>1.71198993030235</v>
      </c>
      <c r="Q479">
        <v>0.998633886469523</v>
      </c>
      <c r="R479">
        <v>1.3661135304767499E-3</v>
      </c>
      <c r="S479">
        <v>0</v>
      </c>
      <c r="T479">
        <v>10.195902034500101</v>
      </c>
      <c r="U479">
        <v>10.195902034500101</v>
      </c>
      <c r="V479">
        <v>8.1149566714813108</v>
      </c>
      <c r="W479">
        <v>0.34735047194004698</v>
      </c>
      <c r="X479">
        <v>4.1056882737227003</v>
      </c>
      <c r="Y479">
        <v>84.021654672194003</v>
      </c>
      <c r="Z479">
        <v>0.88155296987707299</v>
      </c>
      <c r="AA479">
        <v>5.5430185329862998E-2</v>
      </c>
      <c r="AB479">
        <v>33.5391769672107</v>
      </c>
      <c r="AC479">
        <v>17.146868003287501</v>
      </c>
      <c r="AD479">
        <v>2.0770372611396799</v>
      </c>
      <c r="AE479">
        <v>0.19304142104580399</v>
      </c>
      <c r="AF479">
        <v>2.8983338198473201E-4</v>
      </c>
      <c r="AG479">
        <v>4.9389671399681402E-3</v>
      </c>
      <c r="AH479" s="109">
        <v>6.4299140442731001E-5</v>
      </c>
      <c r="AI479" s="109">
        <v>8.6393472487086404E-6</v>
      </c>
      <c r="AJ479">
        <v>3.45364083790601E-2</v>
      </c>
      <c r="AK479">
        <v>0.153331970867183</v>
      </c>
      <c r="AL479">
        <v>0.18383300328466801</v>
      </c>
      <c r="AM479">
        <v>13.515679791604001</v>
      </c>
      <c r="AN479">
        <v>0</v>
      </c>
      <c r="AO479">
        <v>0</v>
      </c>
      <c r="AP479">
        <v>0</v>
      </c>
      <c r="AQ479">
        <v>-8.84073113326928</v>
      </c>
      <c r="AR479">
        <v>1922.9153300426201</v>
      </c>
      <c r="AS479">
        <v>6041.9088611246898</v>
      </c>
      <c r="AT479">
        <v>0.31627032759988399</v>
      </c>
    </row>
    <row r="480" spans="1:46" x14ac:dyDescent="0.35">
      <c r="A480">
        <v>478</v>
      </c>
      <c r="B480">
        <v>75.302509390651096</v>
      </c>
      <c r="C480">
        <v>-8.3222027103185692</v>
      </c>
      <c r="D480">
        <v>1678.7179634627901</v>
      </c>
      <c r="E480">
        <v>0.49808400346033199</v>
      </c>
      <c r="F480">
        <v>317.52908537936099</v>
      </c>
      <c r="G480">
        <v>2.8806149105867901E-3</v>
      </c>
      <c r="H480">
        <v>0.98296208986976097</v>
      </c>
      <c r="I480">
        <v>2.35209864300947E-2</v>
      </c>
      <c r="J480">
        <v>4.5295806616765098E-2</v>
      </c>
      <c r="K480">
        <v>0.94412948285897702</v>
      </c>
      <c r="L480">
        <v>2.0731088565284699E-2</v>
      </c>
      <c r="M480">
        <v>2.7898978648099502E-3</v>
      </c>
      <c r="N480">
        <v>0.98643702377647602</v>
      </c>
      <c r="O480">
        <v>1.0942570269729099</v>
      </c>
      <c r="P480">
        <v>1.722359655068</v>
      </c>
      <c r="Q480">
        <v>0.998630757237424</v>
      </c>
      <c r="R480">
        <v>1.3692427625760001E-3</v>
      </c>
      <c r="S480">
        <v>0</v>
      </c>
      <c r="T480">
        <v>10.258806176669999</v>
      </c>
      <c r="U480">
        <v>10.258806176669999</v>
      </c>
      <c r="V480">
        <v>8.1643800536469797</v>
      </c>
      <c r="W480">
        <v>0.35041498607605498</v>
      </c>
      <c r="X480">
        <v>4.1353313683916602</v>
      </c>
      <c r="Y480">
        <v>84.662040719972893</v>
      </c>
      <c r="Z480">
        <v>0.88138686814425704</v>
      </c>
      <c r="AA480">
        <v>5.5300444807421398E-2</v>
      </c>
      <c r="AB480">
        <v>33.527735015584597</v>
      </c>
      <c r="AC480">
        <v>17.0824791813044</v>
      </c>
      <c r="AD480">
        <v>2.0723691453416899</v>
      </c>
      <c r="AE480">
        <v>0.193042325892961</v>
      </c>
      <c r="AF480">
        <v>2.8912127867877497E-4</v>
      </c>
      <c r="AG480">
        <v>4.9390695556917703E-3</v>
      </c>
      <c r="AH480" s="109">
        <v>6.4824567716943905E-5</v>
      </c>
      <c r="AI480" s="109">
        <v>8.7238025389356105E-6</v>
      </c>
      <c r="AJ480">
        <v>3.45374606665848E-2</v>
      </c>
      <c r="AK480">
        <v>0.15333032989168099</v>
      </c>
      <c r="AL480">
        <v>0.18383918054262299</v>
      </c>
      <c r="AM480">
        <v>13.515679791604001</v>
      </c>
      <c r="AN480">
        <v>0</v>
      </c>
      <c r="AO480">
        <v>0</v>
      </c>
      <c r="AP480">
        <v>0</v>
      </c>
      <c r="AQ480">
        <v>-8.8412057686612595</v>
      </c>
      <c r="AR480">
        <v>1923.14372219593</v>
      </c>
      <c r="AS480">
        <v>6041.8987486161004</v>
      </c>
      <c r="AT480">
        <v>0.31635781659742701</v>
      </c>
    </row>
    <row r="481" spans="1:46" x14ac:dyDescent="0.35">
      <c r="A481">
        <v>479</v>
      </c>
      <c r="B481">
        <v>74.688439065108497</v>
      </c>
      <c r="C481">
        <v>-8.3227424697452701</v>
      </c>
      <c r="D481">
        <v>1678.52451806721</v>
      </c>
      <c r="E481">
        <v>0.49805876159295698</v>
      </c>
      <c r="F481">
        <v>314.81931823727598</v>
      </c>
      <c r="G481">
        <v>2.88029742186959E-3</v>
      </c>
      <c r="H481">
        <v>0.98303499156239904</v>
      </c>
      <c r="I481">
        <v>2.36629924131391E-2</v>
      </c>
      <c r="J481">
        <v>4.5649163056093997E-2</v>
      </c>
      <c r="K481">
        <v>0.94371783698745104</v>
      </c>
      <c r="L481">
        <v>2.08522963645007E-2</v>
      </c>
      <c r="M481">
        <v>2.8106960486384302E-3</v>
      </c>
      <c r="N481">
        <v>0.98496568051283195</v>
      </c>
      <c r="O481">
        <v>1.0927083759063401</v>
      </c>
      <c r="P481">
        <v>1.7328883116005001</v>
      </c>
      <c r="Q481">
        <v>0.99862762106888603</v>
      </c>
      <c r="R481">
        <v>1.3723789311139701E-3</v>
      </c>
      <c r="S481">
        <v>0</v>
      </c>
      <c r="T481">
        <v>10.3226887977416</v>
      </c>
      <c r="U481">
        <v>10.3226887977416</v>
      </c>
      <c r="V481">
        <v>8.2145629136935998</v>
      </c>
      <c r="W481">
        <v>0.35352856656416698</v>
      </c>
      <c r="X481">
        <v>4.1654157996067296</v>
      </c>
      <c r="Y481">
        <v>85.313210547233794</v>
      </c>
      <c r="Z481">
        <v>0.88121975447713097</v>
      </c>
      <c r="AA481">
        <v>5.51702509498814E-2</v>
      </c>
      <c r="AB481">
        <v>33.516231353203402</v>
      </c>
      <c r="AC481">
        <v>17.018118519715699</v>
      </c>
      <c r="AD481">
        <v>2.06770398481041</v>
      </c>
      <c r="AE481">
        <v>0.19304324391750999</v>
      </c>
      <c r="AF481">
        <v>2.8840645644600599E-4</v>
      </c>
      <c r="AG481">
        <v>4.9391654954743297E-3</v>
      </c>
      <c r="AH481" s="109">
        <v>6.5357825502504696E-5</v>
      </c>
      <c r="AI481" s="109">
        <v>8.8096283822354397E-6</v>
      </c>
      <c r="AJ481">
        <v>3.4538473289715599E-2</v>
      </c>
      <c r="AK481">
        <v>0.153328727275653</v>
      </c>
      <c r="AL481">
        <v>0.18384514798631801</v>
      </c>
      <c r="AM481">
        <v>13.515679791604001</v>
      </c>
      <c r="AN481">
        <v>0</v>
      </c>
      <c r="AO481">
        <v>0</v>
      </c>
      <c r="AP481">
        <v>0</v>
      </c>
      <c r="AQ481">
        <v>-8.8416804040532408</v>
      </c>
      <c r="AR481">
        <v>1923.3723410051</v>
      </c>
      <c r="AS481">
        <v>6041.8884563183901</v>
      </c>
      <c r="AT481">
        <v>0.31644585644763101</v>
      </c>
    </row>
    <row r="482" spans="1:46" x14ac:dyDescent="0.35">
      <c r="A482">
        <v>480</v>
      </c>
      <c r="B482">
        <v>74.074368739565898</v>
      </c>
      <c r="C482">
        <v>-8.3232854438995894</v>
      </c>
      <c r="D482">
        <v>1678.32806093314</v>
      </c>
      <c r="E482">
        <v>0.49803306742839498</v>
      </c>
      <c r="F482">
        <v>312.109473877033</v>
      </c>
      <c r="G482">
        <v>2.8799748440943599E-3</v>
      </c>
      <c r="H482">
        <v>0.98310900462573103</v>
      </c>
      <c r="I482">
        <v>2.3807163371625101E-2</v>
      </c>
      <c r="J482">
        <v>4.6008242306351997E-2</v>
      </c>
      <c r="K482">
        <v>0.94329954522181403</v>
      </c>
      <c r="L482">
        <v>2.09753395634295E-2</v>
      </c>
      <c r="M482">
        <v>2.8318238081955398E-3</v>
      </c>
      <c r="N482">
        <v>0.98349871636223996</v>
      </c>
      <c r="O482">
        <v>1.09116304358461</v>
      </c>
      <c r="P482">
        <v>1.74357952416122</v>
      </c>
      <c r="Q482">
        <v>0.99862447778795704</v>
      </c>
      <c r="R482">
        <v>1.37552221204214E-3</v>
      </c>
      <c r="S482">
        <v>0</v>
      </c>
      <c r="T482">
        <v>10.3875725698002</v>
      </c>
      <c r="U482">
        <v>10.3875725698002</v>
      </c>
      <c r="V482">
        <v>8.2655225779329093</v>
      </c>
      <c r="W482">
        <v>0.35669240137465702</v>
      </c>
      <c r="X482">
        <v>4.1959516117795301</v>
      </c>
      <c r="Y482">
        <v>85.975437567252499</v>
      </c>
      <c r="Z482">
        <v>0.88105160770347402</v>
      </c>
      <c r="AA482">
        <v>5.5039592014207099E-2</v>
      </c>
      <c r="AB482">
        <v>33.504664612625497</v>
      </c>
      <c r="AC482">
        <v>16.9537825217967</v>
      </c>
      <c r="AD482">
        <v>2.06304159954697</v>
      </c>
      <c r="AE482">
        <v>0.19304417541659799</v>
      </c>
      <c r="AF482">
        <v>2.8768884632634199E-4</v>
      </c>
      <c r="AG482">
        <v>4.93925481001621E-3</v>
      </c>
      <c r="AH482" s="109">
        <v>6.5899098239874406E-5</v>
      </c>
      <c r="AI482" s="109">
        <v>8.89685884559675E-6</v>
      </c>
      <c r="AJ482">
        <v>3.4539445365225498E-2</v>
      </c>
      <c r="AK482">
        <v>0.15332716386922399</v>
      </c>
      <c r="AL482">
        <v>0.183850900944944</v>
      </c>
      <c r="AM482">
        <v>13.515679791604001</v>
      </c>
      <c r="AN482">
        <v>0</v>
      </c>
      <c r="AO482">
        <v>0</v>
      </c>
      <c r="AP482">
        <v>0</v>
      </c>
      <c r="AQ482">
        <v>-8.8421550394452204</v>
      </c>
      <c r="AR482">
        <v>1923.6011914286901</v>
      </c>
      <c r="AS482">
        <v>6041.8779795912496</v>
      </c>
      <c r="AT482">
        <v>0.31653445910303502</v>
      </c>
    </row>
    <row r="483" spans="1:46" x14ac:dyDescent="0.35">
      <c r="A483">
        <v>481</v>
      </c>
      <c r="B483">
        <v>73.460298414023299</v>
      </c>
      <c r="C483">
        <v>-8.3238317037446397</v>
      </c>
      <c r="D483">
        <v>1678.12852000117</v>
      </c>
      <c r="E483">
        <v>0.49800690919204299</v>
      </c>
      <c r="F483">
        <v>309.39955034731901</v>
      </c>
      <c r="G483">
        <v>2.8796470556116198E-3</v>
      </c>
      <c r="H483">
        <v>0.98318411839738595</v>
      </c>
      <c r="I483">
        <v>2.3953548270013902E-2</v>
      </c>
      <c r="J483">
        <v>4.6373185857631199E-2</v>
      </c>
      <c r="K483">
        <v>0.94287444493021599</v>
      </c>
      <c r="L483">
        <v>2.11002592672534E-2</v>
      </c>
      <c r="M483">
        <v>2.8532890027605099E-3</v>
      </c>
      <c r="N483">
        <v>0.98203615714519199</v>
      </c>
      <c r="O483">
        <v>1.0896210402575199</v>
      </c>
      <c r="P483">
        <v>1.75443702938747</v>
      </c>
      <c r="Q483">
        <v>0.99862132721280406</v>
      </c>
      <c r="R483">
        <v>1.3786727871951301E-3</v>
      </c>
      <c r="S483">
        <v>0</v>
      </c>
      <c r="T483">
        <v>10.4534808791316</v>
      </c>
      <c r="U483">
        <v>10.4534808791316</v>
      </c>
      <c r="V483">
        <v>8.3172769092524401</v>
      </c>
      <c r="W483">
        <v>0.35990771207608901</v>
      </c>
      <c r="X483">
        <v>4.2269491565276498</v>
      </c>
      <c r="Y483">
        <v>86.649004519304697</v>
      </c>
      <c r="Z483">
        <v>0.88088240745808899</v>
      </c>
      <c r="AA483">
        <v>5.4908455891366503E-2</v>
      </c>
      <c r="AB483">
        <v>33.493032898311597</v>
      </c>
      <c r="AC483">
        <v>16.889467637220601</v>
      </c>
      <c r="AD483">
        <v>2.05838177958156</v>
      </c>
      <c r="AE483">
        <v>0.19304512069590801</v>
      </c>
      <c r="AF483">
        <v>2.86968377231427E-4</v>
      </c>
      <c r="AG483">
        <v>4.9393373451363503E-3</v>
      </c>
      <c r="AH483" s="109">
        <v>6.6448576358567397E-5</v>
      </c>
      <c r="AI483" s="109">
        <v>8.9855290293630696E-6</v>
      </c>
      <c r="AJ483">
        <v>3.4540375981436798E-2</v>
      </c>
      <c r="AK483">
        <v>0.153325640549865</v>
      </c>
      <c r="AL483">
        <v>0.183856434597268</v>
      </c>
      <c r="AM483">
        <v>13.515679791604001</v>
      </c>
      <c r="AN483">
        <v>0</v>
      </c>
      <c r="AO483">
        <v>0</v>
      </c>
      <c r="AP483">
        <v>0</v>
      </c>
      <c r="AQ483">
        <v>-8.8426296748372</v>
      </c>
      <c r="AR483">
        <v>1923.830278594</v>
      </c>
      <c r="AS483">
        <v>6041.86731363328</v>
      </c>
      <c r="AT483">
        <v>0.31662363232802299</v>
      </c>
    </row>
    <row r="484" spans="1:46" x14ac:dyDescent="0.35">
      <c r="A484">
        <v>482</v>
      </c>
      <c r="B484">
        <v>72.8462280884808</v>
      </c>
      <c r="C484">
        <v>-8.3243813225242498</v>
      </c>
      <c r="D484">
        <v>1677.9258209081399</v>
      </c>
      <c r="E484">
        <v>0.497980274696804</v>
      </c>
      <c r="F484">
        <v>306.68954570475302</v>
      </c>
      <c r="G484">
        <v>2.8793139308869202E-3</v>
      </c>
      <c r="H484">
        <v>0.98326034379469895</v>
      </c>
      <c r="I484">
        <v>2.4102197541291101E-2</v>
      </c>
      <c r="J484">
        <v>4.6744139899388297E-2</v>
      </c>
      <c r="K484">
        <v>0.94244236810664295</v>
      </c>
      <c r="L484">
        <v>2.1227097743204599E-2</v>
      </c>
      <c r="M484">
        <v>2.8750997980865299E-3</v>
      </c>
      <c r="N484">
        <v>0.98057802947691597</v>
      </c>
      <c r="O484">
        <v>1.08808237654985</v>
      </c>
      <c r="P484">
        <v>1.7654646784502299</v>
      </c>
      <c r="Q484">
        <v>0.99861816915540802</v>
      </c>
      <c r="R484">
        <v>1.3818308445915099E-3</v>
      </c>
      <c r="S484">
        <v>0</v>
      </c>
      <c r="T484">
        <v>10.5204378413698</v>
      </c>
      <c r="U484">
        <v>10.5204378413698</v>
      </c>
      <c r="V484">
        <v>8.3698443162757599</v>
      </c>
      <c r="W484">
        <v>0.36317576834820298</v>
      </c>
      <c r="X484">
        <v>4.2584191049927398</v>
      </c>
      <c r="Y484">
        <v>87.334203866318603</v>
      </c>
      <c r="Z484">
        <v>0.880712130370643</v>
      </c>
      <c r="AA484">
        <v>5.4776830100165097E-2</v>
      </c>
      <c r="AB484">
        <v>33.481334997823197</v>
      </c>
      <c r="AC484">
        <v>16.8251701621008</v>
      </c>
      <c r="AD484">
        <v>2.0537243475037199</v>
      </c>
      <c r="AE484">
        <v>0.19304608007138199</v>
      </c>
      <c r="AF484">
        <v>2.8624497590976202E-4</v>
      </c>
      <c r="AG484">
        <v>4.9394129416136402E-3</v>
      </c>
      <c r="AH484" s="109">
        <v>6.7006456148691697E-5</v>
      </c>
      <c r="AI484" s="109">
        <v>9.0756753878551297E-6</v>
      </c>
      <c r="AJ484">
        <v>3.4541264197482303E-2</v>
      </c>
      <c r="AK484">
        <v>0.15332415822307299</v>
      </c>
      <c r="AL484">
        <v>0.18386174396775501</v>
      </c>
      <c r="AM484">
        <v>13.515679791604001</v>
      </c>
      <c r="AN484">
        <v>0</v>
      </c>
      <c r="AO484">
        <v>0</v>
      </c>
      <c r="AP484">
        <v>0</v>
      </c>
      <c r="AQ484">
        <v>-8.8431043102291795</v>
      </c>
      <c r="AR484">
        <v>1924.05960780346</v>
      </c>
      <c r="AS484">
        <v>6041.8564534748302</v>
      </c>
      <c r="AT484">
        <v>0.316713391162316</v>
      </c>
    </row>
    <row r="485" spans="1:46" x14ac:dyDescent="0.35">
      <c r="A485">
        <v>483</v>
      </c>
      <c r="B485">
        <v>72.232157762938201</v>
      </c>
      <c r="C485">
        <v>-8.3249343758804102</v>
      </c>
      <c r="D485">
        <v>1677.7198868594901</v>
      </c>
      <c r="E485">
        <v>0.497953151325014</v>
      </c>
      <c r="F485">
        <v>303.979458036778</v>
      </c>
      <c r="G485">
        <v>2.8789753402846401E-3</v>
      </c>
      <c r="H485">
        <v>0.98333767344697998</v>
      </c>
      <c r="I485">
        <v>2.4253163182291499E-2</v>
      </c>
      <c r="J485">
        <v>4.7121255517010401E-2</v>
      </c>
      <c r="K485">
        <v>0.94200314118752504</v>
      </c>
      <c r="L485">
        <v>2.1355898602186299E-2</v>
      </c>
      <c r="M485">
        <v>2.8972645801051901E-3</v>
      </c>
      <c r="N485">
        <v>0.97912436079471299</v>
      </c>
      <c r="O485">
        <v>1.0865470634740499</v>
      </c>
      <c r="P485">
        <v>1.77666644412018</v>
      </c>
      <c r="Q485">
        <v>0.99861500342135501</v>
      </c>
      <c r="R485">
        <v>1.38499657864452E-3</v>
      </c>
      <c r="S485">
        <v>0</v>
      </c>
      <c r="T485">
        <v>10.5884683457496</v>
      </c>
      <c r="U485">
        <v>10.5884683457496</v>
      </c>
      <c r="V485">
        <v>8.4232437880855695</v>
      </c>
      <c r="W485">
        <v>0.36649787514929999</v>
      </c>
      <c r="X485">
        <v>4.29037245991299</v>
      </c>
      <c r="Y485">
        <v>88.031338218822597</v>
      </c>
      <c r="Z485">
        <v>0.88054075427898604</v>
      </c>
      <c r="AA485">
        <v>5.4644701766877302E-2</v>
      </c>
      <c r="AB485">
        <v>33.469569020986697</v>
      </c>
      <c r="AC485">
        <v>16.7608863440107</v>
      </c>
      <c r="AD485">
        <v>2.0490690880318998</v>
      </c>
      <c r="AE485">
        <v>0.193047053867722</v>
      </c>
      <c r="AF485">
        <v>2.8551856682673302E-4</v>
      </c>
      <c r="AG485">
        <v>4.9394814349080999E-3</v>
      </c>
      <c r="AH485" s="109">
        <v>6.7572940418123497E-5</v>
      </c>
      <c r="AI485" s="109">
        <v>9.1673354745627399E-6</v>
      </c>
      <c r="AJ485">
        <v>3.4542109041809502E-2</v>
      </c>
      <c r="AK485">
        <v>0.15332271782382401</v>
      </c>
      <c r="AL485">
        <v>0.18386682391864001</v>
      </c>
      <c r="AM485">
        <v>13.515679791604001</v>
      </c>
      <c r="AN485">
        <v>0</v>
      </c>
      <c r="AO485">
        <v>0</v>
      </c>
      <c r="AP485">
        <v>0</v>
      </c>
      <c r="AQ485">
        <v>-8.8435789456211609</v>
      </c>
      <c r="AR485">
        <v>1924.2891845428001</v>
      </c>
      <c r="AS485">
        <v>6041.8453939706997</v>
      </c>
      <c r="AT485">
        <v>0.316803745104353</v>
      </c>
    </row>
    <row r="486" spans="1:46" x14ac:dyDescent="0.35">
      <c r="A486">
        <v>484</v>
      </c>
      <c r="B486">
        <v>71.618087437395602</v>
      </c>
      <c r="C486">
        <v>-8.3254909419460095</v>
      </c>
      <c r="D486">
        <v>1677.5106385562301</v>
      </c>
      <c r="E486">
        <v>0.49792552600919099</v>
      </c>
      <c r="F486">
        <v>301.269285448066</v>
      </c>
      <c r="G486">
        <v>2.8786311499457398E-3</v>
      </c>
      <c r="H486">
        <v>0.98341611225366499</v>
      </c>
      <c r="I486">
        <v>2.44064987826485E-2</v>
      </c>
      <c r="J486">
        <v>4.7504688898278601E-2</v>
      </c>
      <c r="K486">
        <v>0.94155658478879201</v>
      </c>
      <c r="L486">
        <v>2.1486706742452101E-2</v>
      </c>
      <c r="M486">
        <v>2.9197920401964599E-3</v>
      </c>
      <c r="N486">
        <v>0.97767517938650395</v>
      </c>
      <c r="O486">
        <v>1.0850151124435199</v>
      </c>
      <c r="P486">
        <v>1.78804642349725</v>
      </c>
      <c r="Q486">
        <v>0.99861182980951602</v>
      </c>
      <c r="R486">
        <v>1.3881701904834001E-3</v>
      </c>
      <c r="S486">
        <v>0</v>
      </c>
      <c r="T486">
        <v>10.6575980740401</v>
      </c>
      <c r="U486">
        <v>10.6575980740401</v>
      </c>
      <c r="V486">
        <v>8.4774949063077205</v>
      </c>
      <c r="W486">
        <v>0.36987538565844402</v>
      </c>
      <c r="X486">
        <v>4.3228205687018502</v>
      </c>
      <c r="Y486">
        <v>88.740720778127397</v>
      </c>
      <c r="Z486">
        <v>0.88036825493903903</v>
      </c>
      <c r="AA486">
        <v>5.4512057611534201E-2</v>
      </c>
      <c r="AB486">
        <v>33.457733438422899</v>
      </c>
      <c r="AC486">
        <v>16.696612293964002</v>
      </c>
      <c r="AD486">
        <v>2.0444158014482499</v>
      </c>
      <c r="AE486">
        <v>0.19304804242047599</v>
      </c>
      <c r="AF486">
        <v>2.8478907208926303E-4</v>
      </c>
      <c r="AG486">
        <v>4.9395426550074796E-3</v>
      </c>
      <c r="AH486" s="109">
        <v>6.8148238430088402E-5</v>
      </c>
      <c r="AI486" s="109">
        <v>9.2605482313608003E-6</v>
      </c>
      <c r="AJ486">
        <v>3.4542909510996297E-2</v>
      </c>
      <c r="AK486">
        <v>0.15332132031770501</v>
      </c>
      <c r="AL486">
        <v>0.183871669143685</v>
      </c>
      <c r="AM486">
        <v>13.515679791604001</v>
      </c>
      <c r="AN486">
        <v>0</v>
      </c>
      <c r="AO486">
        <v>0</v>
      </c>
      <c r="AP486">
        <v>0</v>
      </c>
      <c r="AQ486">
        <v>-8.8440535810131493</v>
      </c>
      <c r="AR486">
        <v>1924.51901448888</v>
      </c>
      <c r="AS486">
        <v>6041.8341297922398</v>
      </c>
      <c r="AT486">
        <v>0.31689470796223401</v>
      </c>
    </row>
    <row r="487" spans="1:46" x14ac:dyDescent="0.35">
      <c r="A487">
        <v>485</v>
      </c>
      <c r="B487">
        <v>71.004017111853102</v>
      </c>
      <c r="C487">
        <v>-8.3260511014554393</v>
      </c>
      <c r="D487">
        <v>1677.2979940689499</v>
      </c>
      <c r="E487">
        <v>0.49789738521190602</v>
      </c>
      <c r="F487">
        <v>298.559026071674</v>
      </c>
      <c r="G487">
        <v>2.8782812215749701E-3</v>
      </c>
      <c r="H487">
        <v>0.98349565260675698</v>
      </c>
      <c r="I487">
        <v>2.4562259612202798E-2</v>
      </c>
      <c r="J487">
        <v>4.7894601550392497E-2</v>
      </c>
      <c r="K487">
        <v>0.941102513485787</v>
      </c>
      <c r="L487">
        <v>2.16195684866449E-2</v>
      </c>
      <c r="M487">
        <v>2.94269112555785E-3</v>
      </c>
      <c r="N487">
        <v>0.97623051442059905</v>
      </c>
      <c r="O487">
        <v>1.0834865352863401</v>
      </c>
      <c r="P487">
        <v>1.79960884464259</v>
      </c>
      <c r="Q487">
        <v>0.99860864811178296</v>
      </c>
      <c r="R487">
        <v>1.3913518882163001E-3</v>
      </c>
      <c r="S487">
        <v>0</v>
      </c>
      <c r="T487">
        <v>10.727853542505301</v>
      </c>
      <c r="U487">
        <v>10.727853542505301</v>
      </c>
      <c r="V487">
        <v>8.5326178773080308</v>
      </c>
      <c r="W487">
        <v>0.37330969392212099</v>
      </c>
      <c r="X487">
        <v>4.3557751369517099</v>
      </c>
      <c r="Y487">
        <v>89.462675804296097</v>
      </c>
      <c r="Z487">
        <v>0.88019460863869803</v>
      </c>
      <c r="AA487">
        <v>5.4378883930246001E-2</v>
      </c>
      <c r="AB487">
        <v>33.445826235468402</v>
      </c>
      <c r="AC487">
        <v>16.6323440501485</v>
      </c>
      <c r="AD487">
        <v>2.03976425998657</v>
      </c>
      <c r="AE487">
        <v>0.19304904607505199</v>
      </c>
      <c r="AF487">
        <v>2.8405641134119801E-4</v>
      </c>
      <c r="AG487">
        <v>4.9395964261383096E-3</v>
      </c>
      <c r="AH487" s="109">
        <v>6.8732566437567294E-5</v>
      </c>
      <c r="AI487" s="109">
        <v>9.3553538507295295E-6</v>
      </c>
      <c r="AJ487">
        <v>3.4543664568341702E-2</v>
      </c>
      <c r="AK487">
        <v>0.153319966702265</v>
      </c>
      <c r="AL487">
        <v>0.183876274160715</v>
      </c>
      <c r="AM487">
        <v>13.515679791604001</v>
      </c>
      <c r="AN487">
        <v>0</v>
      </c>
      <c r="AO487">
        <v>0</v>
      </c>
      <c r="AP487">
        <v>0</v>
      </c>
      <c r="AQ487">
        <v>-8.84452821640512</v>
      </c>
      <c r="AR487">
        <v>1924.74910351832</v>
      </c>
      <c r="AS487">
        <v>6041.8226554191597</v>
      </c>
      <c r="AT487">
        <v>0.31698628988731098</v>
      </c>
    </row>
    <row r="488" spans="1:46" x14ac:dyDescent="0.35">
      <c r="A488">
        <v>486</v>
      </c>
      <c r="B488">
        <v>70.389946786310503</v>
      </c>
      <c r="C488">
        <v>-8.3266149378376308</v>
      </c>
      <c r="D488">
        <v>1677.0818687523999</v>
      </c>
      <c r="E488">
        <v>0.49786871490441198</v>
      </c>
      <c r="F488">
        <v>295.848678061768</v>
      </c>
      <c r="G488">
        <v>2.8779254122975198E-3</v>
      </c>
      <c r="H488">
        <v>0.98357630246073002</v>
      </c>
      <c r="I488">
        <v>2.4720502658463799E-2</v>
      </c>
      <c r="J488">
        <v>4.8291160528126001E-2</v>
      </c>
      <c r="K488">
        <v>0.94064073552724503</v>
      </c>
      <c r="L488">
        <v>2.175453153753E-2</v>
      </c>
      <c r="M488">
        <v>2.96597112093375E-3</v>
      </c>
      <c r="N488">
        <v>0.97479039597680495</v>
      </c>
      <c r="O488">
        <v>1.0819613442598099</v>
      </c>
      <c r="P488">
        <v>1.8113580699701799</v>
      </c>
      <c r="Q488">
        <v>0.99860545811272405</v>
      </c>
      <c r="R488">
        <v>1.3945418872757401E-3</v>
      </c>
      <c r="S488">
        <v>0</v>
      </c>
      <c r="T488">
        <v>10.7992621250086</v>
      </c>
      <c r="U488">
        <v>10.7992621250086</v>
      </c>
      <c r="V488">
        <v>8.58863354739775</v>
      </c>
      <c r="W488">
        <v>0.37680224732756101</v>
      </c>
      <c r="X488">
        <v>4.3892482429282396</v>
      </c>
      <c r="Y488">
        <v>90.197539106722402</v>
      </c>
      <c r="Z488">
        <v>0.88001978916402501</v>
      </c>
      <c r="AA488">
        <v>5.4245166582241697E-2</v>
      </c>
      <c r="AB488">
        <v>33.433845864537901</v>
      </c>
      <c r="AC488">
        <v>16.568077497582401</v>
      </c>
      <c r="AD488">
        <v>2.0351142565246501</v>
      </c>
      <c r="AE488">
        <v>0.19305006518850601</v>
      </c>
      <c r="AF488">
        <v>2.8332050169073902E-4</v>
      </c>
      <c r="AG488">
        <v>4.9396425665707202E-3</v>
      </c>
      <c r="AH488" s="109">
        <v>6.9326147668055999E-5</v>
      </c>
      <c r="AI488" s="109">
        <v>9.4517940574503604E-6</v>
      </c>
      <c r="AJ488">
        <v>3.4544373142677297E-2</v>
      </c>
      <c r="AK488">
        <v>0.15331865800814401</v>
      </c>
      <c r="AL488">
        <v>0.18388063330535701</v>
      </c>
      <c r="AM488">
        <v>13.515679791604001</v>
      </c>
      <c r="AN488">
        <v>0</v>
      </c>
      <c r="AO488">
        <v>0</v>
      </c>
      <c r="AP488">
        <v>0</v>
      </c>
      <c r="AQ488">
        <v>-8.8450028517970996</v>
      </c>
      <c r="AR488">
        <v>1924.97945771588</v>
      </c>
      <c r="AS488">
        <v>6041.8109651308096</v>
      </c>
      <c r="AT488">
        <v>0.31707850642645202</v>
      </c>
    </row>
    <row r="489" spans="1:46" x14ac:dyDescent="0.35">
      <c r="A489">
        <v>487</v>
      </c>
      <c r="B489">
        <v>69.775876460767904</v>
      </c>
      <c r="C489">
        <v>-8.3271825373501205</v>
      </c>
      <c r="D489">
        <v>1676.86217510283</v>
      </c>
      <c r="E489">
        <v>0.497839500544282</v>
      </c>
      <c r="F489">
        <v>293.13823960586001</v>
      </c>
      <c r="G489">
        <v>2.8775635744179998E-3</v>
      </c>
      <c r="H489">
        <v>0.98365805360583702</v>
      </c>
      <c r="I489">
        <v>2.48812867265771E-2</v>
      </c>
      <c r="J489">
        <v>4.8694538673853198E-2</v>
      </c>
      <c r="K489">
        <v>0.94017105259681999</v>
      </c>
      <c r="L489">
        <v>2.18916451447271E-2</v>
      </c>
      <c r="M489">
        <v>2.9896415818500498E-3</v>
      </c>
      <c r="N489">
        <v>0.97335485507891295</v>
      </c>
      <c r="O489">
        <v>1.0804395520654</v>
      </c>
      <c r="P489">
        <v>1.8232986037977701</v>
      </c>
      <c r="Q489">
        <v>0.99860225958929305</v>
      </c>
      <c r="R489">
        <v>1.3977404107064801E-3</v>
      </c>
      <c r="S489">
        <v>0</v>
      </c>
      <c r="T489">
        <v>10.8718521007811</v>
      </c>
      <c r="U489">
        <v>10.8718521007811</v>
      </c>
      <c r="V489">
        <v>8.6455634396423697</v>
      </c>
      <c r="W489">
        <v>0.38035453664612701</v>
      </c>
      <c r="X489">
        <v>4.4232523522198202</v>
      </c>
      <c r="Y489">
        <v>90.945658564864303</v>
      </c>
      <c r="Z489">
        <v>0.87984377115606904</v>
      </c>
      <c r="AA489">
        <v>5.4110890967567701E-2</v>
      </c>
      <c r="AB489">
        <v>33.4217901631324</v>
      </c>
      <c r="AC489">
        <v>16.503808449287</v>
      </c>
      <c r="AD489">
        <v>2.0304655490651302</v>
      </c>
      <c r="AE489">
        <v>0.193051100128421</v>
      </c>
      <c r="AF489">
        <v>2.8258125757995201E-4</v>
      </c>
      <c r="AG489">
        <v>4.9396808883034301E-3</v>
      </c>
      <c r="AH489" s="109">
        <v>6.9929212963581896E-5</v>
      </c>
      <c r="AI489" s="109">
        <v>9.5499119175302102E-6</v>
      </c>
      <c r="AJ489">
        <v>3.4545034126660101E-2</v>
      </c>
      <c r="AK489">
        <v>0.15331739530072599</v>
      </c>
      <c r="AL489">
        <v>0.18388474072200101</v>
      </c>
      <c r="AM489">
        <v>13.515679791604001</v>
      </c>
      <c r="AN489">
        <v>0</v>
      </c>
      <c r="AO489">
        <v>0</v>
      </c>
      <c r="AP489">
        <v>0</v>
      </c>
      <c r="AQ489">
        <v>-8.8454774871890898</v>
      </c>
      <c r="AR489">
        <v>1925.2100833843799</v>
      </c>
      <c r="AS489">
        <v>6041.7990529970803</v>
      </c>
      <c r="AT489">
        <v>0.31717136831852299</v>
      </c>
    </row>
    <row r="490" spans="1:46" x14ac:dyDescent="0.35">
      <c r="A490">
        <v>488</v>
      </c>
      <c r="B490">
        <v>69.161806135225305</v>
      </c>
      <c r="C490">
        <v>-8.3277539891862293</v>
      </c>
      <c r="D490">
        <v>1676.63882266367</v>
      </c>
      <c r="E490">
        <v>0.49780972705160997</v>
      </c>
      <c r="F490">
        <v>290.42770891716498</v>
      </c>
      <c r="G490">
        <v>2.8771955552622601E-3</v>
      </c>
      <c r="H490">
        <v>0.98374091191991198</v>
      </c>
      <c r="I490">
        <v>2.5044672480191599E-2</v>
      </c>
      <c r="J490">
        <v>4.9104914870094801E-2</v>
      </c>
      <c r="K490">
        <v>0.93969325949750904</v>
      </c>
      <c r="L490">
        <v>2.2030960056318299E-2</v>
      </c>
      <c r="M490">
        <v>3.0137124238732698E-3</v>
      </c>
      <c r="N490">
        <v>0.97192392372863401</v>
      </c>
      <c r="O490">
        <v>1.0789211718645899</v>
      </c>
      <c r="P490">
        <v>1.83543509606736</v>
      </c>
      <c r="Q490">
        <v>0.99859905231045198</v>
      </c>
      <c r="R490">
        <v>1.40094768954796E-3</v>
      </c>
      <c r="S490">
        <v>0</v>
      </c>
      <c r="T490">
        <v>10.945652679862</v>
      </c>
      <c r="U490">
        <v>10.945652679862</v>
      </c>
      <c r="V490">
        <v>8.7034297705332104</v>
      </c>
      <c r="W490">
        <v>0.38396810969432998</v>
      </c>
      <c r="X490">
        <v>4.4578003336027701</v>
      </c>
      <c r="Y490">
        <v>91.7073946738073</v>
      </c>
      <c r="Z490">
        <v>0.87966652683292601</v>
      </c>
      <c r="AA490">
        <v>5.3976042011885599E-2</v>
      </c>
      <c r="AB490">
        <v>33.4096573794344</v>
      </c>
      <c r="AC490">
        <v>16.439532559628098</v>
      </c>
      <c r="AD490">
        <v>2.0258179129793499</v>
      </c>
      <c r="AE490">
        <v>0.193052151274963</v>
      </c>
      <c r="AF490">
        <v>2.8183859070011103E-4</v>
      </c>
      <c r="AG490">
        <v>4.9397111968528399E-3</v>
      </c>
      <c r="AH490" s="109">
        <v>7.0542000765499294E-5</v>
      </c>
      <c r="AI490" s="109">
        <v>9.6497521473601301E-6</v>
      </c>
      <c r="AJ490">
        <v>3.45456463754047E-2</v>
      </c>
      <c r="AK490">
        <v>0.15331617968143099</v>
      </c>
      <c r="AL490">
        <v>0.18388859035658001</v>
      </c>
      <c r="AM490">
        <v>13.515679791604001</v>
      </c>
      <c r="AN490">
        <v>0</v>
      </c>
      <c r="AO490">
        <v>0</v>
      </c>
      <c r="AP490">
        <v>0</v>
      </c>
      <c r="AQ490">
        <v>-8.8459521225810693</v>
      </c>
      <c r="AR490">
        <v>1925.4409870541699</v>
      </c>
      <c r="AS490">
        <v>6041.7869128686598</v>
      </c>
      <c r="AT490">
        <v>0.31726489125500201</v>
      </c>
    </row>
    <row r="491" spans="1:46" x14ac:dyDescent="0.35">
      <c r="A491">
        <v>489</v>
      </c>
      <c r="B491">
        <v>68.547735809682806</v>
      </c>
      <c r="C491">
        <v>-8.3283293856083809</v>
      </c>
      <c r="D491">
        <v>1676.41171787645</v>
      </c>
      <c r="E491">
        <v>0.49777937878407702</v>
      </c>
      <c r="F491">
        <v>287.71708424459598</v>
      </c>
      <c r="G491">
        <v>2.8768211969257E-3</v>
      </c>
      <c r="H491">
        <v>0.98382487339406999</v>
      </c>
      <c r="I491">
        <v>2.5210722541525201E-2</v>
      </c>
      <c r="J491">
        <v>4.9522474305242099E-2</v>
      </c>
      <c r="K491">
        <v>0.93920714387677295</v>
      </c>
      <c r="L491">
        <v>2.2172528665651101E-2</v>
      </c>
      <c r="M491">
        <v>3.0381938758741399E-3</v>
      </c>
      <c r="N491">
        <v>0.97049763494109398</v>
      </c>
      <c r="O491">
        <v>1.0774062172952701</v>
      </c>
      <c r="P491">
        <v>1.8477723500176899</v>
      </c>
      <c r="Q491">
        <v>0.998595836036831</v>
      </c>
      <c r="R491">
        <v>1.40416396316807E-3</v>
      </c>
      <c r="S491">
        <v>0</v>
      </c>
      <c r="T491">
        <v>11.020694051937401</v>
      </c>
      <c r="U491">
        <v>11.020694051937401</v>
      </c>
      <c r="V491">
        <v>8.7622554870891296</v>
      </c>
      <c r="W491">
        <v>0.38764456439712802</v>
      </c>
      <c r="X491">
        <v>4.49290547537362</v>
      </c>
      <c r="Y491">
        <v>92.483121121878199</v>
      </c>
      <c r="Z491">
        <v>0.87948802852160002</v>
      </c>
      <c r="AA491">
        <v>5.3840604145486602E-2</v>
      </c>
      <c r="AB491">
        <v>33.397445354092703</v>
      </c>
      <c r="AC491">
        <v>16.375245384472102</v>
      </c>
      <c r="AD491">
        <v>2.0211710991305898</v>
      </c>
      <c r="AE491">
        <v>0.193053219019967</v>
      </c>
      <c r="AF491">
        <v>2.8109240986822398E-4</v>
      </c>
      <c r="AG491">
        <v>4.9397332909107599E-3</v>
      </c>
      <c r="AH491" s="109">
        <v>7.1164757708826006E-5</v>
      </c>
      <c r="AI491" s="109">
        <v>9.7513609886079908E-6</v>
      </c>
      <c r="AJ491">
        <v>3.4546208704784698E-2</v>
      </c>
      <c r="AK491">
        <v>0.15331501228935401</v>
      </c>
      <c r="AL491">
        <v>0.18389217594759699</v>
      </c>
      <c r="AM491">
        <v>13.515679791604001</v>
      </c>
      <c r="AN491">
        <v>0</v>
      </c>
      <c r="AO491">
        <v>0</v>
      </c>
      <c r="AP491">
        <v>0</v>
      </c>
      <c r="AQ491">
        <v>-8.8464267579730507</v>
      </c>
      <c r="AR491">
        <v>1925.67217549369</v>
      </c>
      <c r="AS491">
        <v>6041.7745383668898</v>
      </c>
      <c r="AT491">
        <v>0.317359088167735</v>
      </c>
    </row>
    <row r="492" spans="1:46" x14ac:dyDescent="0.35">
      <c r="A492">
        <v>490</v>
      </c>
      <c r="B492">
        <v>67.933665484140207</v>
      </c>
      <c r="C492">
        <v>-8.3289088220829104</v>
      </c>
      <c r="D492">
        <v>1676.18076396111</v>
      </c>
      <c r="E492">
        <v>0.49774843951042502</v>
      </c>
      <c r="F492">
        <v>285.006363869957</v>
      </c>
      <c r="G492">
        <v>2.8764403360720301E-3</v>
      </c>
      <c r="H492">
        <v>0.98390993938391003</v>
      </c>
      <c r="I492">
        <v>2.53795015535647E-2</v>
      </c>
      <c r="J492">
        <v>4.9947408754308802E-2</v>
      </c>
      <c r="K492">
        <v>0.93871248589452605</v>
      </c>
      <c r="L492">
        <v>2.2316405020171601E-2</v>
      </c>
      <c r="M492">
        <v>3.0630965333931499E-3</v>
      </c>
      <c r="N492">
        <v>0.96907602278193306</v>
      </c>
      <c r="O492">
        <v>1.0758947024889201</v>
      </c>
      <c r="P492">
        <v>1.8603153274251301</v>
      </c>
      <c r="Q492">
        <v>0.99859261052033199</v>
      </c>
      <c r="R492">
        <v>1.4073894796671599E-3</v>
      </c>
      <c r="S492">
        <v>0</v>
      </c>
      <c r="T492">
        <v>11.097007421193799</v>
      </c>
      <c r="U492">
        <v>11.097007421193799</v>
      </c>
      <c r="V492">
        <v>8.8220642911997498</v>
      </c>
      <c r="W492">
        <v>0.39138555705193601</v>
      </c>
      <c r="X492">
        <v>4.5285815025656602</v>
      </c>
      <c r="Y492">
        <v>93.273225399684193</v>
      </c>
      <c r="Z492">
        <v>0.87930824697528698</v>
      </c>
      <c r="AA492">
        <v>5.3704561282666201E-2</v>
      </c>
      <c r="AB492">
        <v>33.385152035576702</v>
      </c>
      <c r="AC492">
        <v>16.310942334184599</v>
      </c>
      <c r="AD492">
        <v>2.0165248599371099</v>
      </c>
      <c r="AE492">
        <v>0.19305430376843799</v>
      </c>
      <c r="AF492">
        <v>2.8034262091105499E-4</v>
      </c>
      <c r="AG492">
        <v>4.9397469620856699E-3</v>
      </c>
      <c r="AH492" s="109">
        <v>7.1797738798658499E-5</v>
      </c>
      <c r="AI492" s="109">
        <v>9.8547864058234894E-6</v>
      </c>
      <c r="AJ492">
        <v>3.4546719889714098E-2</v>
      </c>
      <c r="AK492">
        <v>0.15331389430290801</v>
      </c>
      <c r="AL492">
        <v>0.18389549101703401</v>
      </c>
      <c r="AM492">
        <v>13.515679791604001</v>
      </c>
      <c r="AN492">
        <v>0</v>
      </c>
      <c r="AO492">
        <v>0</v>
      </c>
      <c r="AP492">
        <v>0</v>
      </c>
      <c r="AQ492">
        <v>-8.8469013933650302</v>
      </c>
      <c r="AR492">
        <v>1925.9036557205</v>
      </c>
      <c r="AS492">
        <v>6041.76192287294</v>
      </c>
      <c r="AT492">
        <v>0.31745397416722598</v>
      </c>
    </row>
    <row r="493" spans="1:46" x14ac:dyDescent="0.35">
      <c r="A493">
        <v>491</v>
      </c>
      <c r="B493">
        <v>67.319595158597593</v>
      </c>
      <c r="C493">
        <v>-8.3294923974167894</v>
      </c>
      <c r="D493">
        <v>1675.9458607678</v>
      </c>
      <c r="E493">
        <v>0.49771689238260602</v>
      </c>
      <c r="F493">
        <v>282.29554611311198</v>
      </c>
      <c r="G493">
        <v>2.8760528036834701E-3</v>
      </c>
      <c r="H493">
        <v>0.98399610934663695</v>
      </c>
      <c r="I493">
        <v>2.5551076270887398E-2</v>
      </c>
      <c r="J493">
        <v>5.0379916873012603E-2</v>
      </c>
      <c r="K493">
        <v>0.93820905789950404</v>
      </c>
      <c r="L493">
        <v>2.2462644915461599E-2</v>
      </c>
      <c r="M493">
        <v>3.0884313554257899E-3</v>
      </c>
      <c r="N493">
        <v>0.96765912240613094</v>
      </c>
      <c r="O493">
        <v>1.0743866420886501</v>
      </c>
      <c r="P493">
        <v>1.87306915579655</v>
      </c>
      <c r="Q493">
        <v>0.99858937550372595</v>
      </c>
      <c r="R493">
        <v>1.4106244962732101E-3</v>
      </c>
      <c r="S493">
        <v>0</v>
      </c>
      <c r="T493">
        <v>11.1746250527905</v>
      </c>
      <c r="U493">
        <v>11.1746250527905</v>
      </c>
      <c r="V493">
        <v>8.8828806738884296</v>
      </c>
      <c r="W493">
        <v>0.39519280200495199</v>
      </c>
      <c r="X493">
        <v>4.5648425951049401</v>
      </c>
      <c r="Y493">
        <v>94.0781094426072</v>
      </c>
      <c r="Z493">
        <v>0.87912715211355996</v>
      </c>
      <c r="AA493">
        <v>5.3567896801286402E-2</v>
      </c>
      <c r="AB493">
        <v>33.372775229195398</v>
      </c>
      <c r="AC493">
        <v>16.246618688304601</v>
      </c>
      <c r="AD493">
        <v>2.0118789364491798</v>
      </c>
      <c r="AE493">
        <v>0.19305540593850401</v>
      </c>
      <c r="AF493">
        <v>2.7958912654603901E-4</v>
      </c>
      <c r="AG493">
        <v>4.9397519945585102E-3</v>
      </c>
      <c r="AH493" s="109">
        <v>7.2441207858511402E-5</v>
      </c>
      <c r="AI493" s="109">
        <v>9.96007810376531E-6</v>
      </c>
      <c r="AJ493">
        <v>3.45471786624056E-2</v>
      </c>
      <c r="AK493">
        <v>0.15331282694148901</v>
      </c>
      <c r="AL493">
        <v>0.18389852886116001</v>
      </c>
      <c r="AM493">
        <v>13.515679791604001</v>
      </c>
      <c r="AN493">
        <v>0</v>
      </c>
      <c r="AO493">
        <v>0</v>
      </c>
      <c r="AP493">
        <v>0</v>
      </c>
      <c r="AQ493">
        <v>-8.8473760287570098</v>
      </c>
      <c r="AR493">
        <v>1926.1354350126601</v>
      </c>
      <c r="AS493">
        <v>6041.74905951646</v>
      </c>
      <c r="AT493">
        <v>0.31754956420930502</v>
      </c>
    </row>
    <row r="494" spans="1:46" x14ac:dyDescent="0.35">
      <c r="A494">
        <v>492</v>
      </c>
      <c r="B494">
        <v>66.705524833055094</v>
      </c>
      <c r="C494">
        <v>-8.3300802139121899</v>
      </c>
      <c r="D494">
        <v>1675.7069046296999</v>
      </c>
      <c r="E494">
        <v>0.49768471990619401</v>
      </c>
      <c r="F494">
        <v>279.58462933405201</v>
      </c>
      <c r="G494">
        <v>2.87565842481299E-3</v>
      </c>
      <c r="H494">
        <v>0.98408338185700694</v>
      </c>
      <c r="I494">
        <v>2.57255156445645E-2</v>
      </c>
      <c r="J494">
        <v>5.0820204509516097E-2</v>
      </c>
      <c r="K494">
        <v>0.93769662407732801</v>
      </c>
      <c r="L494">
        <v>2.26113059614708E-2</v>
      </c>
      <c r="M494">
        <v>3.1142096830936998E-3</v>
      </c>
      <c r="N494">
        <v>0.96624697009863303</v>
      </c>
      <c r="O494">
        <v>1.07288205126798</v>
      </c>
      <c r="P494">
        <v>1.8860391352388599</v>
      </c>
      <c r="Q494">
        <v>0.99858613072022695</v>
      </c>
      <c r="R494">
        <v>1.41386927977232E-3</v>
      </c>
      <c r="S494">
        <v>0</v>
      </c>
      <c r="T494">
        <v>11.2535803177723</v>
      </c>
      <c r="U494">
        <v>11.2535803177723</v>
      </c>
      <c r="V494">
        <v>8.9447299478009903</v>
      </c>
      <c r="W494">
        <v>0.39906807466761601</v>
      </c>
      <c r="X494">
        <v>4.60170340670778</v>
      </c>
      <c r="Y494">
        <v>94.898190310684001</v>
      </c>
      <c r="Z494">
        <v>0.87894471286325004</v>
      </c>
      <c r="AA494">
        <v>5.3430593518781301E-2</v>
      </c>
      <c r="AB494">
        <v>33.360312628367602</v>
      </c>
      <c r="AC494">
        <v>16.182269586488701</v>
      </c>
      <c r="AD494">
        <v>2.0072330597631902</v>
      </c>
      <c r="AE494">
        <v>0.19305652596217701</v>
      </c>
      <c r="AF494">
        <v>2.7883182624456598E-4</v>
      </c>
      <c r="AG494">
        <v>4.9397481647591697E-3</v>
      </c>
      <c r="AH494" s="109">
        <v>7.3095437902109299E-5</v>
      </c>
      <c r="AI494" s="109">
        <v>1.00672876167616E-5</v>
      </c>
      <c r="AJ494">
        <v>3.4547583710401203E-2</v>
      </c>
      <c r="AK494">
        <v>0.153311811467365</v>
      </c>
      <c r="AL494">
        <v>0.18390128254011301</v>
      </c>
      <c r="AM494">
        <v>13.515679791604001</v>
      </c>
      <c r="AN494">
        <v>0</v>
      </c>
      <c r="AO494">
        <v>0</v>
      </c>
      <c r="AP494">
        <v>0</v>
      </c>
      <c r="AQ494">
        <v>-8.8478506641489894</v>
      </c>
      <c r="AR494">
        <v>1926.36752092133</v>
      </c>
      <c r="AS494">
        <v>6041.7359411635198</v>
      </c>
      <c r="AT494">
        <v>0.31764587344638601</v>
      </c>
    </row>
    <row r="495" spans="1:46" x14ac:dyDescent="0.35">
      <c r="A495">
        <v>493</v>
      </c>
      <c r="B495">
        <v>66.091454507512495</v>
      </c>
      <c r="C495">
        <v>-8.3306723775203295</v>
      </c>
      <c r="D495">
        <v>1675.46378820735</v>
      </c>
      <c r="E495">
        <v>0.49765190390914799</v>
      </c>
      <c r="F495">
        <v>276.87361193542898</v>
      </c>
      <c r="G495">
        <v>2.8752570183220201E-3</v>
      </c>
      <c r="H495">
        <v>0.98417175564855797</v>
      </c>
      <c r="I495">
        <v>2.5902890912179899E-2</v>
      </c>
      <c r="J495">
        <v>5.1268485032373398E-2</v>
      </c>
      <c r="K495">
        <v>0.93717494008055402</v>
      </c>
      <c r="L495">
        <v>2.2762447652835398E-2</v>
      </c>
      <c r="M495">
        <v>3.14044325934449E-3</v>
      </c>
      <c r="N495">
        <v>0.964839603316893</v>
      </c>
      <c r="O495">
        <v>1.0713809457505901</v>
      </c>
      <c r="P495">
        <v>1.89923074574349</v>
      </c>
      <c r="Q495">
        <v>0.99858287589303696</v>
      </c>
      <c r="R495">
        <v>1.41712410696245E-3</v>
      </c>
      <c r="S495">
        <v>0</v>
      </c>
      <c r="T495">
        <v>11.3339077406449</v>
      </c>
      <c r="U495">
        <v>11.3339077406449</v>
      </c>
      <c r="V495">
        <v>9.00763828161001</v>
      </c>
      <c r="W495">
        <v>0.403013214702448</v>
      </c>
      <c r="X495">
        <v>4.6391790848758303</v>
      </c>
      <c r="Y495">
        <v>95.733900906210906</v>
      </c>
      <c r="Z495">
        <v>0.87876089699826399</v>
      </c>
      <c r="AA495">
        <v>5.3292633669149603E-2</v>
      </c>
      <c r="AB495">
        <v>33.347761845889998</v>
      </c>
      <c r="AC495">
        <v>16.1178900198165</v>
      </c>
      <c r="AD495">
        <v>2.0025869524190498</v>
      </c>
      <c r="AE495">
        <v>0.193057664285925</v>
      </c>
      <c r="AF495">
        <v>2.7807061609977601E-4</v>
      </c>
      <c r="AG495">
        <v>4.93973524101153E-3</v>
      </c>
      <c r="AH495" s="109">
        <v>7.3760711527392397E-5</v>
      </c>
      <c r="AI495" s="109">
        <v>1.0176468403291299E-5</v>
      </c>
      <c r="AJ495">
        <v>3.4547933674612702E-2</v>
      </c>
      <c r="AK495">
        <v>0.153310849187552</v>
      </c>
      <c r="AL495">
        <v>0.18390374486755301</v>
      </c>
      <c r="AM495">
        <v>13.515679791604001</v>
      </c>
      <c r="AN495">
        <v>0</v>
      </c>
      <c r="AO495">
        <v>0</v>
      </c>
      <c r="AP495">
        <v>0</v>
      </c>
      <c r="AQ495">
        <v>-8.8483252995409707</v>
      </c>
      <c r="AR495">
        <v>1926.5999212833899</v>
      </c>
      <c r="AS495">
        <v>6041.7225604038103</v>
      </c>
      <c r="AT495">
        <v>0.31774291757961798</v>
      </c>
    </row>
    <row r="496" spans="1:46" x14ac:dyDescent="0.35">
      <c r="A496">
        <v>494</v>
      </c>
      <c r="B496">
        <v>65.477384181969896</v>
      </c>
      <c r="C496">
        <v>-8.3312689980007004</v>
      </c>
      <c r="D496">
        <v>1675.2164003263099</v>
      </c>
      <c r="E496">
        <v>0.49761842550870899</v>
      </c>
      <c r="F496">
        <v>274.16249236440399</v>
      </c>
      <c r="G496">
        <v>2.8748483966072802E-3</v>
      </c>
      <c r="H496">
        <v>0.98426123284190203</v>
      </c>
      <c r="I496">
        <v>2.6083275690116401E-2</v>
      </c>
      <c r="J496">
        <v>5.1724979676738302E-2</v>
      </c>
      <c r="K496">
        <v>0.93664375263554001</v>
      </c>
      <c r="L496">
        <v>2.2916131434530099E-2</v>
      </c>
      <c r="M496">
        <v>3.1671442555862499E-3</v>
      </c>
      <c r="N496">
        <v>0.96343706073542101</v>
      </c>
      <c r="O496">
        <v>1.06988334183089</v>
      </c>
      <c r="P496">
        <v>1.9126496547031999</v>
      </c>
      <c r="Q496">
        <v>0.99857961073486201</v>
      </c>
      <c r="R496">
        <v>1.4203892651371501E-3</v>
      </c>
      <c r="S496">
        <v>0</v>
      </c>
      <c r="T496">
        <v>11.415643048601</v>
      </c>
      <c r="U496">
        <v>11.415643048601</v>
      </c>
      <c r="V496">
        <v>9.0716327354061796</v>
      </c>
      <c r="W496">
        <v>0.40703013029104002</v>
      </c>
      <c r="X496">
        <v>4.6772852919570296</v>
      </c>
      <c r="Y496">
        <v>96.585690732261696</v>
      </c>
      <c r="Z496">
        <v>0.87857567073960896</v>
      </c>
      <c r="AA496">
        <v>5.3153998879377197E-2</v>
      </c>
      <c r="AB496">
        <v>33.335120519051301</v>
      </c>
      <c r="AC496">
        <v>16.053474816137399</v>
      </c>
      <c r="AD496">
        <v>1.9979403334642301</v>
      </c>
      <c r="AE496">
        <v>0.19305882137137501</v>
      </c>
      <c r="AF496">
        <v>2.77305388691139E-4</v>
      </c>
      <c r="AG496">
        <v>4.9397129831613698E-3</v>
      </c>
      <c r="AH496" s="109">
        <v>7.4437321306166805E-5</v>
      </c>
      <c r="AI496" s="109">
        <v>1.0287675965273E-5</v>
      </c>
      <c r="AJ496">
        <v>3.45482271472934E-2</v>
      </c>
      <c r="AK496">
        <v>0.153309941455749</v>
      </c>
      <c r="AL496">
        <v>0.183905908399949</v>
      </c>
      <c r="AM496">
        <v>13.515679791604001</v>
      </c>
      <c r="AN496">
        <v>0</v>
      </c>
      <c r="AO496">
        <v>0</v>
      </c>
      <c r="AP496">
        <v>0</v>
      </c>
      <c r="AQ496">
        <v>-8.8487999349329503</v>
      </c>
      <c r="AR496">
        <v>1926.83264423521</v>
      </c>
      <c r="AS496">
        <v>6041.7089095372403</v>
      </c>
      <c r="AT496">
        <v>0.31784071391844099</v>
      </c>
    </row>
    <row r="497" spans="1:46" x14ac:dyDescent="0.35">
      <c r="A497">
        <v>495</v>
      </c>
      <c r="B497">
        <v>64.863313856427396</v>
      </c>
      <c r="C497">
        <v>-8.3318701891006093</v>
      </c>
      <c r="D497">
        <v>1674.96462579834</v>
      </c>
      <c r="E497">
        <v>0.49758426507638498</v>
      </c>
      <c r="F497">
        <v>271.45126911748901</v>
      </c>
      <c r="G497">
        <v>2.87443236529947E-3</v>
      </c>
      <c r="H497">
        <v>0.98435181353540901</v>
      </c>
      <c r="I497">
        <v>2.6266746079308199E-2</v>
      </c>
      <c r="J497">
        <v>5.2189917909862903E-2</v>
      </c>
      <c r="K497">
        <v>0.93610279913734495</v>
      </c>
      <c r="L497">
        <v>2.3072420803028799E-2</v>
      </c>
      <c r="M497">
        <v>3.19432527627939E-3</v>
      </c>
      <c r="N497">
        <v>0.96203938229248798</v>
      </c>
      <c r="O497">
        <v>1.06838925639569</v>
      </c>
      <c r="P497">
        <v>1.92630172539351</v>
      </c>
      <c r="Q497">
        <v>0.99857633494741405</v>
      </c>
      <c r="R497">
        <v>1.4236650525854099E-3</v>
      </c>
      <c r="S497">
        <v>0</v>
      </c>
      <c r="T497">
        <v>11.498823226768099</v>
      </c>
      <c r="U497">
        <v>11.498823226768099</v>
      </c>
      <c r="V497">
        <v>9.1367413009696694</v>
      </c>
      <c r="W497">
        <v>0.41112079903645798</v>
      </c>
      <c r="X497">
        <v>4.7160382271065</v>
      </c>
      <c r="Y497">
        <v>97.454026696481705</v>
      </c>
      <c r="Z497">
        <v>0.87838899928317504</v>
      </c>
      <c r="AA497">
        <v>5.3014670141956599E-2</v>
      </c>
      <c r="AB497">
        <v>33.322386121791602</v>
      </c>
      <c r="AC497">
        <v>15.9890186475699</v>
      </c>
      <c r="AD497">
        <v>1.9932929087785001</v>
      </c>
      <c r="AE497">
        <v>0.19305999769570201</v>
      </c>
      <c r="AF497">
        <v>2.7653603292681202E-4</v>
      </c>
      <c r="AG497">
        <v>4.9396811421746302E-3</v>
      </c>
      <c r="AH497" s="109">
        <v>7.5125570296028998E-5</v>
      </c>
      <c r="AI497" s="109">
        <v>1.04009678975691E-5</v>
      </c>
      <c r="AJ497">
        <v>3.45484626697522E-2</v>
      </c>
      <c r="AK497">
        <v>0.153309089674532</v>
      </c>
      <c r="AL497">
        <v>0.183907765424493</v>
      </c>
      <c r="AM497">
        <v>13.515679791604001</v>
      </c>
      <c r="AN497">
        <v>0</v>
      </c>
      <c r="AO497">
        <v>0</v>
      </c>
      <c r="AP497">
        <v>0</v>
      </c>
      <c r="AQ497">
        <v>-8.8492745703249298</v>
      </c>
      <c r="AR497">
        <v>1927.06569822712</v>
      </c>
      <c r="AS497">
        <v>6041.6949805595896</v>
      </c>
      <c r="AT497">
        <v>0.31793927965660002</v>
      </c>
    </row>
    <row r="498" spans="1:46" x14ac:dyDescent="0.35">
      <c r="A498">
        <v>496</v>
      </c>
      <c r="B498">
        <v>64.249243530884797</v>
      </c>
      <c r="C498">
        <v>-8.3324760687544899</v>
      </c>
      <c r="D498">
        <v>1674.7083452326499</v>
      </c>
      <c r="E498">
        <v>0.49754940220085297</v>
      </c>
      <c r="F498">
        <v>268.73994074599102</v>
      </c>
      <c r="G498">
        <v>2.8740087229453099E-3</v>
      </c>
      <c r="H498">
        <v>0.98444348958412198</v>
      </c>
      <c r="I498">
        <v>2.6453380776302601E-2</v>
      </c>
      <c r="J498">
        <v>5.2663537817144203E-2</v>
      </c>
      <c r="K498">
        <v>0.93555180722344899</v>
      </c>
      <c r="L498">
        <v>2.3231381414692699E-2</v>
      </c>
      <c r="M498">
        <v>3.2219993616098802E-3</v>
      </c>
      <c r="N498">
        <v>0.96064660923905498</v>
      </c>
      <c r="O498">
        <v>1.0668987069468201</v>
      </c>
      <c r="P498">
        <v>1.9401930258872799</v>
      </c>
      <c r="Q498">
        <v>0.998573048220881</v>
      </c>
      <c r="R498">
        <v>1.42695177911827E-3</v>
      </c>
      <c r="S498">
        <v>0</v>
      </c>
      <c r="T498">
        <v>11.5834865763957</v>
      </c>
      <c r="U498">
        <v>11.5834865763957</v>
      </c>
      <c r="V498">
        <v>9.2029929441552607</v>
      </c>
      <c r="W498">
        <v>0.41528726856350401</v>
      </c>
      <c r="X498">
        <v>4.7554546492163601</v>
      </c>
      <c r="Y498">
        <v>98.339393963128501</v>
      </c>
      <c r="Z498">
        <v>0.87820084741318905</v>
      </c>
      <c r="AA498">
        <v>5.2874627783754603E-2</v>
      </c>
      <c r="AB498">
        <v>33.309555749648403</v>
      </c>
      <c r="AC498">
        <v>15.9245160389258</v>
      </c>
      <c r="AD498">
        <v>1.9886443601399</v>
      </c>
      <c r="AE498">
        <v>0.193061193752224</v>
      </c>
      <c r="AF498">
        <v>2.7576243386630701E-4</v>
      </c>
      <c r="AG498">
        <v>4.9396394597245796E-3</v>
      </c>
      <c r="AH498" s="109">
        <v>7.5825772587607699E-5</v>
      </c>
      <c r="AI498" s="109">
        <v>1.05164039326707E-5</v>
      </c>
      <c r="AJ498">
        <v>3.45486387298162E-2</v>
      </c>
      <c r="AK498">
        <v>0.153308295297791</v>
      </c>
      <c r="AL498">
        <v>0.18390930794568899</v>
      </c>
      <c r="AM498">
        <v>13.515679791604001</v>
      </c>
      <c r="AN498">
        <v>0</v>
      </c>
      <c r="AO498">
        <v>0</v>
      </c>
      <c r="AP498">
        <v>0</v>
      </c>
      <c r="AQ498">
        <v>-8.8497492057169094</v>
      </c>
      <c r="AR498">
        <v>1927.2990920392001</v>
      </c>
      <c r="AS498">
        <v>6041.68076514738</v>
      </c>
      <c r="AT498">
        <v>0.31803862988828702</v>
      </c>
    </row>
    <row r="499" spans="1:46" x14ac:dyDescent="0.35">
      <c r="A499">
        <v>497</v>
      </c>
      <c r="B499">
        <v>63.635173205342198</v>
      </c>
      <c r="C499">
        <v>-8.3330867592414997</v>
      </c>
      <c r="D499">
        <v>1674.4474348660999</v>
      </c>
      <c r="E499">
        <v>0.49751381564848701</v>
      </c>
      <c r="F499">
        <v>266.02850585081598</v>
      </c>
      <c r="G499">
        <v>2.87357726072234E-3</v>
      </c>
      <c r="H499">
        <v>0.98453627128804899</v>
      </c>
      <c r="I499">
        <v>2.66432611567319E-2</v>
      </c>
      <c r="J499">
        <v>5.31460865100499E-2</v>
      </c>
      <c r="K499">
        <v>0.93499049428542702</v>
      </c>
      <c r="L499">
        <v>2.3393081075525402E-2</v>
      </c>
      <c r="M499">
        <v>3.2501800812064999E-3</v>
      </c>
      <c r="N499">
        <v>0.959258784190125</v>
      </c>
      <c r="O499">
        <v>1.06541171162493</v>
      </c>
      <c r="P499">
        <v>1.95432983628983</v>
      </c>
      <c r="Q499">
        <v>0.99856975023332495</v>
      </c>
      <c r="R499">
        <v>1.4302497666747599E-3</v>
      </c>
      <c r="S499">
        <v>0</v>
      </c>
      <c r="T499">
        <v>11.669672763339101</v>
      </c>
      <c r="U499">
        <v>11.669672763339101</v>
      </c>
      <c r="V499">
        <v>9.2704176379213195</v>
      </c>
      <c r="W499">
        <v>0.41953167116433199</v>
      </c>
      <c r="X499">
        <v>4.7955519019074302</v>
      </c>
      <c r="Y499">
        <v>99.242296849578807</v>
      </c>
      <c r="Z499">
        <v>0.87801117655654204</v>
      </c>
      <c r="AA499">
        <v>5.2733851445529903E-2</v>
      </c>
      <c r="AB499">
        <v>33.2966270179978</v>
      </c>
      <c r="AC499">
        <v>15.859961291387</v>
      </c>
      <c r="AD499">
        <v>1.9839943898707899</v>
      </c>
      <c r="AE499">
        <v>0.19306241005211899</v>
      </c>
      <c r="AF499">
        <v>2.7498447260283602E-4</v>
      </c>
      <c r="AG499">
        <v>4.9395876677778804E-3</v>
      </c>
      <c r="AH499" s="109">
        <v>7.6538253490605396E-5</v>
      </c>
      <c r="AI499" s="109">
        <v>1.06340462866929E-5</v>
      </c>
      <c r="AJ499">
        <v>3.4548753759823699E-2</v>
      </c>
      <c r="AK499">
        <v>0.15330755983262101</v>
      </c>
      <c r="AL499">
        <v>0.18391052767477001</v>
      </c>
      <c r="AM499">
        <v>13.515679791604001</v>
      </c>
      <c r="AN499">
        <v>0</v>
      </c>
      <c r="AO499">
        <v>0</v>
      </c>
      <c r="AP499">
        <v>0</v>
      </c>
      <c r="AQ499">
        <v>-8.8502238411088907</v>
      </c>
      <c r="AR499">
        <v>1927.5328347965699</v>
      </c>
      <c r="AS499">
        <v>6041.6662546418002</v>
      </c>
      <c r="AT499">
        <v>0.31813878623751501</v>
      </c>
    </row>
    <row r="500" spans="1:46" x14ac:dyDescent="0.35">
      <c r="A500">
        <v>498</v>
      </c>
      <c r="B500">
        <v>63.021102879799599</v>
      </c>
      <c r="C500">
        <v>-8.3337023874237008</v>
      </c>
      <c r="D500">
        <v>1674.1817663234799</v>
      </c>
      <c r="E500">
        <v>0.49747748332174002</v>
      </c>
      <c r="F500">
        <v>263.31696309809502</v>
      </c>
      <c r="G500">
        <v>2.8731377620343501E-3</v>
      </c>
      <c r="H500">
        <v>0.98463015030251999</v>
      </c>
      <c r="I500">
        <v>2.68364714313633E-2</v>
      </c>
      <c r="J500">
        <v>5.3637820557461698E-2</v>
      </c>
      <c r="K500">
        <v>0.93441856702597403</v>
      </c>
      <c r="L500">
        <v>2.3557589976058901E-2</v>
      </c>
      <c r="M500">
        <v>3.27888145530441E-3</v>
      </c>
      <c r="N500">
        <v>0.95787595117859703</v>
      </c>
      <c r="O500">
        <v>1.06392828923437</v>
      </c>
      <c r="P500">
        <v>1.9687186608003999</v>
      </c>
      <c r="Q500">
        <v>0.99856644065012601</v>
      </c>
      <c r="R500">
        <v>1.43355934987359E-3</v>
      </c>
      <c r="S500">
        <v>0</v>
      </c>
      <c r="T500">
        <v>11.7574228954988</v>
      </c>
      <c r="U500">
        <v>11.7574228954988</v>
      </c>
      <c r="V500">
        <v>9.3390464207032498</v>
      </c>
      <c r="W500">
        <v>0.42385621187285299</v>
      </c>
      <c r="X500">
        <v>4.8363479386715396</v>
      </c>
      <c r="Y500">
        <v>100.163259784454</v>
      </c>
      <c r="Z500">
        <v>0.87781994873318403</v>
      </c>
      <c r="AA500">
        <v>5.25923200435107E-2</v>
      </c>
      <c r="AB500">
        <v>33.2835968015102</v>
      </c>
      <c r="AC500">
        <v>15.7953485715911</v>
      </c>
      <c r="AD500">
        <v>1.9793426576298201</v>
      </c>
      <c r="AE500">
        <v>0.19306364712333601</v>
      </c>
      <c r="AF500">
        <v>2.7420202604166701E-4</v>
      </c>
      <c r="AG500">
        <v>4.9395254880671199E-3</v>
      </c>
      <c r="AH500" s="109">
        <v>7.7263350505595097E-5</v>
      </c>
      <c r="AI500" s="109">
        <v>1.0753959441731601E-5</v>
      </c>
      <c r="AJ500">
        <v>3.4548806133594498E-2</v>
      </c>
      <c r="AK500">
        <v>0.15330688484225399</v>
      </c>
      <c r="AL500">
        <v>0.18391141601366801</v>
      </c>
      <c r="AM500">
        <v>13.515679791604001</v>
      </c>
      <c r="AN500">
        <v>0</v>
      </c>
      <c r="AO500">
        <v>0</v>
      </c>
      <c r="AP500">
        <v>0</v>
      </c>
      <c r="AQ500">
        <v>-8.8506984765008703</v>
      </c>
      <c r="AR500">
        <v>1927.7669359874899</v>
      </c>
      <c r="AS500">
        <v>6041.6514400317601</v>
      </c>
      <c r="AT500">
        <v>0.31823976491224598</v>
      </c>
    </row>
    <row r="501" spans="1:46" x14ac:dyDescent="0.35">
      <c r="A501">
        <v>499</v>
      </c>
      <c r="B501">
        <v>62.4070325542571</v>
      </c>
      <c r="C501">
        <v>-8.3343230849548995</v>
      </c>
      <c r="D501">
        <v>1673.9112064297999</v>
      </c>
      <c r="E501">
        <v>0.49744038221470499</v>
      </c>
      <c r="F501">
        <v>260.605311214013</v>
      </c>
      <c r="G501">
        <v>2.8726900021961402E-3</v>
      </c>
      <c r="H501">
        <v>0.98472512830975201</v>
      </c>
      <c r="I501">
        <v>2.70330987360063E-2</v>
      </c>
      <c r="J501">
        <v>5.4139006441910199E-2</v>
      </c>
      <c r="K501">
        <v>0.93383572091520595</v>
      </c>
      <c r="L501">
        <v>2.3724980679625401E-2</v>
      </c>
      <c r="M501">
        <v>3.30811805638091E-3</v>
      </c>
      <c r="N501">
        <v>0.95649815571181296</v>
      </c>
      <c r="O501">
        <v>1.0624484592693499</v>
      </c>
      <c r="P501">
        <v>1.9833662355744499</v>
      </c>
      <c r="Q501">
        <v>0.99856311912330897</v>
      </c>
      <c r="R501">
        <v>1.4368808766904999E-3</v>
      </c>
      <c r="S501">
        <v>0</v>
      </c>
      <c r="T501">
        <v>11.846779575971199</v>
      </c>
      <c r="U501">
        <v>11.846779575971199</v>
      </c>
      <c r="V501">
        <v>9.4089114323795204</v>
      </c>
      <c r="W501">
        <v>0.42826318438363897</v>
      </c>
      <c r="X501">
        <v>4.8778613500426999</v>
      </c>
      <c r="Y501">
        <v>101.102828318798</v>
      </c>
      <c r="Z501">
        <v>0.87762712337617699</v>
      </c>
      <c r="AA501">
        <v>5.2450011739215402E-2</v>
      </c>
      <c r="AB501">
        <v>33.270462198748397</v>
      </c>
      <c r="AC501">
        <v>15.7306718272733</v>
      </c>
      <c r="AD501">
        <v>1.9746888282605599</v>
      </c>
      <c r="AE501">
        <v>0.19306490551321201</v>
      </c>
      <c r="AF501">
        <v>2.7341496673122701E-4</v>
      </c>
      <c r="AG501">
        <v>4.9394526316720398E-3</v>
      </c>
      <c r="AH501" s="109">
        <v>7.8001413533185398E-5</v>
      </c>
      <c r="AI501" s="109">
        <v>1.08762105232803E-5</v>
      </c>
      <c r="AJ501">
        <v>3.45487941637709E-2</v>
      </c>
      <c r="AK501">
        <v>0.15330627194858301</v>
      </c>
      <c r="AL501">
        <v>0.18391196404097801</v>
      </c>
      <c r="AM501">
        <v>13.515679791604001</v>
      </c>
      <c r="AN501">
        <v>0</v>
      </c>
      <c r="AO501">
        <v>0</v>
      </c>
      <c r="AP501">
        <v>0</v>
      </c>
      <c r="AQ501">
        <v>-8.8511731118928498</v>
      </c>
      <c r="AR501">
        <v>1928.00140548132</v>
      </c>
      <c r="AS501">
        <v>6041.6363119356802</v>
      </c>
      <c r="AT501">
        <v>0.31834158598754603</v>
      </c>
    </row>
    <row r="502" spans="1:46" x14ac:dyDescent="0.35">
      <c r="A502">
        <v>500</v>
      </c>
      <c r="B502">
        <v>61.792962228714501</v>
      </c>
      <c r="C502">
        <v>-8.3349489884881791</v>
      </c>
      <c r="D502">
        <v>1673.63561697412</v>
      </c>
      <c r="E502">
        <v>0.49740248836605</v>
      </c>
      <c r="F502">
        <v>257.89354899071299</v>
      </c>
      <c r="G502">
        <v>2.8722337480358E-3</v>
      </c>
      <c r="H502">
        <v>0.98482121142421797</v>
      </c>
      <c r="I502">
        <v>2.7233233268915899E-2</v>
      </c>
      <c r="J502">
        <v>5.4649921042475097E-2</v>
      </c>
      <c r="K502">
        <v>0.93324163965468099</v>
      </c>
      <c r="L502">
        <v>2.3895328249573598E-2</v>
      </c>
      <c r="M502">
        <v>3.3379050193423302E-3</v>
      </c>
      <c r="N502">
        <v>0.95512544483094597</v>
      </c>
      <c r="O502">
        <v>1.06097224194142</v>
      </c>
      <c r="P502">
        <v>1.9982795398308</v>
      </c>
      <c r="Q502">
        <v>0.99855978529086997</v>
      </c>
      <c r="R502">
        <v>1.4402147091296101E-3</v>
      </c>
      <c r="S502">
        <v>0</v>
      </c>
      <c r="T502">
        <v>11.937786975527899</v>
      </c>
      <c r="U502">
        <v>11.937786975527899</v>
      </c>
      <c r="V502">
        <v>9.4800459667059105</v>
      </c>
      <c r="W502">
        <v>0.43275497289112003</v>
      </c>
      <c r="X502">
        <v>4.9201113924599396</v>
      </c>
      <c r="Y502">
        <v>102.061570197271</v>
      </c>
      <c r="Z502">
        <v>0.87743265787128399</v>
      </c>
      <c r="AA502">
        <v>5.2306903910431697E-2</v>
      </c>
      <c r="AB502">
        <v>33.257220336429498</v>
      </c>
      <c r="AC502">
        <v>15.6659247951726</v>
      </c>
      <c r="AD502">
        <v>1.97003256168262</v>
      </c>
      <c r="AE502">
        <v>0.19306618578840601</v>
      </c>
      <c r="AF502">
        <v>2.7262316269350401E-4</v>
      </c>
      <c r="AG502">
        <v>4.9393687984505301E-3</v>
      </c>
      <c r="AH502" s="109">
        <v>7.8752805536233604E-5</v>
      </c>
      <c r="AI502" s="109">
        <v>1.1000869380874701E-5</v>
      </c>
      <c r="AJ502">
        <v>3.4548716099178103E-2</v>
      </c>
      <c r="AK502">
        <v>0.153305722834682</v>
      </c>
      <c r="AL502">
        <v>0.18391216249801701</v>
      </c>
      <c r="AM502">
        <v>13.515679791604001</v>
      </c>
      <c r="AN502">
        <v>0</v>
      </c>
      <c r="AO502">
        <v>0</v>
      </c>
      <c r="AP502">
        <v>0</v>
      </c>
      <c r="AQ502">
        <v>-8.8516477472848294</v>
      </c>
      <c r="AR502">
        <v>1928.2362535474499</v>
      </c>
      <c r="AS502">
        <v>6041.6208605824004</v>
      </c>
      <c r="AT502">
        <v>0.31844427161725702</v>
      </c>
    </row>
    <row r="503" spans="1:46" x14ac:dyDescent="0.35">
      <c r="A503">
        <v>501</v>
      </c>
      <c r="B503">
        <v>61.178891903171902</v>
      </c>
      <c r="C503">
        <v>-8.3355802399712093</v>
      </c>
      <c r="D503">
        <v>1673.3548544436501</v>
      </c>
      <c r="E503">
        <v>0.497363776809092</v>
      </c>
      <c r="F503">
        <v>255.18167529944401</v>
      </c>
      <c r="G503">
        <v>2.8717687574464201E-3</v>
      </c>
      <c r="H503">
        <v>0.98491838347400096</v>
      </c>
      <c r="I503">
        <v>2.7436968453327899E-2</v>
      </c>
      <c r="J503">
        <v>5.51708521461758E-2</v>
      </c>
      <c r="K503">
        <v>0.932635994635579</v>
      </c>
      <c r="L503">
        <v>2.4068710461372701E-2</v>
      </c>
      <c r="M503">
        <v>3.3682579919551698E-3</v>
      </c>
      <c r="N503">
        <v>0.95375786717338595</v>
      </c>
      <c r="O503">
        <v>1.05949965820832</v>
      </c>
      <c r="P503">
        <v>2.0134658086882902</v>
      </c>
      <c r="Q503">
        <v>0.99855643877609601</v>
      </c>
      <c r="R503">
        <v>1.4435612239035601E-3</v>
      </c>
      <c r="S503">
        <v>0</v>
      </c>
      <c r="T503">
        <v>12.0304909161085</v>
      </c>
      <c r="U503">
        <v>12.0304909161085</v>
      </c>
      <c r="V503">
        <v>9.5524845330192196</v>
      </c>
      <c r="W503">
        <v>0.43733404464596098</v>
      </c>
      <c r="X503">
        <v>4.9631180174129703</v>
      </c>
      <c r="Y503">
        <v>103.040076504175</v>
      </c>
      <c r="Z503">
        <v>0.87723651037887695</v>
      </c>
      <c r="AA503">
        <v>5.2162973103253199E-2</v>
      </c>
      <c r="AB503">
        <v>33.243867460873197</v>
      </c>
      <c r="AC503">
        <v>15.6011010589396</v>
      </c>
      <c r="AD503">
        <v>1.9653734676494401</v>
      </c>
      <c r="AE503">
        <v>0.19306748853502201</v>
      </c>
      <c r="AF503">
        <v>2.7182647715224E-4</v>
      </c>
      <c r="AG503">
        <v>4.9392736764792798E-3</v>
      </c>
      <c r="AH503" s="109">
        <v>7.9517903490107495E-5</v>
      </c>
      <c r="AI503" s="109">
        <v>1.1128008472407299E-5</v>
      </c>
      <c r="AJ503">
        <v>3.4548570121068801E-2</v>
      </c>
      <c r="AK503">
        <v>0.15330523924842801</v>
      </c>
      <c r="AL503">
        <v>0.183912001768959</v>
      </c>
      <c r="AM503">
        <v>13.515679791604001</v>
      </c>
      <c r="AN503">
        <v>0</v>
      </c>
      <c r="AO503">
        <v>0</v>
      </c>
      <c r="AP503">
        <v>0</v>
      </c>
      <c r="AQ503">
        <v>-8.8521223826768107</v>
      </c>
      <c r="AR503">
        <v>1928.47149087707</v>
      </c>
      <c r="AS503">
        <v>6041.6050757907196</v>
      </c>
      <c r="AT503">
        <v>0.31854783743981102</v>
      </c>
    </row>
    <row r="504" spans="1:46" x14ac:dyDescent="0.35">
      <c r="A504">
        <v>502</v>
      </c>
      <c r="B504">
        <v>60.564821577629402</v>
      </c>
      <c r="C504">
        <v>-8.3362169868316993</v>
      </c>
      <c r="D504">
        <v>1673.0687698234799</v>
      </c>
      <c r="E504">
        <v>0.49732422151833899</v>
      </c>
      <c r="F504">
        <v>252.46968907646999</v>
      </c>
      <c r="G504">
        <v>2.8712947790506E-3</v>
      </c>
      <c r="H504">
        <v>0.98501666427676804</v>
      </c>
      <c r="I504">
        <v>2.7644401017353399E-2</v>
      </c>
      <c r="J504">
        <v>5.5702098989730102E-2</v>
      </c>
      <c r="K504">
        <v>0.932018444263362</v>
      </c>
      <c r="L504">
        <v>2.4245207689825399E-2</v>
      </c>
      <c r="M504">
        <v>3.399193327528E-3</v>
      </c>
      <c r="N504">
        <v>0.95239547303834904</v>
      </c>
      <c r="O504">
        <v>1.0580307298042799</v>
      </c>
      <c r="P504">
        <v>2.0289325408179799</v>
      </c>
      <c r="Q504">
        <v>0.99855307918671699</v>
      </c>
      <c r="R504">
        <v>1.4469208132829999E-3</v>
      </c>
      <c r="S504">
        <v>0</v>
      </c>
      <c r="T504">
        <v>12.124938923923199</v>
      </c>
      <c r="U504">
        <v>12.124938923923199</v>
      </c>
      <c r="V504">
        <v>9.62626288961191</v>
      </c>
      <c r="W504">
        <v>0.44200298015849099</v>
      </c>
      <c r="X504">
        <v>5.0069019043276404</v>
      </c>
      <c r="Y504">
        <v>104.03896286591301</v>
      </c>
      <c r="Z504">
        <v>0.87703863341462096</v>
      </c>
      <c r="AA504">
        <v>5.2018195010884498E-2</v>
      </c>
      <c r="AB504">
        <v>33.230400899091798</v>
      </c>
      <c r="AC504">
        <v>15.536193890117801</v>
      </c>
      <c r="AD504">
        <v>1.96071120237302</v>
      </c>
      <c r="AE504">
        <v>0.193068814362157</v>
      </c>
      <c r="AF504">
        <v>2.71024768412744E-4</v>
      </c>
      <c r="AG504">
        <v>4.9391669415463097E-3</v>
      </c>
      <c r="AH504" s="109">
        <v>8.0297098317214295E-5</v>
      </c>
      <c r="AI504" s="109">
        <v>1.1257703555753599E-5</v>
      </c>
      <c r="AJ504">
        <v>3.4548354340762401E-2</v>
      </c>
      <c r="AK504">
        <v>0.15330482300470699</v>
      </c>
      <c r="AL504">
        <v>0.18391147186840801</v>
      </c>
      <c r="AM504">
        <v>13.515679791604001</v>
      </c>
      <c r="AN504">
        <v>0</v>
      </c>
      <c r="AO504">
        <v>0</v>
      </c>
      <c r="AP504">
        <v>0</v>
      </c>
      <c r="AQ504">
        <v>-8.8525970180687903</v>
      </c>
      <c r="AR504">
        <v>1928.7071286033299</v>
      </c>
      <c r="AS504">
        <v>6041.5889469476897</v>
      </c>
      <c r="AT504">
        <v>0.31865231142323103</v>
      </c>
    </row>
    <row r="505" spans="1:46" x14ac:dyDescent="0.35">
      <c r="A505">
        <v>503</v>
      </c>
      <c r="B505">
        <v>59.950751252086803</v>
      </c>
      <c r="C505">
        <v>-8.3368593823238104</v>
      </c>
      <c r="D505">
        <v>1672.7772082465899</v>
      </c>
      <c r="E505">
        <v>0.49728379535320399</v>
      </c>
      <c r="F505">
        <v>249.75758935366801</v>
      </c>
      <c r="G505">
        <v>2.8708115516091299E-3</v>
      </c>
      <c r="H505">
        <v>0.98511603037426398</v>
      </c>
      <c r="I505">
        <v>2.7855631233399399E-2</v>
      </c>
      <c r="J505">
        <v>5.6243972834016998E-2</v>
      </c>
      <c r="K505">
        <v>0.93138863340761502</v>
      </c>
      <c r="L505">
        <v>2.4424903344790899E-2</v>
      </c>
      <c r="M505">
        <v>3.4307278886084999E-3</v>
      </c>
      <c r="N505">
        <v>0.95103831445585096</v>
      </c>
      <c r="O505">
        <v>1.0565654792719099</v>
      </c>
      <c r="P505">
        <v>2.0446875165833198</v>
      </c>
      <c r="Q505">
        <v>0.99854970611420601</v>
      </c>
      <c r="R505">
        <v>1.45029388579342E-3</v>
      </c>
      <c r="S505">
        <v>0</v>
      </c>
      <c r="T505">
        <v>12.221180345139301</v>
      </c>
      <c r="U505">
        <v>12.221180345139301</v>
      </c>
      <c r="V505">
        <v>9.7014181325575795</v>
      </c>
      <c r="W505">
        <v>0.44676444294252798</v>
      </c>
      <c r="X505">
        <v>5.0514844927165896</v>
      </c>
      <c r="Y505">
        <v>105.058870746697</v>
      </c>
      <c r="Z505">
        <v>0.87683898239954405</v>
      </c>
      <c r="AA505">
        <v>5.1872544416460997E-2</v>
      </c>
      <c r="AB505">
        <v>33.216816375845603</v>
      </c>
      <c r="AC505">
        <v>15.4711964422838</v>
      </c>
      <c r="AD505">
        <v>1.9560453357940999</v>
      </c>
      <c r="AE505">
        <v>0.193070163898694</v>
      </c>
      <c r="AF505">
        <v>2.7021788953139099E-4</v>
      </c>
      <c r="AG505">
        <v>4.9390482563883998E-3</v>
      </c>
      <c r="AH505" s="109">
        <v>8.1090796587249096E-5</v>
      </c>
      <c r="AI505" s="109">
        <v>1.1390033091806901E-5</v>
      </c>
      <c r="AJ505">
        <v>3.4548066795243498E-2</v>
      </c>
      <c r="AK505">
        <v>0.153304475989678</v>
      </c>
      <c r="AL505">
        <v>0.18391056241809101</v>
      </c>
      <c r="AM505">
        <v>13.515679791604001</v>
      </c>
      <c r="AN505">
        <v>0</v>
      </c>
      <c r="AO505">
        <v>0</v>
      </c>
      <c r="AP505">
        <v>0</v>
      </c>
      <c r="AQ505">
        <v>-8.8530716534607699</v>
      </c>
      <c r="AR505">
        <v>1928.9431783263301</v>
      </c>
      <c r="AS505">
        <v>6041.5724629856004</v>
      </c>
      <c r="AT505">
        <v>0.31875770828657601</v>
      </c>
    </row>
    <row r="506" spans="1:46" x14ac:dyDescent="0.35">
      <c r="A506">
        <v>504</v>
      </c>
      <c r="B506">
        <v>59.336680926544197</v>
      </c>
      <c r="C506">
        <v>-8.3375075857555601</v>
      </c>
      <c r="D506">
        <v>1672.4800087935701</v>
      </c>
      <c r="E506">
        <v>0.49724246999734201</v>
      </c>
      <c r="F506">
        <v>247.04537523632499</v>
      </c>
      <c r="G506">
        <v>2.8703188036864899E-3</v>
      </c>
      <c r="H506">
        <v>0.98521650048754605</v>
      </c>
      <c r="I506">
        <v>2.80707629785374E-2</v>
      </c>
      <c r="J506">
        <v>5.6796797573267797E-2</v>
      </c>
      <c r="K506">
        <v>0.93074619261873803</v>
      </c>
      <c r="L506">
        <v>2.4607883655815802E-2</v>
      </c>
      <c r="M506">
        <v>3.46287932272152E-3</v>
      </c>
      <c r="N506">
        <v>0.94968644525931301</v>
      </c>
      <c r="O506">
        <v>1.0551039299957301</v>
      </c>
      <c r="P506">
        <v>2.0607388047382802</v>
      </c>
      <c r="Q506">
        <v>0.99854631913279401</v>
      </c>
      <c r="R506">
        <v>1.4536808672058099E-3</v>
      </c>
      <c r="S506">
        <v>0</v>
      </c>
      <c r="T506">
        <v>12.319266394706201</v>
      </c>
      <c r="U506">
        <v>12.319266394706201</v>
      </c>
      <c r="V506">
        <v>9.7779887233640395</v>
      </c>
      <c r="W506">
        <v>0.45162122278559802</v>
      </c>
      <c r="X506">
        <v>5.0968880185019403</v>
      </c>
      <c r="Y506">
        <v>106.100468810045</v>
      </c>
      <c r="Z506">
        <v>0.87663750624202097</v>
      </c>
      <c r="AA506">
        <v>5.1725995165201301E-2</v>
      </c>
      <c r="AB506">
        <v>33.2031108896185</v>
      </c>
      <c r="AC506">
        <v>15.4061015190251</v>
      </c>
      <c r="AD506">
        <v>1.9513754928612601</v>
      </c>
      <c r="AE506">
        <v>0.193071537799305</v>
      </c>
      <c r="AF506">
        <v>2.6940568816388402E-4</v>
      </c>
      <c r="AG506">
        <v>4.93891727021443E-3</v>
      </c>
      <c r="AH506" s="109">
        <v>8.1899420162135996E-5</v>
      </c>
      <c r="AI506" s="109">
        <v>1.1525079222134301E-5</v>
      </c>
      <c r="AJ506">
        <v>3.4547705444268301E-2</v>
      </c>
      <c r="AK506">
        <v>0.153304200163488</v>
      </c>
      <c r="AL506">
        <v>0.18390926263162499</v>
      </c>
      <c r="AM506">
        <v>13.515679791604001</v>
      </c>
      <c r="AN506">
        <v>0</v>
      </c>
      <c r="AO506">
        <v>0</v>
      </c>
      <c r="AP506">
        <v>0</v>
      </c>
      <c r="AQ506">
        <v>-8.8535462888527494</v>
      </c>
      <c r="AR506">
        <v>1929.1796521363599</v>
      </c>
      <c r="AS506">
        <v>6041.5556123572396</v>
      </c>
      <c r="AT506">
        <v>0.31886405714852101</v>
      </c>
    </row>
    <row r="507" spans="1:46" x14ac:dyDescent="0.35">
      <c r="A507">
        <v>505</v>
      </c>
      <c r="B507">
        <v>58.722610601001598</v>
      </c>
      <c r="C507">
        <v>-8.3381617628201603</v>
      </c>
      <c r="D507">
        <v>1672.1770041148</v>
      </c>
      <c r="E507">
        <v>0.49720021589470798</v>
      </c>
      <c r="F507">
        <v>244.33304593099999</v>
      </c>
      <c r="G507">
        <v>2.8698162530128701E-3</v>
      </c>
      <c r="H507">
        <v>0.98531806662956001</v>
      </c>
      <c r="I507">
        <v>2.8289903984395699E-2</v>
      </c>
      <c r="J507">
        <v>5.7360910381781399E-2</v>
      </c>
      <c r="K507">
        <v>0.93009073748613003</v>
      </c>
      <c r="L507">
        <v>2.47942380871603E-2</v>
      </c>
      <c r="M507">
        <v>3.4956658972354199E-3</v>
      </c>
      <c r="N507">
        <v>0.94833992116198595</v>
      </c>
      <c r="O507">
        <v>1.0536461062375</v>
      </c>
      <c r="P507">
        <v>2.07709478161813</v>
      </c>
      <c r="Q507">
        <v>0.99854291779864401</v>
      </c>
      <c r="R507">
        <v>1.4570822013552499E-3</v>
      </c>
      <c r="S507">
        <v>0</v>
      </c>
      <c r="T507">
        <v>12.4192502792091</v>
      </c>
      <c r="U507">
        <v>12.4192502792091</v>
      </c>
      <c r="V507">
        <v>9.8560145820950709</v>
      </c>
      <c r="W507">
        <v>0.45657621030547002</v>
      </c>
      <c r="X507">
        <v>5.1431355508356598</v>
      </c>
      <c r="Y507">
        <v>107.164454378402</v>
      </c>
      <c r="Z507">
        <v>0.87643415477254405</v>
      </c>
      <c r="AA507">
        <v>5.1578520113782403E-2</v>
      </c>
      <c r="AB507">
        <v>33.189280380456097</v>
      </c>
      <c r="AC507">
        <v>15.340901742257</v>
      </c>
      <c r="AD507">
        <v>1.94670123846109</v>
      </c>
      <c r="AE507">
        <v>0.193072936740907</v>
      </c>
      <c r="AF507">
        <v>2.68588006267886E-4</v>
      </c>
      <c r="AG507">
        <v>4.9387736178225401E-3</v>
      </c>
      <c r="AH507" s="109">
        <v>8.2723407875798404E-5</v>
      </c>
      <c r="AI507" s="109">
        <v>1.1662927281652299E-5</v>
      </c>
      <c r="AJ507">
        <v>3.4547268166155699E-2</v>
      </c>
      <c r="AK507">
        <v>0.153303997564322</v>
      </c>
      <c r="AL507">
        <v>0.183907561292255</v>
      </c>
      <c r="AM507">
        <v>13.515679791604001</v>
      </c>
      <c r="AN507">
        <v>0</v>
      </c>
      <c r="AO507">
        <v>0</v>
      </c>
      <c r="AP507">
        <v>0</v>
      </c>
      <c r="AQ507">
        <v>-8.8540209242447308</v>
      </c>
      <c r="AR507">
        <v>1929.4165626407801</v>
      </c>
      <c r="AS507">
        <v>6041.5383830098399</v>
      </c>
      <c r="AT507">
        <v>0.31897137928382202</v>
      </c>
    </row>
    <row r="508" spans="1:46" x14ac:dyDescent="0.35">
      <c r="A508">
        <v>506</v>
      </c>
      <c r="B508">
        <v>58.108540275459099</v>
      </c>
      <c r="C508">
        <v>-8.3388220859427697</v>
      </c>
      <c r="D508">
        <v>1671.8680201449699</v>
      </c>
      <c r="E508">
        <v>0.49715700218092201</v>
      </c>
      <c r="F508">
        <v>241.62060074107001</v>
      </c>
      <c r="G508">
        <v>2.8693036060049399E-3</v>
      </c>
      <c r="H508">
        <v>0.98542072689834004</v>
      </c>
      <c r="I508">
        <v>2.85131659710029E-2</v>
      </c>
      <c r="J508">
        <v>5.79366624006174E-2</v>
      </c>
      <c r="K508">
        <v>0.92942186783132996</v>
      </c>
      <c r="L508">
        <v>2.4984059342674999E-2</v>
      </c>
      <c r="M508">
        <v>3.52910662832785E-3</v>
      </c>
      <c r="N508">
        <v>0.94699879983746404</v>
      </c>
      <c r="O508">
        <v>1.0521920331733601</v>
      </c>
      <c r="P508">
        <v>2.0937641429557501</v>
      </c>
      <c r="Q508">
        <v>0.99853950164882999</v>
      </c>
      <c r="R508">
        <v>1.4604983511692399E-3</v>
      </c>
      <c r="S508">
        <v>0</v>
      </c>
      <c r="T508">
        <v>12.521187277444399</v>
      </c>
      <c r="U508">
        <v>12.521187277444399</v>
      </c>
      <c r="V508">
        <v>9.9355371414697409</v>
      </c>
      <c r="W508">
        <v>0.46163241743634698</v>
      </c>
      <c r="X508">
        <v>5.1902510310650296</v>
      </c>
      <c r="Y508">
        <v>108.251554987087</v>
      </c>
      <c r="Z508">
        <v>0.87622887504260805</v>
      </c>
      <c r="AA508">
        <v>5.1430091078438801E-2</v>
      </c>
      <c r="AB508">
        <v>33.175320827605702</v>
      </c>
      <c r="AC508">
        <v>15.275589452299601</v>
      </c>
      <c r="AD508">
        <v>1.9420221309339101</v>
      </c>
      <c r="AE508">
        <v>0.19307436142679299</v>
      </c>
      <c r="AF508">
        <v>2.6776467981586699E-4</v>
      </c>
      <c r="AG508">
        <v>4.93861691899337E-3</v>
      </c>
      <c r="AH508" s="109">
        <v>8.3563215927773897E-5</v>
      </c>
      <c r="AI508" s="109">
        <v>1.1803666296588401E-5</v>
      </c>
      <c r="AJ508">
        <v>3.4546752753379102E-2</v>
      </c>
      <c r="AK508">
        <v>0.153303870312617</v>
      </c>
      <c r="AL508">
        <v>0.18390544672956399</v>
      </c>
      <c r="AM508">
        <v>13.515679791604001</v>
      </c>
      <c r="AN508">
        <v>0</v>
      </c>
      <c r="AO508">
        <v>0</v>
      </c>
      <c r="AP508">
        <v>0</v>
      </c>
      <c r="AQ508">
        <v>-8.8544955596367103</v>
      </c>
      <c r="AR508">
        <v>1929.65392299257</v>
      </c>
      <c r="AS508">
        <v>6041.5207623570795</v>
      </c>
      <c r="AT508">
        <v>0.31907969877262798</v>
      </c>
    </row>
    <row r="509" spans="1:46" x14ac:dyDescent="0.35">
      <c r="A509">
        <v>507</v>
      </c>
      <c r="B509">
        <v>57.4944699499165</v>
      </c>
      <c r="C509">
        <v>-8.3394887345879898</v>
      </c>
      <c r="D509">
        <v>1671.55287575489</v>
      </c>
      <c r="E509">
        <v>0.49711279661019597</v>
      </c>
      <c r="F509">
        <v>238.90803907380601</v>
      </c>
      <c r="G509">
        <v>2.86878055717986E-3</v>
      </c>
      <c r="H509">
        <v>0.98552448406513404</v>
      </c>
      <c r="I509">
        <v>2.8740664839057899E-2</v>
      </c>
      <c r="J509">
        <v>5.85244194673206E-2</v>
      </c>
      <c r="K509">
        <v>0.92873916689425595</v>
      </c>
      <c r="L509">
        <v>2.51774435244571E-2</v>
      </c>
      <c r="M509">
        <v>3.5632213146007301E-3</v>
      </c>
      <c r="N509">
        <v>0.94566314100453497</v>
      </c>
      <c r="O509">
        <v>1.0507417369330401</v>
      </c>
      <c r="P509">
        <v>2.1107559197516599</v>
      </c>
      <c r="Q509">
        <v>0.99853607020029</v>
      </c>
      <c r="R509">
        <v>1.4639297997094201E-3</v>
      </c>
      <c r="S509">
        <v>0</v>
      </c>
      <c r="T509">
        <v>12.625134845085601</v>
      </c>
      <c r="U509">
        <v>12.625134845085601</v>
      </c>
      <c r="V509">
        <v>10.016599421165701</v>
      </c>
      <c r="W509">
        <v>0.46679298305350903</v>
      </c>
      <c r="X509">
        <v>5.2382593149978902</v>
      </c>
      <c r="Y509">
        <v>109.362530032726</v>
      </c>
      <c r="Z509">
        <v>0.87602161138045698</v>
      </c>
      <c r="AA509">
        <v>5.12806787936975E-2</v>
      </c>
      <c r="AB509">
        <v>33.161228192209201</v>
      </c>
      <c r="AC509">
        <v>15.210156701504999</v>
      </c>
      <c r="AD509">
        <v>1.93733771880623</v>
      </c>
      <c r="AE509">
        <v>0.193075812586847</v>
      </c>
      <c r="AF509">
        <v>2.6693553855524699E-4</v>
      </c>
      <c r="AG509">
        <v>4.93844677764089E-3</v>
      </c>
      <c r="AH509" s="109">
        <v>8.4419318793285003E-5</v>
      </c>
      <c r="AI509" s="109">
        <v>1.1947389169838E-5</v>
      </c>
      <c r="AJ509">
        <v>3.4546156908661703E-2</v>
      </c>
      <c r="AK509">
        <v>0.15330382061477499</v>
      </c>
      <c r="AL509">
        <v>0.18390290679886601</v>
      </c>
      <c r="AM509">
        <v>13.515679791604001</v>
      </c>
      <c r="AN509">
        <v>0</v>
      </c>
      <c r="AO509">
        <v>0</v>
      </c>
      <c r="AP509">
        <v>0</v>
      </c>
      <c r="AQ509">
        <v>-8.8549701950286899</v>
      </c>
      <c r="AR509">
        <v>1929.8917469192099</v>
      </c>
      <c r="AS509">
        <v>6041.5027372492696</v>
      </c>
      <c r="AT509">
        <v>0.31918904206635601</v>
      </c>
    </row>
    <row r="510" spans="1:46" x14ac:dyDescent="0.35">
      <c r="A510">
        <v>508</v>
      </c>
      <c r="B510">
        <v>56.880399624373901</v>
      </c>
      <c r="C510">
        <v>-8.3401618956511694</v>
      </c>
      <c r="D510">
        <v>1671.2313823765401</v>
      </c>
      <c r="E510">
        <v>0.49706756547735298</v>
      </c>
      <c r="F510">
        <v>236.195360450588</v>
      </c>
      <c r="G510">
        <v>2.8682467885240699E-3</v>
      </c>
      <c r="H510">
        <v>0.985629334555706</v>
      </c>
      <c r="I510">
        <v>2.8972520878440901E-2</v>
      </c>
      <c r="J510">
        <v>5.9124562891823502E-2</v>
      </c>
      <c r="K510">
        <v>0.92804220047911601</v>
      </c>
      <c r="L510">
        <v>2.53744903350272E-2</v>
      </c>
      <c r="M510">
        <v>3.5980305434136399E-3</v>
      </c>
      <c r="N510">
        <v>0.94433300651665397</v>
      </c>
      <c r="O510">
        <v>1.0492952446411301</v>
      </c>
      <c r="P510">
        <v>2.1280794953897799</v>
      </c>
      <c r="Q510">
        <v>0.99853262294872902</v>
      </c>
      <c r="R510">
        <v>1.46737705127076E-3</v>
      </c>
      <c r="S510">
        <v>0</v>
      </c>
      <c r="T510">
        <v>12.7311527278412</v>
      </c>
      <c r="U510">
        <v>12.7311527278412</v>
      </c>
      <c r="V510">
        <v>10.0992461085703</v>
      </c>
      <c r="W510">
        <v>0.472061174347086</v>
      </c>
      <c r="X510">
        <v>5.2871862164666803</v>
      </c>
      <c r="Y510">
        <v>110.49817253899</v>
      </c>
      <c r="Z510">
        <v>0.87581230647792796</v>
      </c>
      <c r="AA510">
        <v>5.1130252853862398E-2</v>
      </c>
      <c r="AB510">
        <v>33.146998036433899</v>
      </c>
      <c r="AC510">
        <v>15.1445952677939</v>
      </c>
      <c r="AD510">
        <v>1.9326475217348</v>
      </c>
      <c r="AE510">
        <v>0.19307729097853099</v>
      </c>
      <c r="AF510">
        <v>2.6610040567664599E-4</v>
      </c>
      <c r="AG510">
        <v>4.9382627809713602E-3</v>
      </c>
      <c r="AH510" s="109">
        <v>8.5292210302576795E-5</v>
      </c>
      <c r="AI510" s="109">
        <v>1.20941927791276E-5</v>
      </c>
      <c r="AJ510">
        <v>3.4545478240005298E-2</v>
      </c>
      <c r="AK510">
        <v>0.153303850767921</v>
      </c>
      <c r="AL510">
        <v>0.183899928854936</v>
      </c>
      <c r="AM510">
        <v>13.515679791604001</v>
      </c>
      <c r="AN510">
        <v>0</v>
      </c>
      <c r="AO510">
        <v>0</v>
      </c>
      <c r="AP510">
        <v>0</v>
      </c>
      <c r="AQ510">
        <v>-8.8554448304206694</v>
      </c>
      <c r="AR510">
        <v>1930.1300487552001</v>
      </c>
      <c r="AS510">
        <v>6041.4842939415603</v>
      </c>
      <c r="AT510">
        <v>0.31929943446536901</v>
      </c>
    </row>
    <row r="511" spans="1:46" x14ac:dyDescent="0.35">
      <c r="A511">
        <v>509</v>
      </c>
      <c r="B511">
        <v>56.266329298831401</v>
      </c>
      <c r="C511">
        <v>-8.3408417638390802</v>
      </c>
      <c r="D511">
        <v>1670.90334362773</v>
      </c>
      <c r="E511">
        <v>0.497021273534413</v>
      </c>
      <c r="F511">
        <v>233.482564510678</v>
      </c>
      <c r="G511">
        <v>2.8677019688623201E-3</v>
      </c>
      <c r="H511">
        <v>0.98573528000223698</v>
      </c>
      <c r="I511">
        <v>2.92088589626859E-2</v>
      </c>
      <c r="J511">
        <v>5.9737490281933099E-2</v>
      </c>
      <c r="K511">
        <v>0.92733051601873795</v>
      </c>
      <c r="L511">
        <v>2.5575303195650999E-2</v>
      </c>
      <c r="M511">
        <v>3.63355576703493E-3</v>
      </c>
      <c r="N511">
        <v>0.94300846045636</v>
      </c>
      <c r="O511">
        <v>1.0478525844606501</v>
      </c>
      <c r="P511">
        <v>2.1457446221036398</v>
      </c>
      <c r="Q511">
        <v>0.99852915936741204</v>
      </c>
      <c r="R511">
        <v>1.47084063258773E-3</v>
      </c>
      <c r="S511">
        <v>0</v>
      </c>
      <c r="T511">
        <v>12.839303071561</v>
      </c>
      <c r="U511">
        <v>12.839303071561</v>
      </c>
      <c r="V511">
        <v>10.1835236352573</v>
      </c>
      <c r="W511">
        <v>0.47744039919221598</v>
      </c>
      <c r="X511">
        <v>5.3370585540518203</v>
      </c>
      <c r="Y511">
        <v>111.659311036429</v>
      </c>
      <c r="Z511">
        <v>0.87560089999829205</v>
      </c>
      <c r="AA511">
        <v>5.09787816593084E-2</v>
      </c>
      <c r="AB511">
        <v>33.132625901750501</v>
      </c>
      <c r="AC511">
        <v>15.0788966108473</v>
      </c>
      <c r="AD511">
        <v>1.9279510484439</v>
      </c>
      <c r="AE511">
        <v>0.19307879738891501</v>
      </c>
      <c r="AF511">
        <v>2.6525909750947597E-4</v>
      </c>
      <c r="AG511">
        <v>4.9380644986134099E-3</v>
      </c>
      <c r="AH511" s="109">
        <v>8.6182404479740997E-5</v>
      </c>
      <c r="AI511" s="109">
        <v>1.2244178316038499E-5</v>
      </c>
      <c r="AJ511">
        <v>3.4544714255856201E-2</v>
      </c>
      <c r="AK511">
        <v>0.15330396316452</v>
      </c>
      <c r="AL511">
        <v>0.183896499726482</v>
      </c>
      <c r="AM511">
        <v>13.515679791604001</v>
      </c>
      <c r="AN511">
        <v>0</v>
      </c>
      <c r="AO511">
        <v>0</v>
      </c>
      <c r="AP511">
        <v>0</v>
      </c>
      <c r="AQ511">
        <v>-8.8559194658126508</v>
      </c>
      <c r="AR511">
        <v>1930.3688434757501</v>
      </c>
      <c r="AS511">
        <v>6041.46541805994</v>
      </c>
      <c r="AT511">
        <v>0.31941090389433102</v>
      </c>
    </row>
    <row r="512" spans="1:46" x14ac:dyDescent="0.35">
      <c r="A512">
        <v>510</v>
      </c>
      <c r="B512">
        <v>55.652258973288802</v>
      </c>
      <c r="C512">
        <v>-8.3415285420825391</v>
      </c>
      <c r="D512">
        <v>1670.56855489283</v>
      </c>
      <c r="E512">
        <v>0.49697388390147801</v>
      </c>
      <c r="F512">
        <v>230.769651020937</v>
      </c>
      <c r="G512">
        <v>2.86714575315206E-3</v>
      </c>
      <c r="H512">
        <v>0.98584232132475402</v>
      </c>
      <c r="I512">
        <v>2.94498087770808E-2</v>
      </c>
      <c r="J512">
        <v>6.0363616422177399E-2</v>
      </c>
      <c r="K512">
        <v>0.92660364160084496</v>
      </c>
      <c r="L512">
        <v>2.57799894477664E-2</v>
      </c>
      <c r="M512">
        <v>3.6698193293144199E-3</v>
      </c>
      <c r="N512">
        <v>0.94168956923493696</v>
      </c>
      <c r="O512">
        <v>1.0464137856390201</v>
      </c>
      <c r="P512">
        <v>2.1637614398901301</v>
      </c>
      <c r="Q512">
        <v>0.99852567890590405</v>
      </c>
      <c r="R512">
        <v>1.4743210940957601E-3</v>
      </c>
      <c r="S512">
        <v>0</v>
      </c>
      <c r="T512">
        <v>12.9496505476632</v>
      </c>
      <c r="U512">
        <v>12.9496505476632</v>
      </c>
      <c r="V512">
        <v>10.2694802656791</v>
      </c>
      <c r="W512">
        <v>0.482934210778242</v>
      </c>
      <c r="X512">
        <v>5.3879042004201896</v>
      </c>
      <c r="Y512">
        <v>112.84681157073599</v>
      </c>
      <c r="Z512">
        <v>0.87538732909632899</v>
      </c>
      <c r="AA512">
        <v>5.0826232357692298E-2</v>
      </c>
      <c r="AB512">
        <v>33.118107098339003</v>
      </c>
      <c r="AC512">
        <v>15.013051872511101</v>
      </c>
      <c r="AD512">
        <v>1.9232477859475099</v>
      </c>
      <c r="AE512">
        <v>0.193080332635579</v>
      </c>
      <c r="AF512">
        <v>2.6441142318660998E-4</v>
      </c>
      <c r="AG512">
        <v>4.9378514816417699E-3</v>
      </c>
      <c r="AH512" s="109">
        <v>8.7090436682095304E-5</v>
      </c>
      <c r="AI512" s="109">
        <v>1.23974514645147E-5</v>
      </c>
      <c r="AJ512">
        <v>3.45438623598677E-2</v>
      </c>
      <c r="AK512">
        <v>0.15330416029736499</v>
      </c>
      <c r="AL512">
        <v>0.18389260568848201</v>
      </c>
      <c r="AM512">
        <v>13.515679791604001</v>
      </c>
      <c r="AN512">
        <v>0</v>
      </c>
      <c r="AO512">
        <v>0</v>
      </c>
      <c r="AP512">
        <v>0</v>
      </c>
      <c r="AQ512">
        <v>-8.8563941012046303</v>
      </c>
      <c r="AR512">
        <v>1930.60814673296</v>
      </c>
      <c r="AS512">
        <v>6041.4460945648398</v>
      </c>
      <c r="AT512">
        <v>0.31952347902506001</v>
      </c>
    </row>
    <row r="513" spans="1:46" x14ac:dyDescent="0.35">
      <c r="A513">
        <v>511</v>
      </c>
      <c r="B513">
        <v>55.038188647746203</v>
      </c>
      <c r="C513">
        <v>-8.3422224419992599</v>
      </c>
      <c r="D513">
        <v>1670.2268028777301</v>
      </c>
      <c r="E513">
        <v>0.49692535797138798</v>
      </c>
      <c r="F513">
        <v>228.056619886481</v>
      </c>
      <c r="G513">
        <v>2.8665777817347602E-3</v>
      </c>
      <c r="H513">
        <v>0.98595045192494801</v>
      </c>
      <c r="I513">
        <v>2.9695505058483E-2</v>
      </c>
      <c r="J513">
        <v>6.1003374210053599E-2</v>
      </c>
      <c r="K513">
        <v>0.92586108493295205</v>
      </c>
      <c r="L513">
        <v>2.59886605671905E-2</v>
      </c>
      <c r="M513">
        <v>3.7068444912924901E-3</v>
      </c>
      <c r="N513">
        <v>0.94037640169768699</v>
      </c>
      <c r="O513">
        <v>1.0449788785566201</v>
      </c>
      <c r="P513">
        <v>2.1821404964523898</v>
      </c>
      <c r="Q513">
        <v>0.99852218098872303</v>
      </c>
      <c r="R513">
        <v>1.47781901127691E-3</v>
      </c>
      <c r="S513">
        <v>0</v>
      </c>
      <c r="T513">
        <v>13.062262485794101</v>
      </c>
      <c r="U513">
        <v>13.062262485794101</v>
      </c>
      <c r="V513">
        <v>10.357166190744399</v>
      </c>
      <c r="W513">
        <v>0.48854631208569099</v>
      </c>
      <c r="X513">
        <v>5.4397521341480397</v>
      </c>
      <c r="Y513">
        <v>114.061579851902</v>
      </c>
      <c r="Z513">
        <v>0.87517152902460604</v>
      </c>
      <c r="AA513">
        <v>5.0672570776411997E-2</v>
      </c>
      <c r="AB513">
        <v>33.103436464550697</v>
      </c>
      <c r="AC513">
        <v>14.947051876805601</v>
      </c>
      <c r="AD513">
        <v>1.9185371873960499</v>
      </c>
      <c r="AE513">
        <v>0.19308189756803601</v>
      </c>
      <c r="AF513">
        <v>2.6355718426219598E-4</v>
      </c>
      <c r="AG513">
        <v>4.9376232615675197E-3</v>
      </c>
      <c r="AH513" s="109">
        <v>8.8016864817106103E-5</v>
      </c>
      <c r="AI513" s="109">
        <v>1.2554122581446901E-5</v>
      </c>
      <c r="AJ513">
        <v>3.4542919845023799E-2</v>
      </c>
      <c r="AK513">
        <v>0.15330444476520999</v>
      </c>
      <c r="AL513">
        <v>0.183888232431139</v>
      </c>
      <c r="AM513">
        <v>13.515679791604001</v>
      </c>
      <c r="AN513">
        <v>0</v>
      </c>
      <c r="AO513">
        <v>0</v>
      </c>
      <c r="AP513">
        <v>0</v>
      </c>
      <c r="AQ513">
        <v>-8.8568687365966099</v>
      </c>
      <c r="AR513">
        <v>1930.84797489523</v>
      </c>
      <c r="AS513">
        <v>6041.4263077122896</v>
      </c>
      <c r="AT513">
        <v>0.31963718711942701</v>
      </c>
    </row>
    <row r="514" spans="1:46" x14ac:dyDescent="0.35">
      <c r="A514">
        <v>512</v>
      </c>
      <c r="B514">
        <v>54.424118322203697</v>
      </c>
      <c r="C514">
        <v>-8.3429236843327992</v>
      </c>
      <c r="D514">
        <v>1669.8778651637101</v>
      </c>
      <c r="E514">
        <v>0.49687565530747702</v>
      </c>
      <c r="F514">
        <v>225.34347115306201</v>
      </c>
      <c r="G514">
        <v>2.8659976795860601E-3</v>
      </c>
      <c r="H514">
        <v>0.98605967808436501</v>
      </c>
      <c r="I514">
        <v>2.9946087818161399E-2</v>
      </c>
      <c r="J514">
        <v>6.1657215654056699E-2</v>
      </c>
      <c r="K514">
        <v>0.92510233220317895</v>
      </c>
      <c r="L514">
        <v>2.62014322736909E-2</v>
      </c>
      <c r="M514">
        <v>3.74465554447046E-3</v>
      </c>
      <c r="N514">
        <v>0.93906902923521796</v>
      </c>
      <c r="O514">
        <v>1.0435478947781101</v>
      </c>
      <c r="P514">
        <v>2.2008927663925499</v>
      </c>
      <c r="Q514">
        <v>0.998518665013854</v>
      </c>
      <c r="R514">
        <v>1.4813349861458199E-3</v>
      </c>
      <c r="S514">
        <v>0</v>
      </c>
      <c r="T514">
        <v>13.1772090029958</v>
      </c>
      <c r="U514">
        <v>13.1772090029958</v>
      </c>
      <c r="V514">
        <v>10.4466336162136</v>
      </c>
      <c r="W514">
        <v>0.494280574278675</v>
      </c>
      <c r="X514">
        <v>5.4926324956523196</v>
      </c>
      <c r="Y514">
        <v>115.30456354549401</v>
      </c>
      <c r="Z514">
        <v>0.874953430738307</v>
      </c>
      <c r="AA514">
        <v>5.0517761363108399E-2</v>
      </c>
      <c r="AB514">
        <v>33.0886090391473</v>
      </c>
      <c r="AC514">
        <v>14.8808870622897</v>
      </c>
      <c r="AD514">
        <v>1.9138187039493699</v>
      </c>
      <c r="AE514">
        <v>0.19308349307026901</v>
      </c>
      <c r="AF514">
        <v>2.6269617437406199E-4</v>
      </c>
      <c r="AG514">
        <v>4.9373793492793003E-3</v>
      </c>
      <c r="AH514" s="109">
        <v>8.8962270256829102E-5</v>
      </c>
      <c r="AI514" s="109">
        <v>1.27143071831388E-5</v>
      </c>
      <c r="AJ514">
        <v>3.4541883888070203E-2</v>
      </c>
      <c r="AK514">
        <v>0.153304819278056</v>
      </c>
      <c r="AL514">
        <v>0.183883365030486</v>
      </c>
      <c r="AM514">
        <v>13.515679791604001</v>
      </c>
      <c r="AN514">
        <v>0</v>
      </c>
      <c r="AO514">
        <v>0</v>
      </c>
      <c r="AP514">
        <v>0</v>
      </c>
      <c r="AQ514">
        <v>-8.8573433719885895</v>
      </c>
      <c r="AR514">
        <v>1931.08834508783</v>
      </c>
      <c r="AS514">
        <v>6041.4060410122001</v>
      </c>
      <c r="AT514">
        <v>0.31975206067296102</v>
      </c>
    </row>
    <row r="515" spans="1:46" x14ac:dyDescent="0.35">
      <c r="A515">
        <v>513</v>
      </c>
      <c r="B515">
        <v>53.810047996661098</v>
      </c>
      <c r="C515">
        <v>-8.3436324994749693</v>
      </c>
      <c r="D515">
        <v>1669.52150968413</v>
      </c>
      <c r="E515">
        <v>0.49682473353422901</v>
      </c>
      <c r="F515">
        <v>222.63020502389199</v>
      </c>
      <c r="G515">
        <v>2.8654050554351002E-3</v>
      </c>
      <c r="H515">
        <v>0.98616999628317004</v>
      </c>
      <c r="I515">
        <v>3.0201702630968E-2</v>
      </c>
      <c r="J515">
        <v>6.2325612938381798E-2</v>
      </c>
      <c r="K515">
        <v>0.92432684692304701</v>
      </c>
      <c r="L515">
        <v>2.6418424837222499E-2</v>
      </c>
      <c r="M515">
        <v>3.7832777937455201E-3</v>
      </c>
      <c r="N515">
        <v>0.93776752590110901</v>
      </c>
      <c r="O515">
        <v>1.04212086710663</v>
      </c>
      <c r="P515">
        <v>2.2200296750055801</v>
      </c>
      <c r="Q515">
        <v>0.99851513035123196</v>
      </c>
      <c r="R515">
        <v>1.4848696487680399E-3</v>
      </c>
      <c r="S515">
        <v>0</v>
      </c>
      <c r="T515">
        <v>13.294563161288</v>
      </c>
      <c r="U515">
        <v>13.294563161288</v>
      </c>
      <c r="V515">
        <v>10.5379368748582</v>
      </c>
      <c r="W515">
        <v>0.50014103451129599</v>
      </c>
      <c r="X515">
        <v>5.5465766454984102</v>
      </c>
      <c r="Y515">
        <v>116.576754731861</v>
      </c>
      <c r="Z515">
        <v>0.87473296323809702</v>
      </c>
      <c r="AA515">
        <v>5.0361767110142397E-2</v>
      </c>
      <c r="AB515">
        <v>33.073619285574701</v>
      </c>
      <c r="AC515">
        <v>14.814547521072001</v>
      </c>
      <c r="AD515">
        <v>1.9090917467113</v>
      </c>
      <c r="AE515">
        <v>0.19308512006101999</v>
      </c>
      <c r="AF515">
        <v>2.6182817881379101E-4</v>
      </c>
      <c r="AG515">
        <v>4.9371192338368798E-3</v>
      </c>
      <c r="AH515" s="109">
        <v>8.9927259433124704E-5</v>
      </c>
      <c r="AI515" s="109">
        <v>1.28781259958533E-5</v>
      </c>
      <c r="AJ515">
        <v>3.4540751542886002E-2</v>
      </c>
      <c r="AK515">
        <v>0.153305286663492</v>
      </c>
      <c r="AL515">
        <v>0.18387798791336599</v>
      </c>
      <c r="AM515">
        <v>13.515679791604001</v>
      </c>
      <c r="AN515">
        <v>0</v>
      </c>
      <c r="AO515">
        <v>0</v>
      </c>
      <c r="AP515">
        <v>0</v>
      </c>
      <c r="AQ515">
        <v>-8.8578180073805708</v>
      </c>
      <c r="AR515">
        <v>1931.32927523794</v>
      </c>
      <c r="AS515">
        <v>6041.3852771838301</v>
      </c>
      <c r="AT515">
        <v>0.31986813011703102</v>
      </c>
    </row>
    <row r="516" spans="1:46" x14ac:dyDescent="0.35">
      <c r="A516">
        <v>514</v>
      </c>
      <c r="B516">
        <v>53.195977671118499</v>
      </c>
      <c r="C516">
        <v>-8.3443491280178694</v>
      </c>
      <c r="D516">
        <v>1669.15749420217</v>
      </c>
      <c r="E516">
        <v>0.49677254821984601</v>
      </c>
      <c r="F516">
        <v>219.91682186806301</v>
      </c>
      <c r="G516">
        <v>2.8647995008862998E-3</v>
      </c>
      <c r="H516">
        <v>0.98628139947447402</v>
      </c>
      <c r="I516">
        <v>3.0462500901915001E-2</v>
      </c>
      <c r="J516">
        <v>6.3009059559449201E-2</v>
      </c>
      <c r="K516">
        <v>0.92353406865479504</v>
      </c>
      <c r="L516">
        <v>2.6639763269198001E-2</v>
      </c>
      <c r="M516">
        <v>3.8227376327169302E-3</v>
      </c>
      <c r="N516">
        <v>0.93647196853646097</v>
      </c>
      <c r="O516">
        <v>1.0406978296412399</v>
      </c>
      <c r="P516">
        <v>2.2395631209763698</v>
      </c>
      <c r="Q516">
        <v>0.99851157634106602</v>
      </c>
      <c r="R516">
        <v>1.4884236589335501E-3</v>
      </c>
      <c r="S516">
        <v>0</v>
      </c>
      <c r="T516">
        <v>13.414401120235199</v>
      </c>
      <c r="U516">
        <v>13.414401120235199</v>
      </c>
      <c r="V516">
        <v>10.6311325319028</v>
      </c>
      <c r="W516">
        <v>0.50613190839730204</v>
      </c>
      <c r="X516">
        <v>5.6016172263477202</v>
      </c>
      <c r="Y516">
        <v>117.879192539491</v>
      </c>
      <c r="Z516">
        <v>0.874510052702973</v>
      </c>
      <c r="AA516">
        <v>5.0204549475868603E-2</v>
      </c>
      <c r="AB516">
        <v>33.058461288325802</v>
      </c>
      <c r="AC516">
        <v>14.7480229621313</v>
      </c>
      <c r="AD516">
        <v>1.9043556955958101</v>
      </c>
      <c r="AE516">
        <v>0.19308677949646</v>
      </c>
      <c r="AF516">
        <v>2.60952974083789E-4</v>
      </c>
      <c r="AG516">
        <v>4.9368423812797598E-3</v>
      </c>
      <c r="AH516" s="109">
        <v>9.0912465104326593E-5</v>
      </c>
      <c r="AI516" s="109">
        <v>1.30457053287409E-5</v>
      </c>
      <c r="AJ516">
        <v>3.4539519733481801E-2</v>
      </c>
      <c r="AK516">
        <v>0.153305849873383</v>
      </c>
      <c r="AL516">
        <v>0.18387208482044601</v>
      </c>
      <c r="AM516">
        <v>13.515679791604001</v>
      </c>
      <c r="AN516">
        <v>0</v>
      </c>
      <c r="AO516">
        <v>0</v>
      </c>
      <c r="AP516">
        <v>0</v>
      </c>
      <c r="AQ516">
        <v>-8.8582926427725592</v>
      </c>
      <c r="AR516">
        <v>1931.5707841225001</v>
      </c>
      <c r="AS516">
        <v>6041.3639981077604</v>
      </c>
      <c r="AT516">
        <v>0.31998542590479301</v>
      </c>
    </row>
    <row r="517" spans="1:46" x14ac:dyDescent="0.35">
      <c r="A517">
        <v>515</v>
      </c>
      <c r="B517">
        <v>52.5819073455759</v>
      </c>
      <c r="C517">
        <v>-8.3450738212755908</v>
      </c>
      <c r="D517">
        <v>1668.7855657638099</v>
      </c>
      <c r="E517">
        <v>0.49671905275010703</v>
      </c>
      <c r="F517">
        <v>217.203322224929</v>
      </c>
      <c r="G517">
        <v>2.8641805895003401E-3</v>
      </c>
      <c r="H517">
        <v>0.98639389731971505</v>
      </c>
      <c r="I517">
        <v>3.07286401369374E-2</v>
      </c>
      <c r="J517">
        <v>6.3708071539974695E-2</v>
      </c>
      <c r="K517">
        <v>0.92272341163236105</v>
      </c>
      <c r="L517">
        <v>2.6865577467556301E-2</v>
      </c>
      <c r="M517">
        <v>3.8630626693810601E-3</v>
      </c>
      <c r="N517">
        <v>0.93518243690175196</v>
      </c>
      <c r="O517">
        <v>1.03927881783761</v>
      </c>
      <c r="P517">
        <v>2.2595054998026902</v>
      </c>
      <c r="Q517">
        <v>0.99850800229202097</v>
      </c>
      <c r="R517">
        <v>1.49199770797863E-3</v>
      </c>
      <c r="S517">
        <v>0</v>
      </c>
      <c r="T517">
        <v>13.5368022948768</v>
      </c>
      <c r="U517">
        <v>13.5368022948768</v>
      </c>
      <c r="V517">
        <v>10.7262794926592</v>
      </c>
      <c r="W517">
        <v>0.51225761058794905</v>
      </c>
      <c r="X517">
        <v>5.6577882300261297</v>
      </c>
      <c r="Y517">
        <v>119.212965958545</v>
      </c>
      <c r="Z517">
        <v>0.87428462007541097</v>
      </c>
      <c r="AA517">
        <v>5.0046068315793203E-2</v>
      </c>
      <c r="AB517">
        <v>33.043129415185597</v>
      </c>
      <c r="AC517">
        <v>14.681302642383001</v>
      </c>
      <c r="AD517">
        <v>1.89960993031338</v>
      </c>
      <c r="AE517">
        <v>0.19308847237268301</v>
      </c>
      <c r="AF517">
        <v>2.6007032750555099E-4</v>
      </c>
      <c r="AG517">
        <v>4.9365482333071304E-3</v>
      </c>
      <c r="AH517" s="109">
        <v>9.1918547517375604E-5</v>
      </c>
      <c r="AI517" s="109">
        <v>1.3217177630628501E-5</v>
      </c>
      <c r="AJ517">
        <v>3.45381852473843E-2</v>
      </c>
      <c r="AK517">
        <v>0.153306511990146</v>
      </c>
      <c r="AL517">
        <v>0.183865638771322</v>
      </c>
      <c r="AM517">
        <v>13.515679791604001</v>
      </c>
      <c r="AN517">
        <v>0</v>
      </c>
      <c r="AO517">
        <v>0</v>
      </c>
      <c r="AP517">
        <v>0</v>
      </c>
      <c r="AQ517">
        <v>-8.8587672781645299</v>
      </c>
      <c r="AR517">
        <v>1931.8128914181</v>
      </c>
      <c r="AS517">
        <v>6041.3421847745703</v>
      </c>
      <c r="AT517">
        <v>0.32010398510847698</v>
      </c>
    </row>
    <row r="518" spans="1:46" x14ac:dyDescent="0.35">
      <c r="A518">
        <v>516</v>
      </c>
      <c r="B518">
        <v>51.9678370200334</v>
      </c>
      <c r="C518">
        <v>-8.3458068419226699</v>
      </c>
      <c r="D518">
        <v>1668.40546006413</v>
      </c>
      <c r="E518">
        <v>0.49666419819311503</v>
      </c>
      <c r="F518">
        <v>214.48970682374801</v>
      </c>
      <c r="G518">
        <v>2.8635478757277301E-3</v>
      </c>
      <c r="H518">
        <v>0.98650749117784098</v>
      </c>
      <c r="I518">
        <v>3.1000284285103201E-2</v>
      </c>
      <c r="J518">
        <v>6.4423188726909997E-2</v>
      </c>
      <c r="K518">
        <v>0.92189426335016</v>
      </c>
      <c r="L518">
        <v>2.7096002573924301E-2</v>
      </c>
      <c r="M518">
        <v>3.9042817111789099E-3</v>
      </c>
      <c r="N518">
        <v>0.93389901381657803</v>
      </c>
      <c r="O518">
        <v>1.03786386857244</v>
      </c>
      <c r="P518">
        <v>2.2798697322169601</v>
      </c>
      <c r="Q518">
        <v>0.998504407479337</v>
      </c>
      <c r="R518">
        <v>1.4955925206621801E-3</v>
      </c>
      <c r="S518">
        <v>0</v>
      </c>
      <c r="T518">
        <v>13.6618495449021</v>
      </c>
      <c r="U518">
        <v>13.6618495449021</v>
      </c>
      <c r="V518">
        <v>10.8234391360466</v>
      </c>
      <c r="W518">
        <v>0.51852275302177098</v>
      </c>
      <c r="X518">
        <v>5.7151250672393497</v>
      </c>
      <c r="Y518">
        <v>120.579216869875</v>
      </c>
      <c r="Z518">
        <v>0.87405658363413596</v>
      </c>
      <c r="AA518">
        <v>4.9886281791194899E-2</v>
      </c>
      <c r="AB518">
        <v>33.027617461152403</v>
      </c>
      <c r="AC518">
        <v>14.6143754071737</v>
      </c>
      <c r="AD518">
        <v>1.8948537885285399</v>
      </c>
      <c r="AE518">
        <v>0.19309019972622801</v>
      </c>
      <c r="AF518">
        <v>2.5917999670123398E-4</v>
      </c>
      <c r="AG518">
        <v>4.9362362058143804E-3</v>
      </c>
      <c r="AH518" s="109">
        <v>9.2946196317246003E-5</v>
      </c>
      <c r="AI518" s="109">
        <v>1.3392681574155501E-5</v>
      </c>
      <c r="AJ518">
        <v>3.45367447275437E-2</v>
      </c>
      <c r="AK518">
        <v>0.15330727623448501</v>
      </c>
      <c r="AL518">
        <v>0.18385863202175001</v>
      </c>
      <c r="AM518">
        <v>13.515679791604001</v>
      </c>
      <c r="AN518">
        <v>0</v>
      </c>
      <c r="AO518">
        <v>0</v>
      </c>
      <c r="AP518">
        <v>0</v>
      </c>
      <c r="AQ518">
        <v>-8.8592419135565201</v>
      </c>
      <c r="AR518">
        <v>1932.0556177562601</v>
      </c>
      <c r="AS518">
        <v>6041.3198172296197</v>
      </c>
      <c r="AT518">
        <v>0.32022384337108101</v>
      </c>
    </row>
    <row r="519" spans="1:46" x14ac:dyDescent="0.35">
      <c r="A519">
        <v>517</v>
      </c>
      <c r="B519">
        <v>51.353766694490801</v>
      </c>
      <c r="C519">
        <v>-8.3465484646874799</v>
      </c>
      <c r="D519">
        <v>1668.0169007992599</v>
      </c>
      <c r="E519">
        <v>0.49660793315374602</v>
      </c>
      <c r="F519">
        <v>211.77597659780699</v>
      </c>
      <c r="G519">
        <v>2.8629008938192502E-3</v>
      </c>
      <c r="H519">
        <v>0.986622170609327</v>
      </c>
      <c r="I519">
        <v>3.1277604069433598E-2</v>
      </c>
      <c r="J519">
        <v>6.5154976179975704E-2</v>
      </c>
      <c r="K519">
        <v>0.92104598302658403</v>
      </c>
      <c r="L519">
        <v>2.73311792486928E-2</v>
      </c>
      <c r="M519">
        <v>3.94642482074079E-3</v>
      </c>
      <c r="N519">
        <v>0.93262178530780904</v>
      </c>
      <c r="O519">
        <v>1.03645302021161</v>
      </c>
      <c r="P519">
        <v>2.30066929232781</v>
      </c>
      <c r="Q519">
        <v>0.998500791142787</v>
      </c>
      <c r="R519">
        <v>1.4992088572128701E-3</v>
      </c>
      <c r="S519">
        <v>0</v>
      </c>
      <c r="T519">
        <v>13.7896293640717</v>
      </c>
      <c r="U519">
        <v>13.7896293640717</v>
      </c>
      <c r="V519">
        <v>10.9226754455728</v>
      </c>
      <c r="W519">
        <v>0.52493215444445795</v>
      </c>
      <c r="X519">
        <v>5.7736646414231103</v>
      </c>
      <c r="Y519">
        <v>121.979143298881</v>
      </c>
      <c r="Z519">
        <v>0.87382585916811095</v>
      </c>
      <c r="AA519">
        <v>4.9725146270008597E-2</v>
      </c>
      <c r="AB519">
        <v>33.011918513854503</v>
      </c>
      <c r="AC519">
        <v>14.547229673134799</v>
      </c>
      <c r="AD519">
        <v>1.8900865587472799</v>
      </c>
      <c r="AE519">
        <v>0.19309196263679901</v>
      </c>
      <c r="AF519">
        <v>2.5828172903726601E-4</v>
      </c>
      <c r="AG519">
        <v>4.9359056874218104E-3</v>
      </c>
      <c r="AH519" s="109">
        <v>9.3996132246690106E-5</v>
      </c>
      <c r="AI519" s="109">
        <v>1.3572362391561E-5</v>
      </c>
      <c r="AJ519">
        <v>3.4535194663543302E-2</v>
      </c>
      <c r="AK519">
        <v>0.15330814597379899</v>
      </c>
      <c r="AL519">
        <v>0.183851046017214</v>
      </c>
      <c r="AM519">
        <v>13.515679791604001</v>
      </c>
      <c r="AN519">
        <v>0</v>
      </c>
      <c r="AO519">
        <v>0</v>
      </c>
      <c r="AP519">
        <v>0</v>
      </c>
      <c r="AQ519">
        <v>-8.8597165489484997</v>
      </c>
      <c r="AR519">
        <v>1932.29898478328</v>
      </c>
      <c r="AS519">
        <v>6041.2968745136805</v>
      </c>
      <c r="AT519">
        <v>0.32034503383824797</v>
      </c>
    </row>
    <row r="520" spans="1:46" x14ac:dyDescent="0.35">
      <c r="A520">
        <v>518</v>
      </c>
      <c r="B520">
        <v>50.739696368948202</v>
      </c>
      <c r="C520">
        <v>-8.3472989770163792</v>
      </c>
      <c r="D520">
        <v>1667.619598993</v>
      </c>
      <c r="E520">
        <v>0.49655020361688201</v>
      </c>
      <c r="F520">
        <v>209.062132692294</v>
      </c>
      <c r="G520">
        <v>2.8622391566946398E-3</v>
      </c>
      <c r="H520">
        <v>0.98673793154673095</v>
      </c>
      <c r="I520">
        <v>3.1560777315778998E-2</v>
      </c>
      <c r="J520">
        <v>6.5904025658233403E-2</v>
      </c>
      <c r="K520">
        <v>0.92017789992841403</v>
      </c>
      <c r="L520">
        <v>2.7571253867503399E-2</v>
      </c>
      <c r="M520">
        <v>3.9895234482756597E-3</v>
      </c>
      <c r="N520">
        <v>0.93135084076678398</v>
      </c>
      <c r="O520">
        <v>1.0350463126825999</v>
      </c>
      <c r="P520">
        <v>2.32191823621487</v>
      </c>
      <c r="Q520">
        <v>0.99849715248442805</v>
      </c>
      <c r="R520">
        <v>1.50284751557136E-3</v>
      </c>
      <c r="S520">
        <v>0</v>
      </c>
      <c r="T520">
        <v>13.920232073801399</v>
      </c>
      <c r="U520">
        <v>13.920232073801399</v>
      </c>
      <c r="V520">
        <v>11.0240551406847</v>
      </c>
      <c r="W520">
        <v>0.53149086225819697</v>
      </c>
      <c r="X520">
        <v>5.8334454288031203</v>
      </c>
      <c r="Y520">
        <v>123.414002901294</v>
      </c>
      <c r="Z520">
        <v>0.873592357743322</v>
      </c>
      <c r="AA520">
        <v>4.9562616238311798E-2</v>
      </c>
      <c r="AB520">
        <v>32.996025542518701</v>
      </c>
      <c r="AC520">
        <v>14.479853359433299</v>
      </c>
      <c r="AD520">
        <v>1.8853075075818799</v>
      </c>
      <c r="AE520">
        <v>0.19309376223031699</v>
      </c>
      <c r="AF520">
        <v>2.5737526112385199E-4</v>
      </c>
      <c r="AG520">
        <v>4.9355560378680201E-3</v>
      </c>
      <c r="AH520" s="109">
        <v>9.5069108648953801E-5</v>
      </c>
      <c r="AI520" s="109">
        <v>1.37563724879666E-5</v>
      </c>
      <c r="AJ520">
        <v>3.4533531383185198E-2</v>
      </c>
      <c r="AK520">
        <v>0.153309124730171</v>
      </c>
      <c r="AL520">
        <v>0.18384286134851799</v>
      </c>
      <c r="AM520">
        <v>13.515679791604001</v>
      </c>
      <c r="AN520">
        <v>0</v>
      </c>
      <c r="AO520">
        <v>0</v>
      </c>
      <c r="AP520">
        <v>0</v>
      </c>
      <c r="AQ520">
        <v>-8.8601911843404793</v>
      </c>
      <c r="AR520">
        <v>1932.5430152224901</v>
      </c>
      <c r="AS520">
        <v>6041.27333459908</v>
      </c>
      <c r="AT520">
        <v>0.320467593099798</v>
      </c>
    </row>
    <row r="521" spans="1:46" x14ac:dyDescent="0.35">
      <c r="A521">
        <v>519</v>
      </c>
      <c r="B521">
        <v>50.125626043405703</v>
      </c>
      <c r="C521">
        <v>-8.3480586797833904</v>
      </c>
      <c r="D521">
        <v>1667.2132522617401</v>
      </c>
      <c r="E521">
        <v>0.49649095277858102</v>
      </c>
      <c r="F521">
        <v>206.34817647595199</v>
      </c>
      <c r="G521">
        <v>2.8615621547070599E-3</v>
      </c>
      <c r="H521">
        <v>0.98685478401937798</v>
      </c>
      <c r="I521">
        <v>3.1849989317831E-2</v>
      </c>
      <c r="J521">
        <v>6.6670957212900103E-2</v>
      </c>
      <c r="K521">
        <v>0.91928931158885097</v>
      </c>
      <c r="L521">
        <v>2.78163787804422E-2</v>
      </c>
      <c r="M521">
        <v>4.0336105373888096E-3</v>
      </c>
      <c r="N521">
        <v>0.93008627311621705</v>
      </c>
      <c r="O521">
        <v>1.0336437875512401</v>
      </c>
      <c r="P521">
        <v>2.3436312334355298</v>
      </c>
      <c r="Q521">
        <v>0.99849349066620896</v>
      </c>
      <c r="R521">
        <v>1.5065093337905801E-3</v>
      </c>
      <c r="S521">
        <v>0</v>
      </c>
      <c r="T521">
        <v>14.0537520358404</v>
      </c>
      <c r="U521">
        <v>14.0537520358404</v>
      </c>
      <c r="V521">
        <v>11.127647821928299</v>
      </c>
      <c r="W521">
        <v>0.53820417026417799</v>
      </c>
      <c r="X521">
        <v>5.8945075636784896</v>
      </c>
      <c r="Y521">
        <v>124.88511671151601</v>
      </c>
      <c r="Z521">
        <v>0.87335598460842701</v>
      </c>
      <c r="AA521">
        <v>4.9398644205868099E-2</v>
      </c>
      <c r="AB521">
        <v>32.979931634162597</v>
      </c>
      <c r="AC521">
        <v>14.412233844608201</v>
      </c>
      <c r="AD521">
        <v>1.8805158898817</v>
      </c>
      <c r="AE521">
        <v>0.193095599681187</v>
      </c>
      <c r="AF521">
        <v>2.5646031827910399E-4</v>
      </c>
      <c r="AG521">
        <v>4.9351865862454197E-3</v>
      </c>
      <c r="AH521" s="109">
        <v>9.6165913243303894E-5</v>
      </c>
      <c r="AI521" s="109">
        <v>1.3944871978394899E-5</v>
      </c>
      <c r="AJ521">
        <v>3.45317510435025E-2</v>
      </c>
      <c r="AK521">
        <v>0.15331021618891</v>
      </c>
      <c r="AL521">
        <v>0.18383405770435199</v>
      </c>
      <c r="AM521">
        <v>13.515679791604001</v>
      </c>
      <c r="AN521">
        <v>0</v>
      </c>
      <c r="AO521">
        <v>0</v>
      </c>
      <c r="AP521">
        <v>0</v>
      </c>
      <c r="AQ521">
        <v>-8.8606658197324606</v>
      </c>
      <c r="AR521">
        <v>1932.78773294131</v>
      </c>
      <c r="AS521">
        <v>6041.2491743206801</v>
      </c>
      <c r="AT521">
        <v>0.32059156374840198</v>
      </c>
    </row>
    <row r="522" spans="1:46" x14ac:dyDescent="0.35">
      <c r="A522">
        <v>520</v>
      </c>
      <c r="B522">
        <v>49.511555717863097</v>
      </c>
      <c r="C522">
        <v>-8.3488278881431093</v>
      </c>
      <c r="D522">
        <v>1666.7975439903901</v>
      </c>
      <c r="E522">
        <v>0.496430120864298</v>
      </c>
      <c r="F522">
        <v>203.63410956536899</v>
      </c>
      <c r="G522">
        <v>2.8608693542572601E-3</v>
      </c>
      <c r="H522">
        <v>0.98697272526453805</v>
      </c>
      <c r="I522">
        <v>3.2145433265651099E-2</v>
      </c>
      <c r="J522">
        <v>6.7456420895401506E-2</v>
      </c>
      <c r="K522">
        <v>0.91837948194994501</v>
      </c>
      <c r="L522">
        <v>2.8066712746173599E-2</v>
      </c>
      <c r="M522">
        <v>4.0787205194774898E-3</v>
      </c>
      <c r="N522">
        <v>0.92882817898754</v>
      </c>
      <c r="O522">
        <v>1.0322454881033201</v>
      </c>
      <c r="P522">
        <v>2.36582360316411</v>
      </c>
      <c r="Q522">
        <v>0.99848980480744898</v>
      </c>
      <c r="R522">
        <v>1.5101951925509899E-3</v>
      </c>
      <c r="S522">
        <v>0</v>
      </c>
      <c r="T522">
        <v>14.190287894812601</v>
      </c>
      <c r="U522">
        <v>14.190287894812601</v>
      </c>
      <c r="V522">
        <v>11.2335261398303</v>
      </c>
      <c r="W522">
        <v>0.54507761857963299</v>
      </c>
      <c r="X522">
        <v>5.9568929274020599</v>
      </c>
      <c r="Y522">
        <v>126.39387319054801</v>
      </c>
      <c r="Z522">
        <v>0.87311664192637295</v>
      </c>
      <c r="AA522">
        <v>4.9233180585381203E-2</v>
      </c>
      <c r="AB522">
        <v>32.963629071137298</v>
      </c>
      <c r="AC522">
        <v>14.3443580033311</v>
      </c>
      <c r="AD522">
        <v>1.8757109039352799</v>
      </c>
      <c r="AE522">
        <v>0.193097476213619</v>
      </c>
      <c r="AF522">
        <v>2.5553661384855402E-4</v>
      </c>
      <c r="AG522">
        <v>4.9347966291032599E-3</v>
      </c>
      <c r="AH522" s="109">
        <v>9.7287370553819798E-5</v>
      </c>
      <c r="AI522" s="109">
        <v>1.4138028851204601E-5</v>
      </c>
      <c r="AJ522">
        <v>3.4529849619956803E-2</v>
      </c>
      <c r="AK522">
        <v>0.153311424208876</v>
      </c>
      <c r="AL522">
        <v>0.18382461381422199</v>
      </c>
      <c r="AM522">
        <v>13.515679791604001</v>
      </c>
      <c r="AN522">
        <v>0</v>
      </c>
      <c r="AO522">
        <v>0</v>
      </c>
      <c r="AP522">
        <v>0</v>
      </c>
      <c r="AQ522">
        <v>-8.8611404551244402</v>
      </c>
      <c r="AR522">
        <v>1933.0331630256301</v>
      </c>
      <c r="AS522">
        <v>6041.22436930191</v>
      </c>
      <c r="AT522">
        <v>0.320716985730922</v>
      </c>
    </row>
    <row r="523" spans="1:46" x14ac:dyDescent="0.35">
      <c r="A523">
        <v>521</v>
      </c>
      <c r="B523">
        <v>48.897485392320498</v>
      </c>
      <c r="C523">
        <v>-8.3496069323951598</v>
      </c>
      <c r="D523">
        <v>1666.3721424996299</v>
      </c>
      <c r="E523">
        <v>0.49636764493244101</v>
      </c>
      <c r="F523">
        <v>200.91993383753399</v>
      </c>
      <c r="G523">
        <v>2.86016019639454E-3</v>
      </c>
      <c r="H523">
        <v>0.98709175419877204</v>
      </c>
      <c r="I523">
        <v>3.2447310645108599E-2</v>
      </c>
      <c r="J523">
        <v>6.8261098590351704E-2</v>
      </c>
      <c r="K523">
        <v>0.91744763931139806</v>
      </c>
      <c r="L523">
        <v>2.83224211937693E-2</v>
      </c>
      <c r="M523">
        <v>4.1248894513392703E-3</v>
      </c>
      <c r="N523">
        <v>0.92757665890946805</v>
      </c>
      <c r="O523">
        <v>1.0308514594313101</v>
      </c>
      <c r="P523">
        <v>2.3885113491692702</v>
      </c>
      <c r="Q523">
        <v>0.99848609398205401</v>
      </c>
      <c r="R523">
        <v>1.5139060179453301E-3</v>
      </c>
      <c r="S523">
        <v>0</v>
      </c>
      <c r="T523">
        <v>14.329942816276599</v>
      </c>
      <c r="U523">
        <v>14.329942816276599</v>
      </c>
      <c r="V523">
        <v>11.3417659554511</v>
      </c>
      <c r="W523">
        <v>0.55211701662055301</v>
      </c>
      <c r="X523">
        <v>6.02064524416837</v>
      </c>
      <c r="Y523">
        <v>127.941732580435</v>
      </c>
      <c r="Z523">
        <v>0.87287422688261795</v>
      </c>
      <c r="AA523">
        <v>4.90661735750485E-2</v>
      </c>
      <c r="AB523">
        <v>32.947109790642401</v>
      </c>
      <c r="AC523">
        <v>14.276212139548999</v>
      </c>
      <c r="AD523">
        <v>1.8708917121987201</v>
      </c>
      <c r="AE523">
        <v>0.193099393105753</v>
      </c>
      <c r="AF523">
        <v>2.5460384854662999E-4</v>
      </c>
      <c r="AG523">
        <v>4.9343854284998904E-3</v>
      </c>
      <c r="AH523" s="109">
        <v>9.84343438501785E-5</v>
      </c>
      <c r="AI523" s="109">
        <v>1.4336019643914701E-5</v>
      </c>
      <c r="AJ523">
        <v>3.4527822895493797E-2</v>
      </c>
      <c r="AK523">
        <v>0.15331275283290199</v>
      </c>
      <c r="AL523">
        <v>0.18381450739066299</v>
      </c>
      <c r="AM523">
        <v>13.515679791604001</v>
      </c>
      <c r="AN523">
        <v>0</v>
      </c>
      <c r="AO523">
        <v>0</v>
      </c>
      <c r="AP523">
        <v>0</v>
      </c>
      <c r="AQ523">
        <v>-8.8616150905164197</v>
      </c>
      <c r="AR523">
        <v>1933.2793318587901</v>
      </c>
      <c r="AS523">
        <v>6041.1988938745399</v>
      </c>
      <c r="AT523">
        <v>0.32084390111473399</v>
      </c>
    </row>
    <row r="524" spans="1:46" x14ac:dyDescent="0.35">
      <c r="A524">
        <v>522</v>
      </c>
      <c r="B524">
        <v>48.283415066777899</v>
      </c>
      <c r="C524">
        <v>-8.3503961588889499</v>
      </c>
      <c r="D524">
        <v>1665.9367001291801</v>
      </c>
      <c r="E524">
        <v>0.49630345866226899</v>
      </c>
      <c r="F524">
        <v>198.20565144807699</v>
      </c>
      <c r="G524">
        <v>2.8594340952762302E-3</v>
      </c>
      <c r="H524">
        <v>0.98721187119473697</v>
      </c>
      <c r="I524">
        <v>3.2755831688272202E-2</v>
      </c>
      <c r="J524">
        <v>6.9085705984325396E-2</v>
      </c>
      <c r="K524">
        <v>0.91649297414910502</v>
      </c>
      <c r="L524">
        <v>2.8583676577222199E-2</v>
      </c>
      <c r="M524">
        <v>4.17215511104991E-3</v>
      </c>
      <c r="N524">
        <v>0.92633181750865101</v>
      </c>
      <c r="O524">
        <v>1.02946174852661</v>
      </c>
      <c r="P524">
        <v>2.4117111988320898</v>
      </c>
      <c r="Q524">
        <v>0.99848235721554002</v>
      </c>
      <c r="R524">
        <v>1.51764278445908E-3</v>
      </c>
      <c r="S524">
        <v>0</v>
      </c>
      <c r="T524">
        <v>14.4728247509852</v>
      </c>
      <c r="U524">
        <v>14.4728247509852</v>
      </c>
      <c r="V524">
        <v>11.4524465201507</v>
      </c>
      <c r="W524">
        <v>0.55932845948138799</v>
      </c>
      <c r="X524">
        <v>6.0858101836387704</v>
      </c>
      <c r="Y524">
        <v>129.53023159680799</v>
      </c>
      <c r="Z524">
        <v>0.87262863142187597</v>
      </c>
      <c r="AA524">
        <v>4.8897569037908498E-2</v>
      </c>
      <c r="AB524">
        <v>32.930365350330099</v>
      </c>
      <c r="AC524">
        <v>14.2077819563318</v>
      </c>
      <c r="AD524">
        <v>1.8660574385116999</v>
      </c>
      <c r="AE524">
        <v>0.19310135169211401</v>
      </c>
      <c r="AF524">
        <v>2.5366170977521801E-4</v>
      </c>
      <c r="AG524">
        <v>4.9339522098158202E-3</v>
      </c>
      <c r="AH524" s="109">
        <v>9.9607737483506606E-5</v>
      </c>
      <c r="AI524" s="109">
        <v>1.45390299921423E-5</v>
      </c>
      <c r="AJ524">
        <v>3.4525666449092898E-2</v>
      </c>
      <c r="AK524">
        <v>0.153314206298683</v>
      </c>
      <c r="AL524">
        <v>0.183803715068805</v>
      </c>
      <c r="AM524">
        <v>13.515679791604001</v>
      </c>
      <c r="AN524">
        <v>0</v>
      </c>
      <c r="AO524">
        <v>0</v>
      </c>
      <c r="AP524">
        <v>0</v>
      </c>
      <c r="AQ524">
        <v>-8.8620897259083993</v>
      </c>
      <c r="AR524">
        <v>1933.5262672061201</v>
      </c>
      <c r="AS524">
        <v>6041.1727209922201</v>
      </c>
      <c r="AT524">
        <v>0.320972354078714</v>
      </c>
    </row>
    <row r="525" spans="1:46" x14ac:dyDescent="0.35">
      <c r="A525">
        <v>523</v>
      </c>
      <c r="B525">
        <v>47.669344741235399</v>
      </c>
      <c r="C525">
        <v>-8.3511959310172905</v>
      </c>
      <c r="D525">
        <v>1665.4908522569999</v>
      </c>
      <c r="E525">
        <v>0.49623749212451901</v>
      </c>
      <c r="F525">
        <v>195.49126485032801</v>
      </c>
      <c r="G525">
        <v>2.8586904365197601E-3</v>
      </c>
      <c r="H525">
        <v>0.98733307912436497</v>
      </c>
      <c r="I525">
        <v>3.30712158483785E-2</v>
      </c>
      <c r="J525">
        <v>6.9930994682248199E-2</v>
      </c>
      <c r="K525">
        <v>0.91551463676890499</v>
      </c>
      <c r="L525">
        <v>2.88506587432396E-2</v>
      </c>
      <c r="M525">
        <v>4.2205571051388601E-3</v>
      </c>
      <c r="N525">
        <v>0.92509376372334895</v>
      </c>
      <c r="O525">
        <v>1.0280764043777399</v>
      </c>
      <c r="P525">
        <v>2.4354406445447498</v>
      </c>
      <c r="Q525">
        <v>0.99847859348180601</v>
      </c>
      <c r="R525">
        <v>1.5214065181937801E-3</v>
      </c>
      <c r="S525">
        <v>0</v>
      </c>
      <c r="T525">
        <v>14.619046716216101</v>
      </c>
      <c r="U525">
        <v>14.619046716216101</v>
      </c>
      <c r="V525">
        <v>11.565650665987301</v>
      </c>
      <c r="W525">
        <v>0.56671834625926798</v>
      </c>
      <c r="X525">
        <v>6.1524354700182604</v>
      </c>
      <c r="Y525">
        <v>131.16098849734601</v>
      </c>
      <c r="Z525">
        <v>0.87237974181267297</v>
      </c>
      <c r="AA525">
        <v>4.8727310368148397E-2</v>
      </c>
      <c r="AB525">
        <v>32.913386933978799</v>
      </c>
      <c r="AC525">
        <v>14.1390525190653</v>
      </c>
      <c r="AD525">
        <v>1.86120716706798</v>
      </c>
      <c r="AE525">
        <v>0.19310335336685799</v>
      </c>
      <c r="AF525">
        <v>2.5270987087199902E-4</v>
      </c>
      <c r="AG525">
        <v>4.9334961594363798E-3</v>
      </c>
      <c r="AH525">
        <v>1.00808499363881E-4</v>
      </c>
      <c r="AI525" s="109">
        <v>1.47472552372245E-5</v>
      </c>
      <c r="AJ525">
        <v>3.4523375643196103E-2</v>
      </c>
      <c r="AK525">
        <v>0.153315789050741</v>
      </c>
      <c r="AL525">
        <v>0.18379221233999701</v>
      </c>
      <c r="AM525">
        <v>13.515679791604001</v>
      </c>
      <c r="AN525">
        <v>0</v>
      </c>
      <c r="AO525">
        <v>0</v>
      </c>
      <c r="AP525">
        <v>0</v>
      </c>
      <c r="AQ525">
        <v>-8.8625643613003806</v>
      </c>
      <c r="AR525">
        <v>1933.77399830693</v>
      </c>
      <c r="AS525">
        <v>6041.1458221369003</v>
      </c>
      <c r="AT525">
        <v>0.32110239132651702</v>
      </c>
    </row>
    <row r="526" spans="1:46" x14ac:dyDescent="0.35">
      <c r="A526">
        <v>524</v>
      </c>
      <c r="B526">
        <v>47.0552744156928</v>
      </c>
      <c r="C526">
        <v>-8.3520066303479794</v>
      </c>
      <c r="D526">
        <v>1665.0342162127399</v>
      </c>
      <c r="E526">
        <v>0.49616967153336899</v>
      </c>
      <c r="F526">
        <v>192.77677682549501</v>
      </c>
      <c r="G526">
        <v>2.85792857537615E-3</v>
      </c>
      <c r="H526">
        <v>0.98745535627417702</v>
      </c>
      <c r="I526">
        <v>3.3393692341966798E-2</v>
      </c>
      <c r="J526">
        <v>7.0797754484516806E-2</v>
      </c>
      <c r="K526">
        <v>0.91451173482926895</v>
      </c>
      <c r="L526">
        <v>2.9123555459066499E-2</v>
      </c>
      <c r="M526">
        <v>4.2701368829002198E-3</v>
      </c>
      <c r="N526">
        <v>0.92386261103114997</v>
      </c>
      <c r="O526">
        <v>1.0266954780750099</v>
      </c>
      <c r="P526">
        <v>2.4597179902428499</v>
      </c>
      <c r="Q526">
        <v>0.99847480169971004</v>
      </c>
      <c r="R526">
        <v>1.5251983002892401E-3</v>
      </c>
      <c r="S526">
        <v>0</v>
      </c>
      <c r="T526">
        <v>14.7687271107466</v>
      </c>
      <c r="U526">
        <v>14.7687271107466</v>
      </c>
      <c r="V526">
        <v>11.6814650216625</v>
      </c>
      <c r="W526">
        <v>0.57429338340200298</v>
      </c>
      <c r="X526">
        <v>6.2205709971648897</v>
      </c>
      <c r="Y526">
        <v>132.83570856805099</v>
      </c>
      <c r="Z526">
        <v>0.87212744133915898</v>
      </c>
      <c r="AA526">
        <v>4.8555338334793197E-2</v>
      </c>
      <c r="AB526">
        <v>32.896164417628597</v>
      </c>
      <c r="AC526">
        <v>14.0700082823675</v>
      </c>
      <c r="AD526">
        <v>1.8563398973944001</v>
      </c>
      <c r="AE526">
        <v>0.193105399585907</v>
      </c>
      <c r="AF526">
        <v>2.51747990233334E-4</v>
      </c>
      <c r="AG526">
        <v>4.9330164222296203E-3</v>
      </c>
      <c r="AH526">
        <v>1.0203762407964601E-4</v>
      </c>
      <c r="AI526" s="109">
        <v>1.4960900726506601E-5</v>
      </c>
      <c r="AJ526">
        <v>3.4520945609391403E-2</v>
      </c>
      <c r="AK526">
        <v>0.153317505754099</v>
      </c>
      <c r="AL526">
        <v>0.18377997347619199</v>
      </c>
      <c r="AM526">
        <v>13.515679791604001</v>
      </c>
      <c r="AN526">
        <v>0</v>
      </c>
      <c r="AO526">
        <v>0</v>
      </c>
      <c r="AP526">
        <v>0</v>
      </c>
      <c r="AQ526">
        <v>-8.8630389966923602</v>
      </c>
      <c r="AR526">
        <v>1934.02255597524</v>
      </c>
      <c r="AS526">
        <v>6041.1181672176899</v>
      </c>
      <c r="AT526">
        <v>0.32123405337696298</v>
      </c>
    </row>
    <row r="527" spans="1:46" x14ac:dyDescent="0.35">
      <c r="A527">
        <v>525</v>
      </c>
      <c r="B527">
        <v>46.441204090150201</v>
      </c>
      <c r="C527">
        <v>-8.3528286576310702</v>
      </c>
      <c r="D527">
        <v>1664.56639023087</v>
      </c>
      <c r="E527">
        <v>0.496099918976877</v>
      </c>
      <c r="F527">
        <v>190.06219048063301</v>
      </c>
      <c r="G527">
        <v>2.8571478349743401E-3</v>
      </c>
      <c r="H527">
        <v>0.987578732613831</v>
      </c>
      <c r="I527">
        <v>3.3723500589936797E-2</v>
      </c>
      <c r="J527">
        <v>7.1686815838944401E-2</v>
      </c>
      <c r="K527">
        <v>0.91348333051260799</v>
      </c>
      <c r="L527">
        <v>2.94025624636392E-2</v>
      </c>
      <c r="M527">
        <v>4.3209381262976901E-3</v>
      </c>
      <c r="N527">
        <v>0.92263847769185603</v>
      </c>
      <c r="O527">
        <v>1.0253190229220599</v>
      </c>
      <c r="P527">
        <v>2.4845623926532898</v>
      </c>
      <c r="Q527">
        <v>0.99847098072915597</v>
      </c>
      <c r="R527">
        <v>1.5290192708434899E-3</v>
      </c>
      <c r="S527">
        <v>0</v>
      </c>
      <c r="T527">
        <v>14.921990001530601</v>
      </c>
      <c r="U527">
        <v>14.921990001530601</v>
      </c>
      <c r="V527">
        <v>11.7999801956206</v>
      </c>
      <c r="W527">
        <v>0.58206064915856903</v>
      </c>
      <c r="X527">
        <v>6.2902689560613103</v>
      </c>
      <c r="Y527">
        <v>134.55619002534499</v>
      </c>
      <c r="Z527">
        <v>0.87187160138449304</v>
      </c>
      <c r="AA527">
        <v>4.8381590959620698E-2</v>
      </c>
      <c r="AB527">
        <v>32.878688877411903</v>
      </c>
      <c r="AC527">
        <v>14.000632869897199</v>
      </c>
      <c r="AD527">
        <v>1.8514546601581301</v>
      </c>
      <c r="AE527">
        <v>0.193107491874668</v>
      </c>
      <c r="AF527">
        <v>2.5077571062920599E-4</v>
      </c>
      <c r="AG527">
        <v>4.9325120989532302E-3</v>
      </c>
      <c r="AH527">
        <v>1.0329615453850001E-4</v>
      </c>
      <c r="AI527" s="109">
        <v>1.5180183461808999E-5</v>
      </c>
      <c r="AJ527">
        <v>3.4518371235682903E-2</v>
      </c>
      <c r="AK527">
        <v>0.15331936130627</v>
      </c>
      <c r="AL527">
        <v>0.18376697146284501</v>
      </c>
      <c r="AM527">
        <v>13.515679791604001</v>
      </c>
      <c r="AN527">
        <v>0</v>
      </c>
      <c r="AO527">
        <v>0</v>
      </c>
      <c r="AP527">
        <v>0</v>
      </c>
      <c r="AQ527">
        <v>-8.8635136320843397</v>
      </c>
      <c r="AR527">
        <v>1934.27197270396</v>
      </c>
      <c r="AS527">
        <v>6041.0897244608896</v>
      </c>
      <c r="AT527">
        <v>0.32136739939740799</v>
      </c>
    </row>
    <row r="528" spans="1:46" x14ac:dyDescent="0.35">
      <c r="A528">
        <v>526</v>
      </c>
      <c r="B528">
        <v>45.827133764607701</v>
      </c>
      <c r="C528">
        <v>-8.3536624341939199</v>
      </c>
      <c r="D528">
        <v>1664.0869520920201</v>
      </c>
      <c r="E528">
        <v>0.49602815212601797</v>
      </c>
      <c r="F528">
        <v>187.347509308193</v>
      </c>
      <c r="G528">
        <v>2.8563475040345502E-3</v>
      </c>
      <c r="H528">
        <v>0.98770318100190202</v>
      </c>
      <c r="I528">
        <v>3.4060890945306302E-2</v>
      </c>
      <c r="J528">
        <v>7.2599052483999699E-2</v>
      </c>
      <c r="K528">
        <v>0.91242843776906601</v>
      </c>
      <c r="L528">
        <v>2.9687884454986699E-2</v>
      </c>
      <c r="M528">
        <v>4.3730064903196499E-3</v>
      </c>
      <c r="N528">
        <v>0.92142148700676696</v>
      </c>
      <c r="O528">
        <v>1.0239470945549201</v>
      </c>
      <c r="P528">
        <v>2.50999392168147</v>
      </c>
      <c r="Q528">
        <v>0.99846712936722204</v>
      </c>
      <c r="R528">
        <v>1.53287063277754E-3</v>
      </c>
      <c r="S528">
        <v>0</v>
      </c>
      <c r="T528">
        <v>15.0789655276732</v>
      </c>
      <c r="U528">
        <v>15.0789655276732</v>
      </c>
      <c r="V528">
        <v>11.9212910610949</v>
      </c>
      <c r="W528">
        <v>0.59002755264436002</v>
      </c>
      <c r="X528">
        <v>6.3615839645413104</v>
      </c>
      <c r="Y528">
        <v>136.32433045344601</v>
      </c>
      <c r="Z528">
        <v>0.87161209325552702</v>
      </c>
      <c r="AA528">
        <v>4.8206003319466499E-2</v>
      </c>
      <c r="AB528">
        <v>32.860948927627703</v>
      </c>
      <c r="AC528">
        <v>13.9309092933588</v>
      </c>
      <c r="AD528">
        <v>1.8465503445600899</v>
      </c>
      <c r="AE528">
        <v>0.19310963182473301</v>
      </c>
      <c r="AF528">
        <v>2.4979265808842499E-4</v>
      </c>
      <c r="AG528">
        <v>4.9319822431209102E-3</v>
      </c>
      <c r="AH528">
        <v>1.04585186872657E-4</v>
      </c>
      <c r="AI528" s="109">
        <v>1.54053314805528E-5</v>
      </c>
      <c r="AJ528">
        <v>3.4515647148850102E-2</v>
      </c>
      <c r="AK528">
        <v>0.153321360854176</v>
      </c>
      <c r="AL528">
        <v>0.183753177905676</v>
      </c>
      <c r="AM528">
        <v>13.515679791604001</v>
      </c>
      <c r="AN528">
        <v>0</v>
      </c>
      <c r="AO528">
        <v>0</v>
      </c>
      <c r="AP528">
        <v>0</v>
      </c>
      <c r="AQ528">
        <v>-8.8639882674763193</v>
      </c>
      <c r="AR528">
        <v>1934.52228278489</v>
      </c>
      <c r="AS528">
        <v>6041.0604602913299</v>
      </c>
      <c r="AT528">
        <v>0.32150247195722098</v>
      </c>
    </row>
    <row r="529" spans="1:46" x14ac:dyDescent="0.35">
      <c r="A529">
        <v>527</v>
      </c>
      <c r="B529">
        <v>45.213063439065103</v>
      </c>
      <c r="C529">
        <v>-8.3545084031883992</v>
      </c>
      <c r="D529">
        <v>1663.5954579361901</v>
      </c>
      <c r="E529">
        <v>0.49595428391709401</v>
      </c>
      <c r="F529">
        <v>184.63273718028799</v>
      </c>
      <c r="G529">
        <v>2.8555268348795099E-3</v>
      </c>
      <c r="H529">
        <v>0.98782871916737702</v>
      </c>
      <c r="I529">
        <v>3.4406125160882102E-2</v>
      </c>
      <c r="J529">
        <v>7.3535384300027401E-2</v>
      </c>
      <c r="K529">
        <v>0.91134601901330203</v>
      </c>
      <c r="L529">
        <v>2.9979735055138901E-2</v>
      </c>
      <c r="M529">
        <v>4.4263901057431396E-3</v>
      </c>
      <c r="N529">
        <v>0.92021176759568701</v>
      </c>
      <c r="O529">
        <v>1.0225797510692101</v>
      </c>
      <c r="P529">
        <v>2.5360336056036901</v>
      </c>
      <c r="Q529">
        <v>0.998463246343541</v>
      </c>
      <c r="R529">
        <v>1.5367536564586E-3</v>
      </c>
      <c r="S529">
        <v>0</v>
      </c>
      <c r="T529">
        <v>15.239790218987499</v>
      </c>
      <c r="U529">
        <v>15.239790218987499</v>
      </c>
      <c r="V529">
        <v>12.045496954514</v>
      </c>
      <c r="W529">
        <v>0.59820191707090298</v>
      </c>
      <c r="X529">
        <v>6.4345732115505498</v>
      </c>
      <c r="Y529">
        <v>138.14213374270599</v>
      </c>
      <c r="Z529">
        <v>0.87134877627034502</v>
      </c>
      <c r="AA529">
        <v>4.8028507390418099E-2</v>
      </c>
      <c r="AB529">
        <v>32.842934077684198</v>
      </c>
      <c r="AC529">
        <v>13.860819659837899</v>
      </c>
      <c r="AD529">
        <v>1.8416258531243701</v>
      </c>
      <c r="AE529">
        <v>0.19311182110599301</v>
      </c>
      <c r="AF529">
        <v>2.4879844103738001E-4</v>
      </c>
      <c r="AG529">
        <v>4.9314258581465804E-3</v>
      </c>
      <c r="AH529">
        <v>1.0590587205795501E-4</v>
      </c>
      <c r="AI529" s="109">
        <v>1.5636585958990301E-5</v>
      </c>
      <c r="AJ529">
        <v>3.4512767698689002E-2</v>
      </c>
      <c r="AK529">
        <v>0.153323509809032</v>
      </c>
      <c r="AL529">
        <v>0.18373856294756499</v>
      </c>
      <c r="AM529">
        <v>13.515679791604001</v>
      </c>
      <c r="AN529">
        <v>0</v>
      </c>
      <c r="AO529">
        <v>0</v>
      </c>
      <c r="AP529">
        <v>0</v>
      </c>
      <c r="AQ529">
        <v>-8.8644629028683006</v>
      </c>
      <c r="AR529">
        <v>1934.7735224328801</v>
      </c>
      <c r="AS529">
        <v>6041.03033920285</v>
      </c>
      <c r="AT529">
        <v>0.32163933025880198</v>
      </c>
    </row>
    <row r="530" spans="1:46" x14ac:dyDescent="0.35">
      <c r="A530">
        <v>528</v>
      </c>
      <c r="B530">
        <v>44.598993113522504</v>
      </c>
      <c r="C530">
        <v>-8.3553670310587496</v>
      </c>
      <c r="D530">
        <v>1663.09144073895</v>
      </c>
      <c r="E530">
        <v>0.495878222207846</v>
      </c>
      <c r="F530">
        <v>181.91787840039601</v>
      </c>
      <c r="G530">
        <v>2.8546850408721399E-3</v>
      </c>
      <c r="H530">
        <v>0.98795533829099003</v>
      </c>
      <c r="I530">
        <v>3.4759477158344702E-2</v>
      </c>
      <c r="J530">
        <v>7.44967803886461E-2</v>
      </c>
      <c r="K530">
        <v>0.91023498183578599</v>
      </c>
      <c r="L530">
        <v>3.0278337688812398E-2</v>
      </c>
      <c r="M530">
        <v>4.4811394695322502E-3</v>
      </c>
      <c r="N530">
        <v>0.91900945369312703</v>
      </c>
      <c r="O530">
        <v>1.0212170531560001</v>
      </c>
      <c r="P530">
        <v>2.5627034967034898</v>
      </c>
      <c r="Q530">
        <v>0.99845933031563905</v>
      </c>
      <c r="R530">
        <v>1.54066968436018E-3</v>
      </c>
      <c r="S530">
        <v>0</v>
      </c>
      <c r="T530">
        <v>15.404607439134899</v>
      </c>
      <c r="U530">
        <v>15.404607439134899</v>
      </c>
      <c r="V530">
        <v>12.1727019805125</v>
      </c>
      <c r="W530">
        <v>0.60659196336410703</v>
      </c>
      <c r="X530">
        <v>6.5092966090453102</v>
      </c>
      <c r="Y530">
        <v>140.01171763664601</v>
      </c>
      <c r="Z530">
        <v>0.87108150536561002</v>
      </c>
      <c r="AA530">
        <v>4.7849031853674999E-2</v>
      </c>
      <c r="AB530">
        <v>32.824632310891602</v>
      </c>
      <c r="AC530">
        <v>13.790345299009299</v>
      </c>
      <c r="AD530">
        <v>1.83667998727969</v>
      </c>
      <c r="AE530">
        <v>0.19311406146437801</v>
      </c>
      <c r="AF530">
        <v>2.4779264920072003E-4</v>
      </c>
      <c r="AG530">
        <v>4.9308418936774498E-3</v>
      </c>
      <c r="AH530">
        <v>1.07259420757051E-4</v>
      </c>
      <c r="AI530" s="109">
        <v>1.5874201178857401E-5</v>
      </c>
      <c r="AJ530">
        <v>3.4509726939471498E-2</v>
      </c>
      <c r="AK530">
        <v>0.15332581386401301</v>
      </c>
      <c r="AL530">
        <v>0.18372309517066199</v>
      </c>
      <c r="AM530">
        <v>13.515679791604001</v>
      </c>
      <c r="AN530">
        <v>0</v>
      </c>
      <c r="AO530">
        <v>0</v>
      </c>
      <c r="AP530">
        <v>0</v>
      </c>
      <c r="AQ530">
        <v>-8.8649375382602802</v>
      </c>
      <c r="AR530">
        <v>1935.02572992348</v>
      </c>
      <c r="AS530">
        <v>6040.9993236179998</v>
      </c>
      <c r="AT530">
        <v>0.32177802699858898</v>
      </c>
    </row>
    <row r="531" spans="1:46" x14ac:dyDescent="0.35">
      <c r="A531">
        <v>529</v>
      </c>
      <c r="B531">
        <v>43.984922787979997</v>
      </c>
      <c r="C531">
        <v>-8.3562388091102697</v>
      </c>
      <c r="D531">
        <v>1662.5744088332001</v>
      </c>
      <c r="E531">
        <v>0.49579986940224302</v>
      </c>
      <c r="F531">
        <v>179.202937721084</v>
      </c>
      <c r="G531">
        <v>2.85382129393546E-3</v>
      </c>
      <c r="H531">
        <v>0.98808304496707899</v>
      </c>
      <c r="I531">
        <v>3.5121233663554297E-2</v>
      </c>
      <c r="J531">
        <v>7.5484262401153607E-2</v>
      </c>
      <c r="K531">
        <v>0.90909417526611103</v>
      </c>
      <c r="L531">
        <v>3.05839259063325E-2</v>
      </c>
      <c r="M531">
        <v>4.5373077572218798E-3</v>
      </c>
      <c r="N531">
        <v>0.91781468546534095</v>
      </c>
      <c r="O531">
        <v>1.01985906424733</v>
      </c>
      <c r="P531">
        <v>2.5900267298600599</v>
      </c>
      <c r="Q531">
        <v>0.99845537986362998</v>
      </c>
      <c r="R531">
        <v>1.54462013637005E-3</v>
      </c>
      <c r="S531">
        <v>0</v>
      </c>
      <c r="T531">
        <v>15.573567793177</v>
      </c>
      <c r="U531">
        <v>15.573567793177</v>
      </c>
      <c r="V531">
        <v>12.303015275136699</v>
      </c>
      <c r="W531">
        <v>0.61520636287618802</v>
      </c>
      <c r="X531">
        <v>6.5858169551197996</v>
      </c>
      <c r="Y531">
        <v>141.93532192765201</v>
      </c>
      <c r="Z531">
        <v>0.87081012584332096</v>
      </c>
      <c r="AA531">
        <v>4.7667501891386202E-2</v>
      </c>
      <c r="AB531">
        <v>32.806031433442499</v>
      </c>
      <c r="AC531">
        <v>13.719466607033899</v>
      </c>
      <c r="AD531">
        <v>1.8317115079266699</v>
      </c>
      <c r="AE531">
        <v>0.19311635473099101</v>
      </c>
      <c r="AF531">
        <v>2.4677485246951702E-4</v>
      </c>
      <c r="AG531">
        <v>4.9302292420981102E-3</v>
      </c>
      <c r="AH531">
        <v>1.08647106467082E-4</v>
      </c>
      <c r="AI531" s="109">
        <v>1.6118446025620799E-5</v>
      </c>
      <c r="AJ531">
        <v>3.4506518610133201E-2</v>
      </c>
      <c r="AK531">
        <v>0.153328279013067</v>
      </c>
      <c r="AL531">
        <v>0.18370674149181801</v>
      </c>
      <c r="AM531">
        <v>13.515679791604001</v>
      </c>
      <c r="AN531">
        <v>0</v>
      </c>
      <c r="AO531">
        <v>0</v>
      </c>
      <c r="AP531">
        <v>0</v>
      </c>
      <c r="AQ531">
        <v>-8.8654121736522598</v>
      </c>
      <c r="AR531">
        <v>1935.2789457419999</v>
      </c>
      <c r="AS531">
        <v>6040.9673737350504</v>
      </c>
      <c r="AT531">
        <v>0.32191862212226202</v>
      </c>
    </row>
    <row r="532" spans="1:46" x14ac:dyDescent="0.35">
      <c r="A532">
        <v>530</v>
      </c>
      <c r="B532">
        <v>43.370852462437398</v>
      </c>
      <c r="C532">
        <v>-8.3571242552363394</v>
      </c>
      <c r="D532">
        <v>1662.0438441880999</v>
      </c>
      <c r="E532">
        <v>0.49571912204234397</v>
      </c>
      <c r="F532">
        <v>176.48792039168501</v>
      </c>
      <c r="G532">
        <v>2.85293472166106E-3</v>
      </c>
      <c r="H532">
        <v>0.98821182013208297</v>
      </c>
      <c r="I532">
        <v>3.5491695022288099E-2</v>
      </c>
      <c r="J532">
        <v>7.6498908140188795E-2</v>
      </c>
      <c r="K532">
        <v>0.907922385872867</v>
      </c>
      <c r="L532">
        <v>3.0896744181365399E-2</v>
      </c>
      <c r="M532">
        <v>4.5949508409226097E-3</v>
      </c>
      <c r="N532">
        <v>0.91662760934993703</v>
      </c>
      <c r="O532">
        <v>1.01850585067192</v>
      </c>
      <c r="P532">
        <v>2.61802759418021</v>
      </c>
      <c r="Q532">
        <v>0.99845139348462297</v>
      </c>
      <c r="R532">
        <v>1.5486065153767999E-3</v>
      </c>
      <c r="S532">
        <v>0</v>
      </c>
      <c r="T532">
        <v>15.7468296171931</v>
      </c>
      <c r="U532">
        <v>15.7468296171931</v>
      </c>
      <c r="V532">
        <v>12.4365513347699</v>
      </c>
      <c r="W532">
        <v>0.62405424206044902</v>
      </c>
      <c r="X532">
        <v>6.6642001082338203</v>
      </c>
      <c r="Y532">
        <v>143.91531737519901</v>
      </c>
      <c r="Z532">
        <v>0.87053447748727997</v>
      </c>
      <c r="AA532">
        <v>4.74838389608793E-2</v>
      </c>
      <c r="AB532">
        <v>32.787117658599598</v>
      </c>
      <c r="AC532">
        <v>13.648163089351399</v>
      </c>
      <c r="AD532">
        <v>1.8267190679805001</v>
      </c>
      <c r="AE532">
        <v>0.19311870282367799</v>
      </c>
      <c r="AF532">
        <v>2.4574459963507803E-4</v>
      </c>
      <c r="AG532">
        <v>4.9295867344118704E-3</v>
      </c>
      <c r="AH532">
        <v>1.10070270459906E-4</v>
      </c>
      <c r="AI532" s="109">
        <v>1.63696044748742E-5</v>
      </c>
      <c r="AJ532">
        <v>3.4503136112470599E-2</v>
      </c>
      <c r="AK532">
        <v>0.15333091157166401</v>
      </c>
      <c r="AL532">
        <v>0.18368946704748401</v>
      </c>
      <c r="AM532">
        <v>13.515679791604001</v>
      </c>
      <c r="AN532">
        <v>0</v>
      </c>
      <c r="AO532">
        <v>0</v>
      </c>
      <c r="AP532">
        <v>0</v>
      </c>
      <c r="AQ532">
        <v>-8.8658868090442393</v>
      </c>
      <c r="AR532">
        <v>1935.5332127465499</v>
      </c>
      <c r="AS532">
        <v>6040.9344473614701</v>
      </c>
      <c r="AT532">
        <v>0.32206116955995101</v>
      </c>
    </row>
    <row r="533" spans="1:46" x14ac:dyDescent="0.35">
      <c r="A533">
        <v>531</v>
      </c>
      <c r="B533">
        <v>42.756782136894799</v>
      </c>
      <c r="C533">
        <v>-8.3580239156310903</v>
      </c>
      <c r="D533">
        <v>1661.4992006960999</v>
      </c>
      <c r="E533">
        <v>0.49563587036199502</v>
      </c>
      <c r="F533">
        <v>173.772832172389</v>
      </c>
      <c r="G533">
        <v>2.8520244044366399E-3</v>
      </c>
      <c r="H533">
        <v>0.98834168890790897</v>
      </c>
      <c r="I533">
        <v>3.5871175904788999E-2</v>
      </c>
      <c r="J533">
        <v>7.7541855460564094E-2</v>
      </c>
      <c r="K533">
        <v>0.90671833335208396</v>
      </c>
      <c r="L533">
        <v>3.1217048164691199E-2</v>
      </c>
      <c r="M533">
        <v>4.6541277400978399E-3</v>
      </c>
      <c r="N533">
        <v>0.91544837842003302</v>
      </c>
      <c r="O533">
        <v>1.0171574818221201</v>
      </c>
      <c r="P533">
        <v>2.6467315995310599</v>
      </c>
      <c r="Q533">
        <v>0.99844736958638403</v>
      </c>
      <c r="R533">
        <v>1.5526304136158099E-3</v>
      </c>
      <c r="S533">
        <v>0</v>
      </c>
      <c r="T533">
        <v>15.9245594440017</v>
      </c>
      <c r="U533">
        <v>15.9245594440017</v>
      </c>
      <c r="V533">
        <v>12.5734303110531</v>
      </c>
      <c r="W533">
        <v>0.63314525847415504</v>
      </c>
      <c r="X533">
        <v>6.7445151777968197</v>
      </c>
      <c r="Y533">
        <v>145.954215390277</v>
      </c>
      <c r="Z533">
        <v>0.87025438607167305</v>
      </c>
      <c r="AA533">
        <v>4.7297960584783999E-2</v>
      </c>
      <c r="AB533">
        <v>32.7678778692107</v>
      </c>
      <c r="AC533">
        <v>13.5764131366964</v>
      </c>
      <c r="AD533">
        <v>1.8217013142534899</v>
      </c>
      <c r="AE533">
        <v>0.19312110775713601</v>
      </c>
      <c r="AF533">
        <v>2.4470141722126399E-4</v>
      </c>
      <c r="AG533">
        <v>4.9289131360452298E-3</v>
      </c>
      <c r="AH533">
        <v>1.11530325091392E-4</v>
      </c>
      <c r="AI533" s="109">
        <v>1.6627977672055901E-5</v>
      </c>
      <c r="AJ533">
        <v>3.4499572489535398E-2</v>
      </c>
      <c r="AK533">
        <v>0.153333718197215</v>
      </c>
      <c r="AL533">
        <v>0.183671235079783</v>
      </c>
      <c r="AM533">
        <v>13.515679791604001</v>
      </c>
      <c r="AN533">
        <v>0</v>
      </c>
      <c r="AO533">
        <v>0</v>
      </c>
      <c r="AP533">
        <v>0</v>
      </c>
      <c r="AQ533">
        <v>-8.8663614444362207</v>
      </c>
      <c r="AR533">
        <v>1935.7885763418601</v>
      </c>
      <c r="AS533">
        <v>6040.9004997319298</v>
      </c>
      <c r="AT533">
        <v>0.32220574004012498</v>
      </c>
    </row>
    <row r="534" spans="1:46" x14ac:dyDescent="0.35">
      <c r="A534">
        <v>532</v>
      </c>
      <c r="B534">
        <v>42.1427118113522</v>
      </c>
      <c r="C534">
        <v>-8.3589383669256296</v>
      </c>
      <c r="D534">
        <v>1660.93990209033</v>
      </c>
      <c r="E534">
        <v>0.49554999780083198</v>
      </c>
      <c r="F534">
        <v>171.057679405778</v>
      </c>
      <c r="G534">
        <v>2.8510893719458199E-3</v>
      </c>
      <c r="H534">
        <v>0.98847262319371598</v>
      </c>
      <c r="I534">
        <v>3.6260006312334503E-2</v>
      </c>
      <c r="J534">
        <v>7.8614306499381503E-2</v>
      </c>
      <c r="K534">
        <v>0.90548066603395005</v>
      </c>
      <c r="L534">
        <v>3.1545105862581801E-2</v>
      </c>
      <c r="M534">
        <v>4.71490044975273E-3</v>
      </c>
      <c r="N534">
        <v>0.91427715277510702</v>
      </c>
      <c r="O534">
        <v>1.0158140303330501</v>
      </c>
      <c r="P534">
        <v>2.6761655639239299</v>
      </c>
      <c r="Q534">
        <v>0.99844330648079305</v>
      </c>
      <c r="R534">
        <v>1.55669351920671E-3</v>
      </c>
      <c r="S534">
        <v>0</v>
      </c>
      <c r="T534">
        <v>16.1069325992015</v>
      </c>
      <c r="U534">
        <v>16.1069325992015</v>
      </c>
      <c r="V534">
        <v>12.7137784150542</v>
      </c>
      <c r="W534">
        <v>0.64248957461328704</v>
      </c>
      <c r="X534">
        <v>6.8268347225026202</v>
      </c>
      <c r="Y534">
        <v>148.05467863895601</v>
      </c>
      <c r="Z534">
        <v>0.86996967377391499</v>
      </c>
      <c r="AA534">
        <v>4.7109780066133498E-2</v>
      </c>
      <c r="AB534">
        <v>32.748296324191699</v>
      </c>
      <c r="AC534">
        <v>13.5041941892403</v>
      </c>
      <c r="AD534">
        <v>1.8166567335163999</v>
      </c>
      <c r="AE534">
        <v>0.193123571641757</v>
      </c>
      <c r="AF534">
        <v>2.43644807890502E-4</v>
      </c>
      <c r="AG534">
        <v>4.9282071419269099E-3</v>
      </c>
      <c r="AH534">
        <v>1.1302876048307901E-4</v>
      </c>
      <c r="AI534" s="109">
        <v>1.68938838233161E-5</v>
      </c>
      <c r="AJ534">
        <v>3.4495820398678601E-2</v>
      </c>
      <c r="AK534">
        <v>0.15333670591478901</v>
      </c>
      <c r="AL534">
        <v>0.183652006794124</v>
      </c>
      <c r="AM534">
        <v>13.515679791604001</v>
      </c>
      <c r="AN534">
        <v>0</v>
      </c>
      <c r="AO534">
        <v>0</v>
      </c>
      <c r="AP534">
        <v>0</v>
      </c>
      <c r="AQ534">
        <v>-8.8668360798282002</v>
      </c>
      <c r="AR534">
        <v>1936.04508467543</v>
      </c>
      <c r="AS534">
        <v>6040.86548331005</v>
      </c>
      <c r="AT534">
        <v>0.32235238950944201</v>
      </c>
    </row>
    <row r="535" spans="1:46" x14ac:dyDescent="0.35">
      <c r="A535">
        <v>533</v>
      </c>
      <c r="B535">
        <v>41.5286414858097</v>
      </c>
      <c r="C535">
        <v>-8.3598682182171693</v>
      </c>
      <c r="D535">
        <v>1660.36533996497</v>
      </c>
      <c r="E535">
        <v>0.49546138047079402</v>
      </c>
      <c r="F535">
        <v>168.342469027829</v>
      </c>
      <c r="G535">
        <v>2.85012859985067E-3</v>
      </c>
      <c r="H535">
        <v>0.98860464461726405</v>
      </c>
      <c r="I535">
        <v>3.6658532343684998E-2</v>
      </c>
      <c r="J535">
        <v>7.9717532267115906E-2</v>
      </c>
      <c r="K535">
        <v>0.90420795566559597</v>
      </c>
      <c r="L535">
        <v>3.1881197789685699E-2</v>
      </c>
      <c r="M535">
        <v>4.7773345539993198E-3</v>
      </c>
      <c r="N535">
        <v>0.91311409996092896</v>
      </c>
      <c r="O535">
        <v>1.0144755722750101</v>
      </c>
      <c r="P535">
        <v>2.7063576881734601</v>
      </c>
      <c r="Q535">
        <v>0.99843920237624795</v>
      </c>
      <c r="R535">
        <v>1.5607976237518399E-3</v>
      </c>
      <c r="S535">
        <v>0</v>
      </c>
      <c r="T535">
        <v>16.294133729748101</v>
      </c>
      <c r="U535">
        <v>16.294133729748101</v>
      </c>
      <c r="V535">
        <v>12.857728243946999</v>
      </c>
      <c r="W535">
        <v>0.65209796141992704</v>
      </c>
      <c r="X535">
        <v>6.9112349701265696</v>
      </c>
      <c r="Y535">
        <v>150.21953256850401</v>
      </c>
      <c r="Z535">
        <v>0.86968014678791905</v>
      </c>
      <c r="AA535">
        <v>4.6919206242728398E-2</v>
      </c>
      <c r="AB535">
        <v>32.728358006211899</v>
      </c>
      <c r="AC535">
        <v>13.431482423381199</v>
      </c>
      <c r="AD535">
        <v>1.8115838033734799</v>
      </c>
      <c r="AE535">
        <v>0.19312609669810599</v>
      </c>
      <c r="AF535">
        <v>2.4257424908662601E-4</v>
      </c>
      <c r="AG535">
        <v>4.9274673716456201E-3</v>
      </c>
      <c r="AH535">
        <v>1.14567147977714E-4</v>
      </c>
      <c r="AI535" s="109">
        <v>1.71676609642364E-5</v>
      </c>
      <c r="AJ535">
        <v>3.4491872085969301E-2</v>
      </c>
      <c r="AK535">
        <v>0.15333988214127101</v>
      </c>
      <c r="AL535">
        <v>0.18363174122433301</v>
      </c>
      <c r="AM535">
        <v>13.515679791604001</v>
      </c>
      <c r="AN535">
        <v>0</v>
      </c>
      <c r="AO535">
        <v>0</v>
      </c>
      <c r="AP535">
        <v>0</v>
      </c>
      <c r="AQ535">
        <v>-8.8673107152201798</v>
      </c>
      <c r="AR535">
        <v>1936.3027888451099</v>
      </c>
      <c r="AS535">
        <v>6040.8293475708297</v>
      </c>
      <c r="AT535">
        <v>0.32250119275044198</v>
      </c>
    </row>
    <row r="536" spans="1:46" x14ac:dyDescent="0.35">
      <c r="A536">
        <v>534</v>
      </c>
      <c r="B536">
        <v>40.914571160267101</v>
      </c>
      <c r="C536">
        <v>-8.3608141134488001</v>
      </c>
      <c r="D536">
        <v>1659.77487136083</v>
      </c>
      <c r="E536">
        <v>0.49536988657349901</v>
      </c>
      <c r="F536">
        <v>165.62720863928899</v>
      </c>
      <c r="G536">
        <v>2.8491410057361801E-3</v>
      </c>
      <c r="H536">
        <v>0.98873774976781803</v>
      </c>
      <c r="I536">
        <v>3.7067117309524403E-2</v>
      </c>
      <c r="J536">
        <v>8.0852877637154999E-2</v>
      </c>
      <c r="K536">
        <v>0.90289869205304896</v>
      </c>
      <c r="L536">
        <v>3.2225618137334398E-2</v>
      </c>
      <c r="M536">
        <v>4.84149917219002E-3</v>
      </c>
      <c r="N536">
        <v>0.911959395421168</v>
      </c>
      <c r="O536">
        <v>1.01314218736027</v>
      </c>
      <c r="P536">
        <v>2.73733765485539</v>
      </c>
      <c r="Q536">
        <v>0.99843505536975896</v>
      </c>
      <c r="R536">
        <v>1.56494463024058E-3</v>
      </c>
      <c r="S536">
        <v>0</v>
      </c>
      <c r="T536">
        <v>16.486357483908499</v>
      </c>
      <c r="U536">
        <v>16.486357483908499</v>
      </c>
      <c r="V536">
        <v>13.0054192331765</v>
      </c>
      <c r="W536">
        <v>0.66198179198659701</v>
      </c>
      <c r="X536">
        <v>6.9977960500133101</v>
      </c>
      <c r="Y536">
        <v>152.451778033495</v>
      </c>
      <c r="Z536">
        <v>0.86938560310040602</v>
      </c>
      <c r="AA536">
        <v>4.6726143184538799E-2</v>
      </c>
      <c r="AB536">
        <v>32.708046069092099</v>
      </c>
      <c r="AC536">
        <v>13.3582528562482</v>
      </c>
      <c r="AD536">
        <v>1.80648087237259</v>
      </c>
      <c r="AE536">
        <v>0.193128685256345</v>
      </c>
      <c r="AF536">
        <v>2.4148919133937799E-4</v>
      </c>
      <c r="AG536">
        <v>4.92669236359119E-3</v>
      </c>
      <c r="AH536">
        <v>1.16147147341016E-4</v>
      </c>
      <c r="AI536" s="109">
        <v>1.7449667382866702E-5</v>
      </c>
      <c r="AJ536">
        <v>3.44877193561988E-2</v>
      </c>
      <c r="AK536">
        <v>0.153343254713871</v>
      </c>
      <c r="AL536">
        <v>0.18361039507431401</v>
      </c>
      <c r="AM536">
        <v>13.515679791604001</v>
      </c>
      <c r="AN536">
        <v>0</v>
      </c>
      <c r="AO536">
        <v>0</v>
      </c>
      <c r="AP536">
        <v>0</v>
      </c>
      <c r="AQ536">
        <v>-8.8677853506121593</v>
      </c>
      <c r="AR536">
        <v>1936.5617431299099</v>
      </c>
      <c r="AS536">
        <v>6040.7920387629501</v>
      </c>
      <c r="AT536">
        <v>0.32265221913627901</v>
      </c>
    </row>
    <row r="537" spans="1:46" x14ac:dyDescent="0.35">
      <c r="A537">
        <v>535</v>
      </c>
      <c r="B537">
        <v>40.300500834724502</v>
      </c>
      <c r="C537">
        <v>-8.3617767340598608</v>
      </c>
      <c r="D537">
        <v>1659.16781628532</v>
      </c>
      <c r="E537">
        <v>0.49527537576042402</v>
      </c>
      <c r="F537">
        <v>162.91190655512401</v>
      </c>
      <c r="G537">
        <v>2.84812544495015E-3</v>
      </c>
      <c r="H537">
        <v>0.98887191985501099</v>
      </c>
      <c r="I537">
        <v>3.7486142767161203E-2</v>
      </c>
      <c r="J537">
        <v>8.2021766773768004E-2</v>
      </c>
      <c r="K537">
        <v>0.90155127709182004</v>
      </c>
      <c r="L537">
        <v>3.2578675521059697E-2</v>
      </c>
      <c r="M537">
        <v>4.9074672461014096E-3</v>
      </c>
      <c r="N537">
        <v>0.91081322298362499</v>
      </c>
      <c r="O537">
        <v>1.01181395916576</v>
      </c>
      <c r="P537">
        <v>2.7691367248564398</v>
      </c>
      <c r="Q537">
        <v>0.99843086343810505</v>
      </c>
      <c r="R537">
        <v>1.56913656189467E-3</v>
      </c>
      <c r="S537">
        <v>0</v>
      </c>
      <c r="T537">
        <v>16.6838091878451</v>
      </c>
      <c r="U537">
        <v>16.6838091878451</v>
      </c>
      <c r="V537">
        <v>13.1569980887889</v>
      </c>
      <c r="W537">
        <v>0.67215309188402095</v>
      </c>
      <c r="X537">
        <v>7.0866022418097403</v>
      </c>
      <c r="Y537">
        <v>154.75460512512399</v>
      </c>
      <c r="Z537">
        <v>0.869085830553884</v>
      </c>
      <c r="AA537">
        <v>4.6530489855335297E-2</v>
      </c>
      <c r="AB537">
        <v>32.687342079875599</v>
      </c>
      <c r="AC537">
        <v>13.2844792342744</v>
      </c>
      <c r="AD537">
        <v>1.8013461680613001</v>
      </c>
      <c r="AE537">
        <v>0.19313133976671801</v>
      </c>
      <c r="AF537">
        <v>2.4038905639720801E-4</v>
      </c>
      <c r="AG537">
        <v>4.9258805690587998E-3</v>
      </c>
      <c r="AH537">
        <v>1.17770512856486E-4</v>
      </c>
      <c r="AI537" s="109">
        <v>1.7740283334298399E-5</v>
      </c>
      <c r="AJ537">
        <v>3.4483353539475098E-2</v>
      </c>
      <c r="AK537">
        <v>0.15334683192185999</v>
      </c>
      <c r="AL537">
        <v>0.18358792254173301</v>
      </c>
      <c r="AM537">
        <v>13.515679791604001</v>
      </c>
      <c r="AN537">
        <v>0</v>
      </c>
      <c r="AO537">
        <v>0</v>
      </c>
      <c r="AP537">
        <v>0</v>
      </c>
      <c r="AQ537">
        <v>-8.8682599860041407</v>
      </c>
      <c r="AR537">
        <v>1936.8220052444501</v>
      </c>
      <c r="AS537">
        <v>6040.7534996478498</v>
      </c>
      <c r="AT537">
        <v>0.32280553592251299</v>
      </c>
    </row>
    <row r="538" spans="1:46" x14ac:dyDescent="0.35">
      <c r="A538">
        <v>536</v>
      </c>
      <c r="B538">
        <v>39.686430509182003</v>
      </c>
      <c r="C538">
        <v>-8.3627568015458102</v>
      </c>
      <c r="D538">
        <v>1658.54345506032</v>
      </c>
      <c r="E538">
        <v>0.495177698429491</v>
      </c>
      <c r="F538">
        <v>160.19657184027</v>
      </c>
      <c r="G538">
        <v>2.8470807061566801E-3</v>
      </c>
      <c r="H538">
        <v>0.98900718705408697</v>
      </c>
      <c r="I538">
        <v>3.7916009574623502E-2</v>
      </c>
      <c r="J538">
        <v>8.3225709043992999E-2</v>
      </c>
      <c r="K538">
        <v>0.90016401816608604</v>
      </c>
      <c r="L538">
        <v>3.29406934878489E-2</v>
      </c>
      <c r="M538">
        <v>4.9753160867746097E-3</v>
      </c>
      <c r="N538">
        <v>0.90967577538425504</v>
      </c>
      <c r="O538">
        <v>1.01049097537282</v>
      </c>
      <c r="P538">
        <v>2.80178783855935</v>
      </c>
      <c r="Q538">
        <v>0.99842662442798502</v>
      </c>
      <c r="R538">
        <v>1.5733755720141499E-3</v>
      </c>
      <c r="S538">
        <v>0</v>
      </c>
      <c r="T538">
        <v>16.8867055584059</v>
      </c>
      <c r="U538">
        <v>16.8867055584059</v>
      </c>
      <c r="V538">
        <v>13.312619232362101</v>
      </c>
      <c r="W538">
        <v>0.68262463308955801</v>
      </c>
      <c r="X538">
        <v>7.1777422513801996</v>
      </c>
      <c r="Y538">
        <v>157.13140826893999</v>
      </c>
      <c r="Z538">
        <v>0.86878059841760003</v>
      </c>
      <c r="AA538">
        <v>4.6332139814121799E-2</v>
      </c>
      <c r="AB538">
        <v>32.666228123937898</v>
      </c>
      <c r="AC538">
        <v>13.210133798496299</v>
      </c>
      <c r="AD538">
        <v>1.79617788913828</v>
      </c>
      <c r="AE538">
        <v>0.193134062809943</v>
      </c>
      <c r="AF538">
        <v>2.3927323556546099E-4</v>
      </c>
      <c r="AG538">
        <v>4.9250303456071804E-3</v>
      </c>
      <c r="AH538">
        <v>1.19439098948568E-4</v>
      </c>
      <c r="AI538" s="109">
        <v>1.8039913780439399E-5</v>
      </c>
      <c r="AJ538">
        <v>3.4478765459001103E-2</v>
      </c>
      <c r="AK538">
        <v>0.15335062253694501</v>
      </c>
      <c r="AL538">
        <v>0.183564275148174</v>
      </c>
      <c r="AM538">
        <v>13.515679791604001</v>
      </c>
      <c r="AN538">
        <v>0</v>
      </c>
      <c r="AO538">
        <v>0</v>
      </c>
      <c r="AP538">
        <v>0</v>
      </c>
      <c r="AQ538">
        <v>-8.8687346213961202</v>
      </c>
      <c r="AR538">
        <v>1937.0836366103199</v>
      </c>
      <c r="AS538">
        <v>6040.7136692128097</v>
      </c>
      <c r="AT538">
        <v>0.32296122993851401</v>
      </c>
    </row>
    <row r="539" spans="1:46" x14ac:dyDescent="0.35">
      <c r="A539">
        <v>537</v>
      </c>
      <c r="B539">
        <v>39.072360183639397</v>
      </c>
      <c r="C539">
        <v>-8.3637550807575405</v>
      </c>
      <c r="D539">
        <v>1657.9010251746799</v>
      </c>
      <c r="E539">
        <v>0.49507669495343998</v>
      </c>
      <c r="F539">
        <v>157.48121441232999</v>
      </c>
      <c r="G539">
        <v>2.8460055060505101E-3</v>
      </c>
      <c r="H539">
        <v>0.98914350764317704</v>
      </c>
      <c r="I539">
        <v>3.8357139309451303E-2</v>
      </c>
      <c r="J539">
        <v>8.4466305465267705E-2</v>
      </c>
      <c r="K539">
        <v>0.89873512130739097</v>
      </c>
      <c r="L539">
        <v>3.3312012153278399E-2</v>
      </c>
      <c r="M539">
        <v>5.0451271561729096E-3</v>
      </c>
      <c r="N539">
        <v>0.908547254832619</v>
      </c>
      <c r="O539">
        <v>1.00917332802597</v>
      </c>
      <c r="P539">
        <v>2.8353257428262002</v>
      </c>
      <c r="Q539">
        <v>0.99842233604568098</v>
      </c>
      <c r="R539">
        <v>1.57766395431844E-3</v>
      </c>
      <c r="S539">
        <v>0</v>
      </c>
      <c r="T539">
        <v>17.095275581567901</v>
      </c>
      <c r="U539">
        <v>17.095275581567901</v>
      </c>
      <c r="V539">
        <v>13.4724453811603</v>
      </c>
      <c r="W539">
        <v>0.69340990109866296</v>
      </c>
      <c r="X539">
        <v>7.27130949613578</v>
      </c>
      <c r="Y539">
        <v>159.58580288324401</v>
      </c>
      <c r="Z539">
        <v>0.86846967091391503</v>
      </c>
      <c r="AA539">
        <v>4.6130980787037201E-2</v>
      </c>
      <c r="AB539">
        <v>32.644682514794503</v>
      </c>
      <c r="AC539">
        <v>13.135187478381701</v>
      </c>
      <c r="AD539">
        <v>1.7909740070255999</v>
      </c>
      <c r="AE539">
        <v>0.19313685709710501</v>
      </c>
      <c r="AF539">
        <v>2.3814108733130501E-4</v>
      </c>
      <c r="AG539">
        <v>4.9241399495857097E-3</v>
      </c>
      <c r="AH539">
        <v>1.21154870093701E-4</v>
      </c>
      <c r="AI539" s="109">
        <v>1.8348988418947101E-5</v>
      </c>
      <c r="AJ539">
        <v>3.4473945389515898E-2</v>
      </c>
      <c r="AK539">
        <v>0.15335463585288001</v>
      </c>
      <c r="AL539">
        <v>0.183539401519658</v>
      </c>
      <c r="AM539">
        <v>13.515679791604001</v>
      </c>
      <c r="AN539">
        <v>0</v>
      </c>
      <c r="AO539">
        <v>0</v>
      </c>
      <c r="AP539">
        <v>0</v>
      </c>
      <c r="AQ539">
        <v>-8.8692092567880998</v>
      </c>
      <c r="AR539">
        <v>1937.3467026656699</v>
      </c>
      <c r="AS539">
        <v>6040.6724823561499</v>
      </c>
      <c r="AT539">
        <v>0.32311936639456501</v>
      </c>
    </row>
    <row r="540" spans="1:46" x14ac:dyDescent="0.35">
      <c r="A540">
        <v>538</v>
      </c>
      <c r="B540">
        <v>38.458289858096798</v>
      </c>
      <c r="C540">
        <v>-8.3647723829768008</v>
      </c>
      <c r="D540">
        <v>1657.23971824366</v>
      </c>
      <c r="E540">
        <v>0.49497219482671201</v>
      </c>
      <c r="F540">
        <v>154.765845063223</v>
      </c>
      <c r="G540">
        <v>2.8448984842652601E-3</v>
      </c>
      <c r="H540">
        <v>0.98928091096609005</v>
      </c>
      <c r="I540">
        <v>3.8809975351449498E-2</v>
      </c>
      <c r="J540">
        <v>8.5745255744305304E-2</v>
      </c>
      <c r="K540">
        <v>0.897262683226414</v>
      </c>
      <c r="L540">
        <v>3.3692988346487797E-2</v>
      </c>
      <c r="M540">
        <v>5.1169870049616196E-3</v>
      </c>
      <c r="N540">
        <v>0.90742787362267896</v>
      </c>
      <c r="O540">
        <v>1.00786111381223</v>
      </c>
      <c r="P540">
        <v>2.8697871012251999</v>
      </c>
      <c r="Q540">
        <v>0.99841799584500002</v>
      </c>
      <c r="R540">
        <v>1.58200415499922E-3</v>
      </c>
      <c r="S540">
        <v>0</v>
      </c>
      <c r="T540">
        <v>17.3097613044954</v>
      </c>
      <c r="U540">
        <v>17.3097613044954</v>
      </c>
      <c r="V540">
        <v>13.636648020863101</v>
      </c>
      <c r="W540">
        <v>0.70452325508342895</v>
      </c>
      <c r="X540">
        <v>7.3674024258320499</v>
      </c>
      <c r="Y540">
        <v>162.12164359315099</v>
      </c>
      <c r="Z540">
        <v>0.86815278910578997</v>
      </c>
      <c r="AA540">
        <v>4.5926894313343701E-2</v>
      </c>
      <c r="AB540">
        <v>32.622684609461402</v>
      </c>
      <c r="AC540">
        <v>13.0596094450087</v>
      </c>
      <c r="AD540">
        <v>1.78573247973148</v>
      </c>
      <c r="AE540">
        <v>0.19313972549066999</v>
      </c>
      <c r="AF540">
        <v>2.36991935417751E-4</v>
      </c>
      <c r="AG540">
        <v>4.9232075285572203E-3</v>
      </c>
      <c r="AH540">
        <v>1.22919906045914E-4</v>
      </c>
      <c r="AI540" s="109">
        <v>1.8667966029602899E-5</v>
      </c>
      <c r="AJ540">
        <v>3.4468883018610799E-2</v>
      </c>
      <c r="AK540">
        <v>0.153358881721883</v>
      </c>
      <c r="AL540">
        <v>0.18351324718277601</v>
      </c>
      <c r="AM540">
        <v>13.515679791604001</v>
      </c>
      <c r="AN540">
        <v>0</v>
      </c>
      <c r="AO540">
        <v>0</v>
      </c>
      <c r="AP540">
        <v>0</v>
      </c>
      <c r="AQ540">
        <v>-8.8696838921800794</v>
      </c>
      <c r="AR540">
        <v>1937.6112731937401</v>
      </c>
      <c r="AS540">
        <v>6040.6298695393098</v>
      </c>
      <c r="AT540">
        <v>0.32328003754602502</v>
      </c>
    </row>
    <row r="541" spans="1:46" x14ac:dyDescent="0.35">
      <c r="A541">
        <v>539</v>
      </c>
      <c r="B541">
        <v>37.844219532554199</v>
      </c>
      <c r="C541">
        <v>-8.3658095695690307</v>
      </c>
      <c r="D541">
        <v>1656.5586762988301</v>
      </c>
      <c r="E541">
        <v>0.49486401572688499</v>
      </c>
      <c r="F541">
        <v>152.05047556330001</v>
      </c>
      <c r="G541">
        <v>2.8437581971464702E-3</v>
      </c>
      <c r="H541">
        <v>0.98941940300962605</v>
      </c>
      <c r="I541">
        <v>3.9274984475018003E-2</v>
      </c>
      <c r="J541">
        <v>8.7064365973197694E-2</v>
      </c>
      <c r="K541">
        <v>0.89574468306062005</v>
      </c>
      <c r="L541">
        <v>3.40839972416319E-2</v>
      </c>
      <c r="M541">
        <v>5.1909872333861197E-3</v>
      </c>
      <c r="N541">
        <v>0.90631785479340499</v>
      </c>
      <c r="O541">
        <v>1.0065544343631401</v>
      </c>
      <c r="P541">
        <v>2.9052106402256701</v>
      </c>
      <c r="Q541">
        <v>0.99841360121459999</v>
      </c>
      <c r="R541">
        <v>1.5863987853995201E-3</v>
      </c>
      <c r="S541">
        <v>0</v>
      </c>
      <c r="T541">
        <v>17.530418853975998</v>
      </c>
      <c r="U541">
        <v>17.530418853975998</v>
      </c>
      <c r="V541">
        <v>13.8054080636769</v>
      </c>
      <c r="W541">
        <v>0.71597992574460101</v>
      </c>
      <c r="X541">
        <v>7.4661248622593304</v>
      </c>
      <c r="Y541">
        <v>164.74304432926601</v>
      </c>
      <c r="Z541">
        <v>0.86782968083187895</v>
      </c>
      <c r="AA541">
        <v>4.5719755300173401E-2</v>
      </c>
      <c r="AB541">
        <v>32.6002115041737</v>
      </c>
      <c r="AC541">
        <v>12.983367228614499</v>
      </c>
      <c r="AD541">
        <v>1.78045109780515</v>
      </c>
      <c r="AE541">
        <v>0.193142671003741</v>
      </c>
      <c r="AF541">
        <v>2.3582506630425299E-4</v>
      </c>
      <c r="AG541">
        <v>4.9222311121669996E-3</v>
      </c>
      <c r="AH541">
        <v>1.2473641268851901E-4</v>
      </c>
      <c r="AI541" s="109">
        <v>1.89973353540116E-5</v>
      </c>
      <c r="AJ541">
        <v>3.4463567400784503E-2</v>
      </c>
      <c r="AK541">
        <v>0.15336337059819599</v>
      </c>
      <c r="AL541">
        <v>0.18348575432226599</v>
      </c>
      <c r="AM541">
        <v>13.515679791604001</v>
      </c>
      <c r="AN541">
        <v>0</v>
      </c>
      <c r="AO541">
        <v>0</v>
      </c>
      <c r="AP541">
        <v>0</v>
      </c>
      <c r="AQ541">
        <v>-8.8701585275720607</v>
      </c>
      <c r="AR541">
        <v>1937.8774226912301</v>
      </c>
      <c r="AS541">
        <v>6040.5857564039998</v>
      </c>
      <c r="AT541">
        <v>0.32344333134623898</v>
      </c>
    </row>
    <row r="542" spans="1:46" x14ac:dyDescent="0.35">
      <c r="A542">
        <v>540</v>
      </c>
      <c r="B542">
        <v>37.230149207011699</v>
      </c>
      <c r="C542">
        <v>-8.3668675561659196</v>
      </c>
      <c r="D542">
        <v>1655.8569879008601</v>
      </c>
      <c r="E542">
        <v>0.49475196247655401</v>
      </c>
      <c r="F542">
        <v>149.33511874957699</v>
      </c>
      <c r="G542">
        <v>2.8425831112344501E-3</v>
      </c>
      <c r="H542">
        <v>0.98955895452520604</v>
      </c>
      <c r="I542">
        <v>3.9752658372655097E-2</v>
      </c>
      <c r="J542">
        <v>8.84255570538659E-2</v>
      </c>
      <c r="K542">
        <v>0.894178973198273</v>
      </c>
      <c r="L542">
        <v>3.4485433553925401E-2</v>
      </c>
      <c r="M542">
        <v>5.2672248187296796E-3</v>
      </c>
      <c r="N542">
        <v>0.90521743284410805</v>
      </c>
      <c r="O542">
        <v>1.0052533965816901</v>
      </c>
      <c r="P542">
        <v>2.94163729557373</v>
      </c>
      <c r="Q542">
        <v>0.99840914936380798</v>
      </c>
      <c r="R542">
        <v>1.5908506361917501E-3</v>
      </c>
      <c r="S542">
        <v>0</v>
      </c>
      <c r="T542">
        <v>17.7575194749278</v>
      </c>
      <c r="U542">
        <v>17.7575194749278</v>
      </c>
      <c r="V542">
        <v>13.978916495975</v>
      </c>
      <c r="W542">
        <v>0.72779607483595399</v>
      </c>
      <c r="X542">
        <v>7.56758636173201</v>
      </c>
      <c r="Y542">
        <v>167.454400519892</v>
      </c>
      <c r="Z542">
        <v>0.86750006076693198</v>
      </c>
      <c r="AA542">
        <v>4.5509431504082098E-2</v>
      </c>
      <c r="AB542">
        <v>32.577237516557197</v>
      </c>
      <c r="AC542">
        <v>12.906426611876</v>
      </c>
      <c r="AD542">
        <v>1.7751274563324799</v>
      </c>
      <c r="AE542">
        <v>0.19314569681389501</v>
      </c>
      <c r="AF542">
        <v>2.34639726383197E-4</v>
      </c>
      <c r="AG542">
        <v>4.9212086028175396E-3</v>
      </c>
      <c r="AH542">
        <v>1.26606731962211E-4</v>
      </c>
      <c r="AI542" s="109">
        <v>1.9337617425247801E-5</v>
      </c>
      <c r="AJ542">
        <v>3.4457986904830901E-2</v>
      </c>
      <c r="AK542">
        <v>0.15336811358802799</v>
      </c>
      <c r="AL542">
        <v>0.18345686150333901</v>
      </c>
      <c r="AM542">
        <v>13.515679791604001</v>
      </c>
      <c r="AN542">
        <v>0</v>
      </c>
      <c r="AO542">
        <v>0</v>
      </c>
      <c r="AP542">
        <v>0</v>
      </c>
      <c r="AQ542">
        <v>-8.8706331629640403</v>
      </c>
      <c r="AR542">
        <v>1938.14523077904</v>
      </c>
      <c r="AS542">
        <v>6040.5400633487097</v>
      </c>
      <c r="AT542">
        <v>0.32360932774513501</v>
      </c>
    </row>
    <row r="543" spans="1:46" x14ac:dyDescent="0.35">
      <c r="A543">
        <v>541</v>
      </c>
      <c r="B543">
        <v>36.6160788814691</v>
      </c>
      <c r="C543">
        <v>-8.3679473167403398</v>
      </c>
      <c r="D543">
        <v>1655.1336839795199</v>
      </c>
      <c r="E543">
        <v>0.49463582589286298</v>
      </c>
      <c r="F543">
        <v>146.61978858856901</v>
      </c>
      <c r="G543">
        <v>2.84137159629484E-3</v>
      </c>
      <c r="H543">
        <v>0.98969958901511801</v>
      </c>
      <c r="I543">
        <v>4.0243515177180798E-2</v>
      </c>
      <c r="J543">
        <v>8.9830873932036204E-2</v>
      </c>
      <c r="K543">
        <v>0.89256326903524796</v>
      </c>
      <c r="L543">
        <v>3.4897712260370597E-2</v>
      </c>
      <c r="M543">
        <v>5.3458029168102399E-3</v>
      </c>
      <c r="N543">
        <v>0.90412685451001196</v>
      </c>
      <c r="O543">
        <v>1.00395811299664</v>
      </c>
      <c r="P543">
        <v>2.9791103645753001</v>
      </c>
      <c r="Q543">
        <v>0.99840463730668105</v>
      </c>
      <c r="R543">
        <v>1.5953626933180099E-3</v>
      </c>
      <c r="S543">
        <v>0</v>
      </c>
      <c r="T543">
        <v>17.9913506199103</v>
      </c>
      <c r="U543">
        <v>17.9913506199103</v>
      </c>
      <c r="V543">
        <v>14.157375036153001</v>
      </c>
      <c r="W543">
        <v>0.73998893498352003</v>
      </c>
      <c r="X543">
        <v>7.6719026204478</v>
      </c>
      <c r="Y543">
        <v>170.26041349816199</v>
      </c>
      <c r="Z543">
        <v>0.86716361895142102</v>
      </c>
      <c r="AA543">
        <v>4.5295783071095802E-2</v>
      </c>
      <c r="AB543">
        <v>32.553736940842903</v>
      </c>
      <c r="AC543">
        <v>12.828751305070901</v>
      </c>
      <c r="AD543">
        <v>1.7697590732198001</v>
      </c>
      <c r="AE543">
        <v>0.19314880627904399</v>
      </c>
      <c r="AF543">
        <v>2.3343511942201599E-4</v>
      </c>
      <c r="AG543">
        <v>4.9201377651800398E-3</v>
      </c>
      <c r="AH543">
        <v>1.2853335077607199E-4</v>
      </c>
      <c r="AI543" s="109">
        <v>1.9689369789044801E-5</v>
      </c>
      <c r="AJ543">
        <v>3.4452129162658898E-2</v>
      </c>
      <c r="AK543">
        <v>0.15337312249773899</v>
      </c>
      <c r="AL543">
        <v>0.18342650340195299</v>
      </c>
      <c r="AM543">
        <v>13.515679791604001</v>
      </c>
      <c r="AN543">
        <v>0</v>
      </c>
      <c r="AO543">
        <v>0</v>
      </c>
      <c r="AP543">
        <v>0</v>
      </c>
      <c r="AQ543">
        <v>-8.8711077983560198</v>
      </c>
      <c r="AR543">
        <v>1938.41478264434</v>
      </c>
      <c r="AS543">
        <v>6040.4927050594597</v>
      </c>
      <c r="AT543">
        <v>0.323778127459733</v>
      </c>
    </row>
    <row r="544" spans="1:46" x14ac:dyDescent="0.35">
      <c r="A544">
        <v>542</v>
      </c>
      <c r="B544">
        <v>36.002008555926501</v>
      </c>
      <c r="C544">
        <v>-8.3690498885608502</v>
      </c>
      <c r="D544">
        <v>1654.38773299421</v>
      </c>
      <c r="E544">
        <v>0.494515381514124</v>
      </c>
      <c r="F544">
        <v>143.904500307425</v>
      </c>
      <c r="G544">
        <v>2.8401219172017101E-3</v>
      </c>
      <c r="H544">
        <v>0.98984128324732501</v>
      </c>
      <c r="I544">
        <v>4.0748101405657898E-2</v>
      </c>
      <c r="J544">
        <v>9.1282495733768398E-2</v>
      </c>
      <c r="K544">
        <v>0.89089513810066201</v>
      </c>
      <c r="L544">
        <v>3.53212705133924E-2</v>
      </c>
      <c r="M544">
        <v>5.4268308922655198E-3</v>
      </c>
      <c r="N544">
        <v>0.90304637960427203</v>
      </c>
      <c r="O544">
        <v>1.00266870214703</v>
      </c>
      <c r="P544">
        <v>3.0176756902232098</v>
      </c>
      <c r="Q544">
        <v>0.99840006184484198</v>
      </c>
      <c r="R544">
        <v>1.5999381551573401E-3</v>
      </c>
      <c r="S544">
        <v>0</v>
      </c>
      <c r="T544">
        <v>18.2322172488668</v>
      </c>
      <c r="U544">
        <v>18.2322172488668</v>
      </c>
      <c r="V544">
        <v>14.340996953300101</v>
      </c>
      <c r="W544">
        <v>0.75257682079482602</v>
      </c>
      <c r="X544">
        <v>7.7791959015141598</v>
      </c>
      <c r="Y544">
        <v>173.16611758590599</v>
      </c>
      <c r="Z544">
        <v>0.86682003074842595</v>
      </c>
      <c r="AA544">
        <v>4.5078661938020202E-2</v>
      </c>
      <c r="AB544">
        <v>32.529680611824801</v>
      </c>
      <c r="AC544">
        <v>12.7503030277612</v>
      </c>
      <c r="AD544">
        <v>1.7643432292929799</v>
      </c>
      <c r="AE544">
        <v>0.19315200294140999</v>
      </c>
      <c r="AF544">
        <v>2.3221040326138999E-4</v>
      </c>
      <c r="AG544">
        <v>4.9190162143490004E-3</v>
      </c>
      <c r="AH544">
        <v>1.3051891478968E-4</v>
      </c>
      <c r="AI544" s="109">
        <v>2.00531880226972E-5</v>
      </c>
      <c r="AJ544">
        <v>3.4445981007044602E-2</v>
      </c>
      <c r="AK544">
        <v>0.153378409892857</v>
      </c>
      <c r="AL544">
        <v>0.183394610476346</v>
      </c>
      <c r="AM544">
        <v>13.515679791604001</v>
      </c>
      <c r="AN544">
        <v>0</v>
      </c>
      <c r="AO544">
        <v>0</v>
      </c>
      <c r="AP544">
        <v>0</v>
      </c>
      <c r="AQ544">
        <v>-8.8715824337479994</v>
      </c>
      <c r="AR544">
        <v>1938.6861695407399</v>
      </c>
      <c r="AS544">
        <v>6040.4435899903701</v>
      </c>
      <c r="AT544">
        <v>0.32394981961944602</v>
      </c>
    </row>
    <row r="545" spans="1:46" x14ac:dyDescent="0.35">
      <c r="A545">
        <v>543</v>
      </c>
      <c r="B545">
        <v>35.387938230384002</v>
      </c>
      <c r="C545">
        <v>-8.3701763772976907</v>
      </c>
      <c r="D545">
        <v>1653.61803592565</v>
      </c>
      <c r="E545">
        <v>0.49439038818264402</v>
      </c>
      <c r="F545">
        <v>141.18927047299999</v>
      </c>
      <c r="G545">
        <v>2.8388322255506102E-3</v>
      </c>
      <c r="H545">
        <v>0.98998406808491002</v>
      </c>
      <c r="I545">
        <v>4.1266993703842902E-2</v>
      </c>
      <c r="J545">
        <v>9.2782746907286703E-2</v>
      </c>
      <c r="K545">
        <v>0.88917198772304495</v>
      </c>
      <c r="L545">
        <v>3.57565684364516E-2</v>
      </c>
      <c r="M545">
        <v>5.5104252673913003E-3</v>
      </c>
      <c r="N545">
        <v>0.90197628193332002</v>
      </c>
      <c r="O545">
        <v>1.0013852890000201</v>
      </c>
      <c r="P545">
        <v>3.05738184012767</v>
      </c>
      <c r="Q545">
        <v>0.99839541954790501</v>
      </c>
      <c r="R545">
        <v>1.60458045209454E-3</v>
      </c>
      <c r="S545">
        <v>0</v>
      </c>
      <c r="T545">
        <v>18.480443121965301</v>
      </c>
      <c r="U545">
        <v>18.480443121965301</v>
      </c>
      <c r="V545">
        <v>14.5300078330799</v>
      </c>
      <c r="W545">
        <v>0.76557929562386295</v>
      </c>
      <c r="X545">
        <v>7.88959550690514</v>
      </c>
      <c r="Y545">
        <v>176.17691003271099</v>
      </c>
      <c r="Z545">
        <v>0.86646894351118697</v>
      </c>
      <c r="AA545">
        <v>4.4857911250757998E-2</v>
      </c>
      <c r="AB545">
        <v>32.5050390454387</v>
      </c>
      <c r="AC545">
        <v>12.6710411230688</v>
      </c>
      <c r="AD545">
        <v>1.7588771018059399</v>
      </c>
      <c r="AE545">
        <v>0.19315529055014499</v>
      </c>
      <c r="AF545">
        <v>2.3096468663138999E-4</v>
      </c>
      <c r="AG545">
        <v>4.91784140334203E-3</v>
      </c>
      <c r="AH545">
        <v>1.3256623911766499E-4</v>
      </c>
      <c r="AI545" s="109">
        <v>2.0429710835795001E-5</v>
      </c>
      <c r="AJ545">
        <v>3.44395284075397E-2</v>
      </c>
      <c r="AK545">
        <v>0.153383989158487</v>
      </c>
      <c r="AL545">
        <v>0.18336110862918301</v>
      </c>
      <c r="AM545">
        <v>13.515679791604001</v>
      </c>
      <c r="AN545">
        <v>0</v>
      </c>
      <c r="AO545">
        <v>0</v>
      </c>
      <c r="AP545">
        <v>0</v>
      </c>
      <c r="AQ545">
        <v>-8.8720570691399896</v>
      </c>
      <c r="AR545">
        <v>1938.9594893353701</v>
      </c>
      <c r="AS545">
        <v>6040.3926197855499</v>
      </c>
      <c r="AT545">
        <v>0.324124514786792</v>
      </c>
    </row>
    <row r="546" spans="1:46" x14ac:dyDescent="0.35">
      <c r="A546">
        <v>544</v>
      </c>
      <c r="B546">
        <v>34.773867904841403</v>
      </c>
      <c r="C546">
        <v>-8.3713279630657098</v>
      </c>
      <c r="D546">
        <v>1652.82342039217</v>
      </c>
      <c r="E546">
        <v>0.49426058647080601</v>
      </c>
      <c r="F546">
        <v>138.47411715617201</v>
      </c>
      <c r="G546">
        <v>2.83750054979279E-3</v>
      </c>
      <c r="H546">
        <v>0.99012789875827201</v>
      </c>
      <c r="I546">
        <v>4.1800801140551701E-2</v>
      </c>
      <c r="J546">
        <v>9.4334109488712903E-2</v>
      </c>
      <c r="K546">
        <v>0.88739105193545598</v>
      </c>
      <c r="L546">
        <v>3.6204091448586502E-2</v>
      </c>
      <c r="M546">
        <v>5.5967096919652499E-3</v>
      </c>
      <c r="N546">
        <v>0.90091685029334001</v>
      </c>
      <c r="O546">
        <v>1.0001080054056499</v>
      </c>
      <c r="P546">
        <v>3.0982803268042902</v>
      </c>
      <c r="Q546">
        <v>0.99839070673238794</v>
      </c>
      <c r="R546">
        <v>1.6092932676113E-3</v>
      </c>
      <c r="S546">
        <v>0</v>
      </c>
      <c r="T546">
        <v>18.7363723634639</v>
      </c>
      <c r="U546">
        <v>18.7363723634639</v>
      </c>
      <c r="V546">
        <v>14.724646551609499</v>
      </c>
      <c r="W546">
        <v>0.77901717394898295</v>
      </c>
      <c r="X546">
        <v>8.0032382786447904</v>
      </c>
      <c r="Y546">
        <v>179.29858432598201</v>
      </c>
      <c r="Z546">
        <v>0.86610998977874099</v>
      </c>
      <c r="AA546">
        <v>4.4633364645746597E-2</v>
      </c>
      <c r="AB546">
        <v>32.4797779786741</v>
      </c>
      <c r="AC546">
        <v>12.590922677331401</v>
      </c>
      <c r="AD546">
        <v>1.75335755887651</v>
      </c>
      <c r="AE546">
        <v>0.19315867306460299</v>
      </c>
      <c r="AF546">
        <v>2.2969702520014601E-4</v>
      </c>
      <c r="AG546">
        <v>4.9166106086348397E-3</v>
      </c>
      <c r="AH546">
        <v>1.3467832530147101E-4</v>
      </c>
      <c r="AI546" s="109">
        <v>2.0819621715484899E-5</v>
      </c>
      <c r="AJ546">
        <v>3.4432756394620199E-2</v>
      </c>
      <c r="AK546">
        <v>0.15338987457119699</v>
      </c>
      <c r="AL546">
        <v>0.18332591880733801</v>
      </c>
      <c r="AM546">
        <v>13.515679791604001</v>
      </c>
      <c r="AN546">
        <v>0</v>
      </c>
      <c r="AO546">
        <v>0</v>
      </c>
      <c r="AP546">
        <v>0</v>
      </c>
      <c r="AQ546">
        <v>-8.8725317045319692</v>
      </c>
      <c r="AR546">
        <v>1939.2348471258299</v>
      </c>
      <c r="AS546">
        <v>6040.3396886371202</v>
      </c>
      <c r="AT546">
        <v>0.324302302677903</v>
      </c>
    </row>
    <row r="547" spans="1:46" x14ac:dyDescent="0.35">
      <c r="A547">
        <v>545</v>
      </c>
      <c r="B547">
        <v>34.159797579298797</v>
      </c>
      <c r="C547">
        <v>-8.3725059065145402</v>
      </c>
      <c r="D547">
        <v>1652.0026346130301</v>
      </c>
      <c r="E547">
        <v>0.49412569692191299</v>
      </c>
      <c r="F547">
        <v>135.75906001701</v>
      </c>
      <c r="G547">
        <v>2.8361247851319701E-3</v>
      </c>
      <c r="H547">
        <v>0.99027281536337197</v>
      </c>
      <c r="I547">
        <v>4.2350167170351102E-2</v>
      </c>
      <c r="J547">
        <v>9.5939236624257698E-2</v>
      </c>
      <c r="K547">
        <v>0.88554937645132403</v>
      </c>
      <c r="L547">
        <v>3.6664350893483702E-2</v>
      </c>
      <c r="M547">
        <v>5.6858162768674003E-3</v>
      </c>
      <c r="N547">
        <v>0.89986838955663295</v>
      </c>
      <c r="O547">
        <v>0.998836990592329</v>
      </c>
      <c r="P547">
        <v>3.1404258168917498</v>
      </c>
      <c r="Q547">
        <v>0.99838591943739596</v>
      </c>
      <c r="R547">
        <v>1.6140805626034399E-3</v>
      </c>
      <c r="S547">
        <v>0</v>
      </c>
      <c r="T547">
        <v>19.0003709903058</v>
      </c>
      <c r="U547">
        <v>19.0003709903058</v>
      </c>
      <c r="V547">
        <v>14.9251661549259</v>
      </c>
      <c r="W547">
        <v>0.79291275589816101</v>
      </c>
      <c r="X547">
        <v>8.1202691588363098</v>
      </c>
      <c r="Y547">
        <v>182.53736711072901</v>
      </c>
      <c r="Z547">
        <v>0.86574276663427197</v>
      </c>
      <c r="AA547">
        <v>4.4404845580853197E-2</v>
      </c>
      <c r="AB547">
        <v>32.453863421824998</v>
      </c>
      <c r="AC547">
        <v>12.5099019748108</v>
      </c>
      <c r="AD547">
        <v>1.74778137567974</v>
      </c>
      <c r="AE547">
        <v>0.193162154683994</v>
      </c>
      <c r="AF547">
        <v>2.28406417924218E-4</v>
      </c>
      <c r="AG547">
        <v>4.9153209149032599E-3</v>
      </c>
      <c r="AH547">
        <v>1.3685837339698199E-4</v>
      </c>
      <c r="AI547" s="109">
        <v>2.1223655897981801E-5</v>
      </c>
      <c r="AJ547">
        <v>3.4425648983338802E-2</v>
      </c>
      <c r="AK547">
        <v>0.15339608137079</v>
      </c>
      <c r="AL547">
        <v>0.18328895659959499</v>
      </c>
      <c r="AM547">
        <v>13.515679791604001</v>
      </c>
      <c r="AN547">
        <v>0</v>
      </c>
      <c r="AO547">
        <v>0</v>
      </c>
      <c r="AP547">
        <v>0</v>
      </c>
      <c r="AQ547">
        <v>-8.8730063399239505</v>
      </c>
      <c r="AR547">
        <v>1939.5123559138999</v>
      </c>
      <c r="AS547">
        <v>6040.2846825675697</v>
      </c>
      <c r="AT547">
        <v>0.32448330465181402</v>
      </c>
    </row>
    <row r="548" spans="1:46" x14ac:dyDescent="0.35">
      <c r="A548">
        <v>546</v>
      </c>
      <c r="B548">
        <v>33.545727253756297</v>
      </c>
      <c r="C548">
        <v>-8.3737115560414903</v>
      </c>
      <c r="D548">
        <v>1651.15434025421</v>
      </c>
      <c r="E548">
        <v>0.493985418089055</v>
      </c>
      <c r="F548">
        <v>133.04412049517001</v>
      </c>
      <c r="G548">
        <v>2.83470268153363E-3</v>
      </c>
      <c r="H548">
        <v>0.99041881570754298</v>
      </c>
      <c r="I548">
        <v>4.2915772292423202E-2</v>
      </c>
      <c r="J548">
        <v>9.7600967502803004E-2</v>
      </c>
      <c r="K548">
        <v>0.88364380268847398</v>
      </c>
      <c r="L548">
        <v>3.71378866096405E-2</v>
      </c>
      <c r="M548">
        <v>5.77788568278274E-3</v>
      </c>
      <c r="N548">
        <v>0.89883122185774</v>
      </c>
      <c r="O548">
        <v>0.99757239170762402</v>
      </c>
      <c r="P548">
        <v>3.1838763928347502</v>
      </c>
      <c r="Q548">
        <v>0.99838105339831995</v>
      </c>
      <c r="R548">
        <v>1.6189466016796701E-3</v>
      </c>
      <c r="S548">
        <v>0</v>
      </c>
      <c r="T548">
        <v>19.272828784444101</v>
      </c>
      <c r="U548">
        <v>19.272828784444101</v>
      </c>
      <c r="V548">
        <v>15.131835001549801</v>
      </c>
      <c r="W548">
        <v>0.80728985211975901</v>
      </c>
      <c r="X548">
        <v>8.2408417859799101</v>
      </c>
      <c r="Y548">
        <v>185.899959412931</v>
      </c>
      <c r="Z548">
        <v>0.86536684826704502</v>
      </c>
      <c r="AA548">
        <v>4.4172166506429203E-2</v>
      </c>
      <c r="AB548">
        <v>32.427257237926497</v>
      </c>
      <c r="AC548">
        <v>12.4279305830051</v>
      </c>
      <c r="AD548">
        <v>1.7421450296945999</v>
      </c>
      <c r="AE548">
        <v>0.19316573985081301</v>
      </c>
      <c r="AF548">
        <v>2.2709180249741201E-4</v>
      </c>
      <c r="AG548">
        <v>4.9139691971788997E-3</v>
      </c>
      <c r="AH548">
        <v>1.3910980206681699E-4</v>
      </c>
      <c r="AI548" s="109">
        <v>2.1642602933898701E-5</v>
      </c>
      <c r="AJ548">
        <v>3.44181890829015E-2</v>
      </c>
      <c r="AK548">
        <v>0.15340262584577699</v>
      </c>
      <c r="AL548">
        <v>0.18325013175973601</v>
      </c>
      <c r="AM548">
        <v>13.515679791604001</v>
      </c>
      <c r="AN548">
        <v>0</v>
      </c>
      <c r="AO548">
        <v>0</v>
      </c>
      <c r="AP548">
        <v>0</v>
      </c>
      <c r="AQ548">
        <v>-8.8734809753159301</v>
      </c>
      <c r="AR548">
        <v>1939.7921373673</v>
      </c>
      <c r="AS548">
        <v>6040.2274786297703</v>
      </c>
      <c r="AT548">
        <v>0.324667632181522</v>
      </c>
    </row>
    <row r="549" spans="1:46" x14ac:dyDescent="0.35">
      <c r="A549">
        <v>547</v>
      </c>
      <c r="B549">
        <v>32.931656928213698</v>
      </c>
      <c r="C549">
        <v>-8.3749463558680795</v>
      </c>
      <c r="D549">
        <v>1650.27710478066</v>
      </c>
      <c r="E549">
        <v>0.49383942433781303</v>
      </c>
      <c r="F549">
        <v>130.329321977566</v>
      </c>
      <c r="G549">
        <v>2.83323183091972E-3</v>
      </c>
      <c r="H549">
        <v>0.99056586124130597</v>
      </c>
      <c r="I549">
        <v>4.3498336624837097E-2</v>
      </c>
      <c r="J549">
        <v>9.93223438705267E-2</v>
      </c>
      <c r="K549">
        <v>0.881670949851173</v>
      </c>
      <c r="L549">
        <v>3.7625268760889799E-2</v>
      </c>
      <c r="M549">
        <v>5.8730678639472298E-3</v>
      </c>
      <c r="N549">
        <v>0.89780568789049597</v>
      </c>
      <c r="O549">
        <v>0.99631436440946797</v>
      </c>
      <c r="P549">
        <v>3.2286938203534001</v>
      </c>
      <c r="Q549">
        <v>0.99837610401709798</v>
      </c>
      <c r="R549">
        <v>1.6238959829019E-3</v>
      </c>
      <c r="S549">
        <v>0</v>
      </c>
      <c r="T549">
        <v>19.5541612412581</v>
      </c>
      <c r="U549">
        <v>19.5541612412581</v>
      </c>
      <c r="V549">
        <v>15.344937904141499</v>
      </c>
      <c r="W549">
        <v>0.82217392122597299</v>
      </c>
      <c r="X549">
        <v>8.3651191411292807</v>
      </c>
      <c r="Y549">
        <v>189.393582673742</v>
      </c>
      <c r="Z549">
        <v>0.86498178276100302</v>
      </c>
      <c r="AA549">
        <v>4.3935127942786298E-2</v>
      </c>
      <c r="AB549">
        <v>32.399917069891302</v>
      </c>
      <c r="AC549">
        <v>12.344957100278799</v>
      </c>
      <c r="AD549">
        <v>1.7364446882132001</v>
      </c>
      <c r="AE549">
        <v>0.19316943327514899</v>
      </c>
      <c r="AF549">
        <v>2.2575205033813201E-4</v>
      </c>
      <c r="AG549">
        <v>4.91255210191365E-3</v>
      </c>
      <c r="AH549">
        <v>1.4143626745364901E-4</v>
      </c>
      <c r="AI549" s="109">
        <v>2.2077311990980999E-5</v>
      </c>
      <c r="AJ549">
        <v>3.4410358395451597E-2</v>
      </c>
      <c r="AK549">
        <v>0.15340952542900499</v>
      </c>
      <c r="AL549">
        <v>0.18320934767275601</v>
      </c>
      <c r="AM549">
        <v>13.515679791604001</v>
      </c>
      <c r="AN549">
        <v>0</v>
      </c>
      <c r="AO549">
        <v>0</v>
      </c>
      <c r="AP549">
        <v>0</v>
      </c>
      <c r="AQ549">
        <v>-8.8739556107079096</v>
      </c>
      <c r="AR549">
        <v>1940.07432267372</v>
      </c>
      <c r="AS549">
        <v>6040.16794401065</v>
      </c>
      <c r="AT549">
        <v>0.32485538887312398</v>
      </c>
    </row>
    <row r="550" spans="1:46" x14ac:dyDescent="0.35">
      <c r="A550">
        <v>548</v>
      </c>
      <c r="B550">
        <v>32.317586602671099</v>
      </c>
      <c r="C550">
        <v>-8.3762118542933095</v>
      </c>
      <c r="D550">
        <v>1649.3693930606601</v>
      </c>
      <c r="E550">
        <v>0.49368736337937302</v>
      </c>
      <c r="F550">
        <v>127.614689951005</v>
      </c>
      <c r="G550">
        <v>2.8317096531180002E-3</v>
      </c>
      <c r="H550">
        <v>0.99071398828375401</v>
      </c>
      <c r="I550">
        <v>4.4098622575924201E-2</v>
      </c>
      <c r="J550">
        <v>0.101106628325232</v>
      </c>
      <c r="K550">
        <v>0.87962719486491403</v>
      </c>
      <c r="L550">
        <v>3.8127099168108497E-2</v>
      </c>
      <c r="M550">
        <v>5.9715234078157502E-3</v>
      </c>
      <c r="N550">
        <v>0.89679214832865495</v>
      </c>
      <c r="O550">
        <v>0.99506307351331902</v>
      </c>
      <c r="P550">
        <v>3.2749438358098901</v>
      </c>
      <c r="Q550">
        <v>0.99837106632855999</v>
      </c>
      <c r="R550">
        <v>1.6289336714390701E-3</v>
      </c>
      <c r="S550">
        <v>0</v>
      </c>
      <c r="T550">
        <v>19.8448116763103</v>
      </c>
      <c r="U550">
        <v>19.8448116763103</v>
      </c>
      <c r="V550">
        <v>15.5647773311967</v>
      </c>
      <c r="W550">
        <v>0.83759231093772502</v>
      </c>
      <c r="X550">
        <v>8.4932742719564498</v>
      </c>
      <c r="Y550">
        <v>193.02603008405501</v>
      </c>
      <c r="Z550">
        <v>0.86458707644360899</v>
      </c>
      <c r="AA550">
        <v>4.3693517605617099E-2</v>
      </c>
      <c r="AB550">
        <v>32.371799674145997</v>
      </c>
      <c r="AC550">
        <v>12.2609266778618</v>
      </c>
      <c r="AD550">
        <v>1.7306763441758499</v>
      </c>
      <c r="AE550">
        <v>0.19317323996004901</v>
      </c>
      <c r="AF550">
        <v>2.24385961818793E-4</v>
      </c>
      <c r="AG550">
        <v>4.9110660254560196E-3</v>
      </c>
      <c r="AH550">
        <v>1.4384168184024501E-4</v>
      </c>
      <c r="AI550" s="109">
        <v>2.2528699766571401E-5</v>
      </c>
      <c r="AJ550">
        <v>3.4402137312798398E-2</v>
      </c>
      <c r="AK550">
        <v>0.153416798794588</v>
      </c>
      <c r="AL550">
        <v>0.18316650081080599</v>
      </c>
      <c r="AM550">
        <v>13.515679791604001</v>
      </c>
      <c r="AN550">
        <v>0</v>
      </c>
      <c r="AO550">
        <v>0</v>
      </c>
      <c r="AP550">
        <v>0</v>
      </c>
      <c r="AQ550">
        <v>-8.8744302460998892</v>
      </c>
      <c r="AR550">
        <v>1940.3590534800901</v>
      </c>
      <c r="AS550">
        <v>6040.1059350248597</v>
      </c>
      <c r="AT550">
        <v>0.32504670673797198</v>
      </c>
    </row>
    <row r="551" spans="1:46" x14ac:dyDescent="0.35">
      <c r="A551">
        <v>549</v>
      </c>
      <c r="B551">
        <v>31.7035162771285</v>
      </c>
      <c r="C551">
        <v>-8.3775097135935805</v>
      </c>
      <c r="D551">
        <v>1648.4295576915299</v>
      </c>
      <c r="E551">
        <v>0.49352885350060299</v>
      </c>
      <c r="F551">
        <v>124.90025224553099</v>
      </c>
      <c r="G551">
        <v>2.8301333796607602E-3</v>
      </c>
      <c r="H551">
        <v>0.99086319446619797</v>
      </c>
      <c r="I551">
        <v>4.4717438121619497E-2</v>
      </c>
      <c r="J551">
        <v>0.102957324618922</v>
      </c>
      <c r="K551">
        <v>0.87750865061574101</v>
      </c>
      <c r="L551">
        <v>3.8644014237862401E-2</v>
      </c>
      <c r="M551">
        <v>6.0734238837571201E-3</v>
      </c>
      <c r="N551">
        <v>0.895790985384459</v>
      </c>
      <c r="O551">
        <v>0.993818693701912</v>
      </c>
      <c r="P551">
        <v>3.3226964846173699</v>
      </c>
      <c r="Q551">
        <v>0.99836593496332005</v>
      </c>
      <c r="R551">
        <v>1.6340650366795701E-3</v>
      </c>
      <c r="S551">
        <v>0</v>
      </c>
      <c r="T551">
        <v>20.145253686632199</v>
      </c>
      <c r="U551">
        <v>20.145253686632199</v>
      </c>
      <c r="V551">
        <v>15.7916748535221</v>
      </c>
      <c r="W551">
        <v>0.85357433225052604</v>
      </c>
      <c r="X551">
        <v>8.6254910624162804</v>
      </c>
      <c r="Y551">
        <v>196.80572427340999</v>
      </c>
      <c r="Z551">
        <v>0.86418220410482705</v>
      </c>
      <c r="AA551">
        <v>4.3447109301603101E-2</v>
      </c>
      <c r="AB551">
        <v>32.3428568574965</v>
      </c>
      <c r="AC551">
        <v>12.1757809998046</v>
      </c>
      <c r="AD551">
        <v>1.7248356255627499</v>
      </c>
      <c r="AE551">
        <v>0.19317716521284201</v>
      </c>
      <c r="AF551">
        <v>2.2299226025099199E-4</v>
      </c>
      <c r="AG551">
        <v>4.9095070897751296E-3</v>
      </c>
      <c r="AH551">
        <v>1.4633023975616001E-4</v>
      </c>
      <c r="AI551" s="109">
        <v>2.2997755036023599E-5</v>
      </c>
      <c r="AJ551">
        <v>3.4393504792510902E-2</v>
      </c>
      <c r="AK551">
        <v>0.153424465974841</v>
      </c>
      <c r="AL551">
        <v>0.18312148007984699</v>
      </c>
      <c r="AM551">
        <v>13.515679791604001</v>
      </c>
      <c r="AN551">
        <v>0</v>
      </c>
      <c r="AO551">
        <v>0</v>
      </c>
      <c r="AP551">
        <v>0</v>
      </c>
      <c r="AQ551">
        <v>-8.8749048814918705</v>
      </c>
      <c r="AR551">
        <v>1940.6464829634101</v>
      </c>
      <c r="AS551">
        <v>6040.0412959848099</v>
      </c>
      <c r="AT551">
        <v>0.32524170898590998</v>
      </c>
    </row>
    <row r="552" spans="1:46" x14ac:dyDescent="0.35">
      <c r="A552">
        <v>550</v>
      </c>
      <c r="B552">
        <v>31.089445951586001</v>
      </c>
      <c r="C552">
        <v>-8.3788417210283903</v>
      </c>
      <c r="D552">
        <v>1647.45582845743</v>
      </c>
      <c r="E552">
        <v>0.49336348044105699</v>
      </c>
      <c r="F552">
        <v>122.186039270858</v>
      </c>
      <c r="G552">
        <v>2.82850003614296E-3</v>
      </c>
      <c r="H552">
        <v>0.99101343971333899</v>
      </c>
      <c r="I552">
        <v>4.53556401001756E-2</v>
      </c>
      <c r="J552">
        <v>0.104878200226437</v>
      </c>
      <c r="K552">
        <v>0.87531114155999701</v>
      </c>
      <c r="L552">
        <v>3.9176687287871201E-2</v>
      </c>
      <c r="M552">
        <v>6.1789528123043901E-3</v>
      </c>
      <c r="N552">
        <v>0.89480260452149096</v>
      </c>
      <c r="O552">
        <v>0.99258141030491598</v>
      </c>
      <c r="P552">
        <v>3.3720264773181898</v>
      </c>
      <c r="Q552">
        <v>0.99836070410574296</v>
      </c>
      <c r="R552">
        <v>1.63929589425686E-3</v>
      </c>
      <c r="S552">
        <v>0</v>
      </c>
      <c r="T552">
        <v>20.4559937765275</v>
      </c>
      <c r="U552">
        <v>20.4559937765275</v>
      </c>
      <c r="V552">
        <v>16.0259726365307</v>
      </c>
      <c r="W552">
        <v>0.87015144186050897</v>
      </c>
      <c r="X552">
        <v>8.7619650729042498</v>
      </c>
      <c r="Y552">
        <v>200.741782110532</v>
      </c>
      <c r="Z552">
        <v>0.86376660546169903</v>
      </c>
      <c r="AA552">
        <v>4.3195661721233701E-2</v>
      </c>
      <c r="AB552">
        <v>32.313035128008302</v>
      </c>
      <c r="AC552">
        <v>12.089457969789301</v>
      </c>
      <c r="AD552">
        <v>1.71891776733757</v>
      </c>
      <c r="AE552">
        <v>0.193181214673805</v>
      </c>
      <c r="AF552">
        <v>2.21569585353834E-4</v>
      </c>
      <c r="AG552">
        <v>4.9078711159774597E-3</v>
      </c>
      <c r="AH552">
        <v>1.48906444017637E-4</v>
      </c>
      <c r="AI552" s="109">
        <v>2.34855459899458E-5</v>
      </c>
      <c r="AJ552">
        <v>3.4384438220252E-2</v>
      </c>
      <c r="AK552">
        <v>0.15343254849003099</v>
      </c>
      <c r="AL552">
        <v>0.18307416609388799</v>
      </c>
      <c r="AM552">
        <v>13.515679791604001</v>
      </c>
      <c r="AN552">
        <v>0</v>
      </c>
      <c r="AO552">
        <v>0</v>
      </c>
      <c r="AP552">
        <v>0</v>
      </c>
      <c r="AQ552">
        <v>-8.8753795168838501</v>
      </c>
      <c r="AR552">
        <v>1940.93677703504</v>
      </c>
      <c r="AS552">
        <v>6039.9738579266595</v>
      </c>
      <c r="AT552">
        <v>0.32544051026996101</v>
      </c>
    </row>
    <row r="553" spans="1:46" x14ac:dyDescent="0.35">
      <c r="A553">
        <v>551</v>
      </c>
      <c r="B553">
        <v>30.475375626043402</v>
      </c>
      <c r="C553">
        <v>-8.3802098003809906</v>
      </c>
      <c r="D553">
        <v>1646.4463006710801</v>
      </c>
      <c r="E553">
        <v>0.49319079386305398</v>
      </c>
      <c r="F553">
        <v>119.472084242701</v>
      </c>
      <c r="G553">
        <v>2.8268064227216501E-3</v>
      </c>
      <c r="H553">
        <v>0.991164764064421</v>
      </c>
      <c r="I553">
        <v>4.60141376404717E-2</v>
      </c>
      <c r="J553">
        <v>0.10687331147821801</v>
      </c>
      <c r="K553">
        <v>0.87303017631014801</v>
      </c>
      <c r="L553">
        <v>3.9725830296545403E-2</v>
      </c>
      <c r="M553">
        <v>6.2883073439262598E-3</v>
      </c>
      <c r="N553">
        <v>0.89382743634043904</v>
      </c>
      <c r="O553">
        <v>0.99135142015692601</v>
      </c>
      <c r="P553">
        <v>3.42301357433479</v>
      </c>
      <c r="Q553">
        <v>0.99835536744613695</v>
      </c>
      <c r="R553">
        <v>1.6446325538625199E-3</v>
      </c>
      <c r="S553">
        <v>0</v>
      </c>
      <c r="T553">
        <v>20.777574215994999</v>
      </c>
      <c r="U553">
        <v>20.777574215994999</v>
      </c>
      <c r="V553">
        <v>16.268035019443701</v>
      </c>
      <c r="W553">
        <v>0.88735754969715896</v>
      </c>
      <c r="X553">
        <v>8.9029044804359199</v>
      </c>
      <c r="Y553">
        <v>204.84408748812899</v>
      </c>
      <c r="Z553">
        <v>0.863339667624339</v>
      </c>
      <c r="AA553">
        <v>4.2938917249793498E-2</v>
      </c>
      <c r="AB553">
        <v>32.282279101608097</v>
      </c>
      <c r="AC553">
        <v>12.0018911412732</v>
      </c>
      <c r="AD553">
        <v>1.7129177450642901</v>
      </c>
      <c r="AE553">
        <v>0.193185394348205</v>
      </c>
      <c r="AF553">
        <v>2.20116486810049E-4</v>
      </c>
      <c r="AG553">
        <v>4.9061535942341297E-3</v>
      </c>
      <c r="AH553">
        <v>1.5157513207886099E-4</v>
      </c>
      <c r="AI553" s="109">
        <v>2.39932308297401E-5</v>
      </c>
      <c r="AJ553">
        <v>3.4374913265631302E-2</v>
      </c>
      <c r="AK553">
        <v>0.153441069483536</v>
      </c>
      <c r="AL553">
        <v>0.18302443041569899</v>
      </c>
      <c r="AM553">
        <v>13.515679791604001</v>
      </c>
      <c r="AN553">
        <v>0</v>
      </c>
      <c r="AO553">
        <v>0</v>
      </c>
      <c r="AP553">
        <v>0</v>
      </c>
      <c r="AQ553">
        <v>-8.8758541522758296</v>
      </c>
      <c r="AR553">
        <v>1941.23011568077</v>
      </c>
      <c r="AS553">
        <v>6039.9034371703001</v>
      </c>
      <c r="AT553">
        <v>0.32564325496681401</v>
      </c>
    </row>
    <row r="554" spans="1:46" x14ac:dyDescent="0.35">
      <c r="A554">
        <v>552</v>
      </c>
      <c r="B554">
        <v>29.861305300500799</v>
      </c>
      <c r="C554">
        <v>-8.3816160257226695</v>
      </c>
      <c r="D554">
        <v>1645.3989217467299</v>
      </c>
      <c r="E554">
        <v>0.49301030335928597</v>
      </c>
      <c r="F554">
        <v>116.758423517642</v>
      </c>
      <c r="G554">
        <v>2.82504909164595E-3</v>
      </c>
      <c r="H554">
        <v>0.99131715817418298</v>
      </c>
      <c r="I554">
        <v>4.6693896316754101E-2</v>
      </c>
      <c r="J554">
        <v>0.108947031603782</v>
      </c>
      <c r="K554">
        <v>0.87066091764619002</v>
      </c>
      <c r="L554">
        <v>4.0292197503378202E-2</v>
      </c>
      <c r="M554">
        <v>6.4016988133758397E-3</v>
      </c>
      <c r="N554">
        <v>0.892865938659124</v>
      </c>
      <c r="O554">
        <v>0.99012893254342704</v>
      </c>
      <c r="P554">
        <v>3.4757430360391899</v>
      </c>
      <c r="Q554">
        <v>0.99834991812749896</v>
      </c>
      <c r="R554">
        <v>1.6500818725008999E-3</v>
      </c>
      <c r="S554">
        <v>0</v>
      </c>
      <c r="T554">
        <v>21.110576364516</v>
      </c>
      <c r="U554">
        <v>21.110576364516</v>
      </c>
      <c r="V554">
        <v>16.518250397845399</v>
      </c>
      <c r="W554">
        <v>0.905229136401422</v>
      </c>
      <c r="X554">
        <v>9.0485310822622598</v>
      </c>
      <c r="Y554">
        <v>209.123373652293</v>
      </c>
      <c r="Z554">
        <v>0.86290073610586904</v>
      </c>
      <c r="AA554">
        <v>4.2676600488700298E-2</v>
      </c>
      <c r="AB554">
        <v>32.250526780227098</v>
      </c>
      <c r="AC554">
        <v>11.9130096351725</v>
      </c>
      <c r="AD554">
        <v>1.70683005279113</v>
      </c>
      <c r="AE554">
        <v>0.19318971062241999</v>
      </c>
      <c r="AF554">
        <v>2.1863141626486199E-4</v>
      </c>
      <c r="AG554">
        <v>4.9043496497352297E-3</v>
      </c>
      <c r="AH554">
        <v>1.54341511737376E-4</v>
      </c>
      <c r="AI554" s="109">
        <v>2.45220646617984E-5</v>
      </c>
      <c r="AJ554">
        <v>3.4364903710258903E-2</v>
      </c>
      <c r="AK554">
        <v>0.15345005388376901</v>
      </c>
      <c r="AL554">
        <v>0.182972134650427</v>
      </c>
      <c r="AM554">
        <v>13.515679791604001</v>
      </c>
      <c r="AN554">
        <v>0</v>
      </c>
      <c r="AO554">
        <v>0</v>
      </c>
      <c r="AP554">
        <v>0</v>
      </c>
      <c r="AQ554">
        <v>-8.8763287876678092</v>
      </c>
      <c r="AR554">
        <v>1941.52669449482</v>
      </c>
      <c r="AS554">
        <v>6039.82983369065</v>
      </c>
      <c r="AT554">
        <v>0.32585007447674902</v>
      </c>
    </row>
    <row r="555" spans="1:46" x14ac:dyDescent="0.35">
      <c r="A555">
        <v>553</v>
      </c>
      <c r="B555">
        <v>29.2472349749583</v>
      </c>
      <c r="C555">
        <v>-8.3830626365623893</v>
      </c>
      <c r="D555">
        <v>1644.3114764888001</v>
      </c>
      <c r="E555">
        <v>0.49282147391734699</v>
      </c>
      <c r="F555">
        <v>114.045096912734</v>
      </c>
      <c r="G555">
        <v>2.82322432265722E-3</v>
      </c>
      <c r="H555">
        <v>0.99147061564741501</v>
      </c>
      <c r="I555">
        <v>4.7395942269563798E-2</v>
      </c>
      <c r="J555">
        <v>0.11110408207992301</v>
      </c>
      <c r="K555">
        <v>0.86819814863110101</v>
      </c>
      <c r="L555">
        <v>4.08765879393801E-2</v>
      </c>
      <c r="M555">
        <v>6.5193543301836901E-3</v>
      </c>
      <c r="N555">
        <v>0.89191859881119895</v>
      </c>
      <c r="O555">
        <v>0.98891417024571004</v>
      </c>
      <c r="P555">
        <v>3.5303060965087698</v>
      </c>
      <c r="Q555">
        <v>0.99834434868463295</v>
      </c>
      <c r="R555">
        <v>1.6556513153670599E-3</v>
      </c>
      <c r="S555">
        <v>0</v>
      </c>
      <c r="T555">
        <v>21.455624224920701</v>
      </c>
      <c r="U555">
        <v>21.455624224920701</v>
      </c>
      <c r="V555">
        <v>16.777033153059101</v>
      </c>
      <c r="W555">
        <v>0.92380555325900304</v>
      </c>
      <c r="X555">
        <v>9.1990814024753504</v>
      </c>
      <c r="Y555">
        <v>213.59131628014299</v>
      </c>
      <c r="Z555">
        <v>0.86244910391052099</v>
      </c>
      <c r="AA555">
        <v>4.2408416677647498E-2</v>
      </c>
      <c r="AB555">
        <v>32.217710700313297</v>
      </c>
      <c r="AC555">
        <v>11.8227376173732</v>
      </c>
      <c r="AD555">
        <v>1.7006487346203201</v>
      </c>
      <c r="AE555">
        <v>0.19319417030359401</v>
      </c>
      <c r="AF555">
        <v>2.1711271883766999E-4</v>
      </c>
      <c r="AG555">
        <v>4.9024540050976997E-3</v>
      </c>
      <c r="AH555">
        <v>1.5721119620262501E-4</v>
      </c>
      <c r="AI555" s="109">
        <v>2.50734110742533E-5</v>
      </c>
      <c r="AJ555">
        <v>3.4354381258660499E-2</v>
      </c>
      <c r="AK555">
        <v>0.153459528581813</v>
      </c>
      <c r="AL555">
        <v>0.18291712944925401</v>
      </c>
      <c r="AM555">
        <v>13.515679791604001</v>
      </c>
      <c r="AN555">
        <v>0</v>
      </c>
      <c r="AO555">
        <v>0</v>
      </c>
      <c r="AP555">
        <v>0</v>
      </c>
      <c r="AQ555">
        <v>-8.8768034230597905</v>
      </c>
      <c r="AR555">
        <v>1941.8267264118399</v>
      </c>
      <c r="AS555">
        <v>6039.7528292673696</v>
      </c>
      <c r="AT555">
        <v>0.32606110398216398</v>
      </c>
    </row>
    <row r="556" spans="1:46" x14ac:dyDescent="0.35">
      <c r="A556">
        <v>554</v>
      </c>
      <c r="B556">
        <v>28.633164649415701</v>
      </c>
      <c r="C556">
        <v>-8.3845520546458996</v>
      </c>
      <c r="D556">
        <v>1643.1815704127901</v>
      </c>
      <c r="E556">
        <v>0.49262372075806599</v>
      </c>
      <c r="F556">
        <v>111.332148080827</v>
      </c>
      <c r="G556">
        <v>2.8213280950997398E-3</v>
      </c>
      <c r="H556">
        <v>0.99162514102431099</v>
      </c>
      <c r="I556">
        <v>4.8121366824789E-2</v>
      </c>
      <c r="J556">
        <v>0.113349567744605</v>
      </c>
      <c r="K556">
        <v>0.86563623479753904</v>
      </c>
      <c r="L556">
        <v>4.1479848519483602E-2</v>
      </c>
      <c r="M556">
        <v>6.6415183053053503E-3</v>
      </c>
      <c r="N556">
        <v>0.890985936191661</v>
      </c>
      <c r="O556">
        <v>0.98770737069747105</v>
      </c>
      <c r="P556">
        <v>3.5868004974630301</v>
      </c>
      <c r="Q556">
        <v>0.99833865097510499</v>
      </c>
      <c r="R556">
        <v>1.66134902489448E-3</v>
      </c>
      <c r="S556">
        <v>0</v>
      </c>
      <c r="T556">
        <v>21.813388453154499</v>
      </c>
      <c r="U556">
        <v>21.813388453154499</v>
      </c>
      <c r="V556">
        <v>17.044825817984201</v>
      </c>
      <c r="W556">
        <v>0.94312931584705195</v>
      </c>
      <c r="X556">
        <v>9.3548079117883294</v>
      </c>
      <c r="Y556">
        <v>218.26063899320201</v>
      </c>
      <c r="Z556">
        <v>0.86198400536943798</v>
      </c>
      <c r="AA556">
        <v>4.2134049987251197E-2</v>
      </c>
      <c r="AB556">
        <v>32.183757553708602</v>
      </c>
      <c r="AC556">
        <v>11.7309938467648</v>
      </c>
      <c r="AD556">
        <v>1.6943673477579899</v>
      </c>
      <c r="AE556">
        <v>0.19319878065068399</v>
      </c>
      <c r="AF556">
        <v>2.1555862392923301E-4</v>
      </c>
      <c r="AG556">
        <v>4.9004609373153197E-3</v>
      </c>
      <c r="AH556">
        <v>1.6019024487359801E-4</v>
      </c>
      <c r="AI556" s="109">
        <v>2.56487543140284E-5</v>
      </c>
      <c r="AJ556">
        <v>3.4343315328801603E-2</v>
      </c>
      <c r="AK556">
        <v>0.15346952262790201</v>
      </c>
      <c r="AL556">
        <v>0.182859253405875</v>
      </c>
      <c r="AM556">
        <v>13.515679791604001</v>
      </c>
      <c r="AN556">
        <v>0</v>
      </c>
      <c r="AO556">
        <v>0</v>
      </c>
      <c r="AP556">
        <v>0</v>
      </c>
      <c r="AQ556">
        <v>-8.8772780584517701</v>
      </c>
      <c r="AR556">
        <v>1942.13044366858</v>
      </c>
      <c r="AS556">
        <v>6039.6721853790896</v>
      </c>
      <c r="AT556">
        <v>0.32627648442766199</v>
      </c>
    </row>
    <row r="557" spans="1:46" x14ac:dyDescent="0.35">
      <c r="A557">
        <v>555</v>
      </c>
      <c r="B557">
        <v>28.019094323873102</v>
      </c>
      <c r="C557">
        <v>-8.3860869031793897</v>
      </c>
      <c r="D557">
        <v>1642.0066109265699</v>
      </c>
      <c r="E557">
        <v>0.49241640344472798</v>
      </c>
      <c r="F557">
        <v>108.619624945499</v>
      </c>
      <c r="G557">
        <v>2.81935605646025E-3</v>
      </c>
      <c r="H557">
        <v>0.99178072518426896</v>
      </c>
      <c r="I557">
        <v>4.8871331533554899E-2</v>
      </c>
      <c r="J557">
        <v>0.115689016209649</v>
      </c>
      <c r="K557">
        <v>0.86296908183332699</v>
      </c>
      <c r="L557">
        <v>4.2102877565318497E-2</v>
      </c>
      <c r="M557">
        <v>6.7684539682363104E-3</v>
      </c>
      <c r="N557">
        <v>0.890068505081551</v>
      </c>
      <c r="O557">
        <v>0.98650878726764202</v>
      </c>
      <c r="P557">
        <v>3.6453310813819</v>
      </c>
      <c r="Q557">
        <v>0.99833281610068003</v>
      </c>
      <c r="R557">
        <v>1.6671838993192599E-3</v>
      </c>
      <c r="S557">
        <v>0</v>
      </c>
      <c r="T557">
        <v>22.184590839015598</v>
      </c>
      <c r="U557">
        <v>22.184590839015598</v>
      </c>
      <c r="V557">
        <v>17.322101466482199</v>
      </c>
      <c r="W557">
        <v>0.96324640161356101</v>
      </c>
      <c r="X557">
        <v>9.5159803563446097</v>
      </c>
      <c r="Y557">
        <v>223.145233422975</v>
      </c>
      <c r="Z557">
        <v>0.86150461311681004</v>
      </c>
      <c r="AA557">
        <v>4.1853161566840998E-2</v>
      </c>
      <c r="AB557">
        <v>32.148586661201698</v>
      </c>
      <c r="AC557">
        <v>11.6376912329213</v>
      </c>
      <c r="AD557">
        <v>1.68797887356179</v>
      </c>
      <c r="AE557">
        <v>0.19320354940974099</v>
      </c>
      <c r="AF557">
        <v>2.13967234747428E-4</v>
      </c>
      <c r="AG557">
        <v>4.8983642292858096E-3</v>
      </c>
      <c r="AH557">
        <v>1.6328520998928501E-4</v>
      </c>
      <c r="AI557" s="109">
        <v>2.62497124048513E-5</v>
      </c>
      <c r="AJ557">
        <v>3.4331672812499103E-2</v>
      </c>
      <c r="AK557">
        <v>0.15348006745623699</v>
      </c>
      <c r="AL557">
        <v>0.18279833179424501</v>
      </c>
      <c r="AM557">
        <v>13.515679791604001</v>
      </c>
      <c r="AN557">
        <v>0</v>
      </c>
      <c r="AO557">
        <v>0</v>
      </c>
      <c r="AP557">
        <v>0</v>
      </c>
      <c r="AQ557">
        <v>-8.8777526938437497</v>
      </c>
      <c r="AR557">
        <v>1942.4381000456401</v>
      </c>
      <c r="AS557">
        <v>6039.5876408001204</v>
      </c>
      <c r="AT557">
        <v>0.32649635369531799</v>
      </c>
    </row>
    <row r="558" spans="1:46" x14ac:dyDescent="0.35">
      <c r="A558">
        <v>556</v>
      </c>
      <c r="B558">
        <v>27.405023998330499</v>
      </c>
      <c r="C558">
        <v>-8.3876700283215708</v>
      </c>
      <c r="D558">
        <v>1640.78378615376</v>
      </c>
      <c r="E558">
        <v>0.49219881913882002</v>
      </c>
      <c r="F558">
        <v>105.90758017822699</v>
      </c>
      <c r="G558">
        <v>2.8173034869782699E-3</v>
      </c>
      <c r="H558">
        <v>0.99193737684619498</v>
      </c>
      <c r="I558">
        <v>4.96470735380787E-2</v>
      </c>
      <c r="J558">
        <v>0.118128422191469</v>
      </c>
      <c r="K558">
        <v>0.86019008791850904</v>
      </c>
      <c r="L558">
        <v>4.2746628161577399E-2</v>
      </c>
      <c r="M558">
        <v>6.9004453765013603E-3</v>
      </c>
      <c r="N558">
        <v>0.889166897789329</v>
      </c>
      <c r="O558">
        <v>0.98531869068636302</v>
      </c>
      <c r="P558">
        <v>3.7060104442911701</v>
      </c>
      <c r="Q558">
        <v>0.998326834317384</v>
      </c>
      <c r="R558">
        <v>1.67316568261544E-3</v>
      </c>
      <c r="S558">
        <v>0</v>
      </c>
      <c r="T558">
        <v>22.570009277854801</v>
      </c>
      <c r="U558">
        <v>22.570009277854801</v>
      </c>
      <c r="V558">
        <v>17.609366303457001</v>
      </c>
      <c r="W558">
        <v>0.98420663965772803</v>
      </c>
      <c r="X558">
        <v>9.6828872232367207</v>
      </c>
      <c r="Y558">
        <v>228.26029608279799</v>
      </c>
      <c r="Z558">
        <v>0.86101002768654999</v>
      </c>
      <c r="AA558">
        <v>4.1565387414892199E-2</v>
      </c>
      <c r="AB558">
        <v>32.112110163791797</v>
      </c>
      <c r="AC558">
        <v>11.5427362239035</v>
      </c>
      <c r="AD558">
        <v>1.6814756996414599</v>
      </c>
      <c r="AE558">
        <v>0.193208484856806</v>
      </c>
      <c r="AF558">
        <v>2.12336516911435E-4</v>
      </c>
      <c r="AG558">
        <v>4.8961571148683101E-3</v>
      </c>
      <c r="AH558">
        <v>1.66503187724862E-4</v>
      </c>
      <c r="AI558" s="109">
        <v>2.6878053341795302E-5</v>
      </c>
      <c r="AJ558">
        <v>3.4319417807805799E-2</v>
      </c>
      <c r="AK558">
        <v>0.15349119713567599</v>
      </c>
      <c r="AL558">
        <v>0.18273417515902099</v>
      </c>
      <c r="AM558">
        <v>13.515679791604001</v>
      </c>
      <c r="AN558">
        <v>0</v>
      </c>
      <c r="AO558">
        <v>0</v>
      </c>
      <c r="AP558">
        <v>0</v>
      </c>
      <c r="AQ558">
        <v>-8.8782273292357292</v>
      </c>
      <c r="AR558">
        <v>1942.7499734230701</v>
      </c>
      <c r="AS558">
        <v>6039.4989088490001</v>
      </c>
      <c r="AT558">
        <v>0.326720855913611</v>
      </c>
    </row>
    <row r="559" spans="1:46" x14ac:dyDescent="0.35">
      <c r="A559">
        <v>557</v>
      </c>
      <c r="B559">
        <v>26.790953672788</v>
      </c>
      <c r="C559">
        <v>-8.3893045236985593</v>
      </c>
      <c r="D559">
        <v>1639.51004082963</v>
      </c>
      <c r="E559">
        <v>0.49197019485818599</v>
      </c>
      <c r="F559">
        <v>103.196071762252</v>
      </c>
      <c r="G559">
        <v>2.81516525936947E-3</v>
      </c>
      <c r="H559">
        <v>0.99209509184621003</v>
      </c>
      <c r="I559">
        <v>5.0449911518484498E-2</v>
      </c>
      <c r="J559">
        <v>0.12067429748396299</v>
      </c>
      <c r="K559">
        <v>0.85729209022446096</v>
      </c>
      <c r="L559">
        <v>4.3412112217304601E-2</v>
      </c>
      <c r="M559">
        <v>7.0377993011799403E-3</v>
      </c>
      <c r="N559">
        <v>0.88828174815237004</v>
      </c>
      <c r="O559">
        <v>0.98413737063364404</v>
      </c>
      <c r="P559">
        <v>3.76895966941176</v>
      </c>
      <c r="Q559">
        <v>0.99832069493266795</v>
      </c>
      <c r="R559">
        <v>1.6793050673312201E-3</v>
      </c>
      <c r="S559">
        <v>0</v>
      </c>
      <c r="T559">
        <v>22.970483382498301</v>
      </c>
      <c r="U559">
        <v>22.970483382498301</v>
      </c>
      <c r="V559">
        <v>17.9071625586901</v>
      </c>
      <c r="W559">
        <v>1.0060640866157999</v>
      </c>
      <c r="X559">
        <v>9.8558373449393599</v>
      </c>
      <c r="Y559">
        <v>233.622484960359</v>
      </c>
      <c r="Z559">
        <v>0.86049927364884804</v>
      </c>
      <c r="AA559">
        <v>4.1270335971969697E-2</v>
      </c>
      <c r="AB559">
        <v>32.074231072726903</v>
      </c>
      <c r="AC559">
        <v>11.446028262303701</v>
      </c>
      <c r="AD559">
        <v>1.67484950704639</v>
      </c>
      <c r="AE559">
        <v>0.19321359583814199</v>
      </c>
      <c r="AF559">
        <v>2.10664285598054E-4</v>
      </c>
      <c r="AG559">
        <v>4.8938322162267499E-3</v>
      </c>
      <c r="AH559">
        <v>1.6985187777023901E-4</v>
      </c>
      <c r="AI559" s="109">
        <v>2.7535712169264099E-5</v>
      </c>
      <c r="AJ559">
        <v>3.4306511313965997E-2</v>
      </c>
      <c r="AK559">
        <v>0.15350294865543401</v>
      </c>
      <c r="AL559">
        <v>0.182666577708894</v>
      </c>
      <c r="AM559">
        <v>13.515679791604001</v>
      </c>
      <c r="AN559">
        <v>0</v>
      </c>
      <c r="AO559">
        <v>0</v>
      </c>
      <c r="AP559">
        <v>0</v>
      </c>
      <c r="AQ559">
        <v>-8.8787019646277106</v>
      </c>
      <c r="AR559">
        <v>1943.0663687128899</v>
      </c>
      <c r="AS559">
        <v>6039.4056742298999</v>
      </c>
      <c r="AT559">
        <v>0.32695013005754298</v>
      </c>
    </row>
    <row r="560" spans="1:46" x14ac:dyDescent="0.35">
      <c r="A560">
        <v>558</v>
      </c>
      <c r="B560">
        <v>26.176883347245401</v>
      </c>
      <c r="C560">
        <v>-8.3909937581541492</v>
      </c>
      <c r="D560">
        <v>1638.1820490084599</v>
      </c>
      <c r="E560">
        <v>0.49172967855933097</v>
      </c>
      <c r="F560">
        <v>100.485163622049</v>
      </c>
      <c r="G560">
        <v>2.8129357932374401E-3</v>
      </c>
      <c r="H560">
        <v>0.992253868956121</v>
      </c>
      <c r="I560">
        <v>5.1281252031741803E-2</v>
      </c>
      <c r="J560">
        <v>0.12333372741778501</v>
      </c>
      <c r="K560">
        <v>0.85426730443679399</v>
      </c>
      <c r="L560">
        <v>4.4100404421930403E-2</v>
      </c>
      <c r="M560">
        <v>7.1808476098114398E-3</v>
      </c>
      <c r="N560">
        <v>0.88741373544917002</v>
      </c>
      <c r="O560">
        <v>0.98296513751349002</v>
      </c>
      <c r="P560">
        <v>3.8343091383474701</v>
      </c>
      <c r="Q560">
        <v>0.99831438618703905</v>
      </c>
      <c r="R560">
        <v>1.68561381296009E-3</v>
      </c>
      <c r="S560">
        <v>0</v>
      </c>
      <c r="T560">
        <v>23.386920743755901</v>
      </c>
      <c r="U560">
        <v>23.386920743755901</v>
      </c>
      <c r="V560">
        <v>18.2160716359605</v>
      </c>
      <c r="W560">
        <v>1.0288774987723599</v>
      </c>
      <c r="X560">
        <v>10.035161665819</v>
      </c>
      <c r="Y560">
        <v>239.250099147372</v>
      </c>
      <c r="Z560">
        <v>0.85997128920786303</v>
      </c>
      <c r="AA560">
        <v>4.0967585449230702E-2</v>
      </c>
      <c r="AB560">
        <v>32.034842686782099</v>
      </c>
      <c r="AC560">
        <v>11.3474590706032</v>
      </c>
      <c r="AD560">
        <v>1.66809121228755</v>
      </c>
      <c r="AE560">
        <v>0.193218891820269</v>
      </c>
      <c r="AF560">
        <v>2.0894819132366099E-4</v>
      </c>
      <c r="AG560">
        <v>4.8913814725419598E-3</v>
      </c>
      <c r="AH560">
        <v>1.7333964951319399E-4</v>
      </c>
      <c r="AI560" s="109">
        <v>2.8224811636271398E-5</v>
      </c>
      <c r="AJ560">
        <v>3.4292910886414903E-2</v>
      </c>
      <c r="AK560">
        <v>0.15351536224781701</v>
      </c>
      <c r="AL560">
        <v>0.182595315499785</v>
      </c>
      <c r="AM560">
        <v>13.515679791604001</v>
      </c>
      <c r="AN560">
        <v>0</v>
      </c>
      <c r="AO560">
        <v>0</v>
      </c>
      <c r="AP560">
        <v>0</v>
      </c>
      <c r="AQ560">
        <v>-8.8791766000196901</v>
      </c>
      <c r="AR560">
        <v>1943.3876212273899</v>
      </c>
      <c r="AS560">
        <v>6039.3075893943796</v>
      </c>
      <c r="AT560">
        <v>0.327184313457698</v>
      </c>
    </row>
    <row r="561" spans="1:46" x14ac:dyDescent="0.35">
      <c r="A561">
        <v>559</v>
      </c>
      <c r="B561">
        <v>25.562813021702802</v>
      </c>
      <c r="C561">
        <v>-8.3927414073492503</v>
      </c>
      <c r="D561">
        <v>1636.79618290551</v>
      </c>
      <c r="E561">
        <v>0.49147632883339298</v>
      </c>
      <c r="F561">
        <v>97.774926352890205</v>
      </c>
      <c r="G561">
        <v>2.8106090030405001E-3</v>
      </c>
      <c r="H561">
        <v>0.99241370197390499</v>
      </c>
      <c r="I561">
        <v>5.2142596438556899E-2</v>
      </c>
      <c r="J561">
        <v>0.12611443479759701</v>
      </c>
      <c r="K561">
        <v>0.85110725642838703</v>
      </c>
      <c r="L561">
        <v>4.4812646643226497E-2</v>
      </c>
      <c r="M561">
        <v>7.3299497953303802E-3</v>
      </c>
      <c r="N561">
        <v>0.88656358878127495</v>
      </c>
      <c r="O561">
        <v>0.98180232444001003</v>
      </c>
      <c r="P561">
        <v>3.90219944057892</v>
      </c>
      <c r="Q561">
        <v>0.99830789511763796</v>
      </c>
      <c r="R561">
        <v>1.6921048823615901E-3</v>
      </c>
      <c r="S561">
        <v>0</v>
      </c>
      <c r="T561">
        <v>23.820303994545501</v>
      </c>
      <c r="U561">
        <v>23.820303994545501</v>
      </c>
      <c r="V561">
        <v>18.5367176044019</v>
      </c>
      <c r="W561">
        <v>1.0527108408402801</v>
      </c>
      <c r="X561">
        <v>10.221215185441901</v>
      </c>
      <c r="Y561">
        <v>245.16328557783399</v>
      </c>
      <c r="Z561">
        <v>0.85942491751503403</v>
      </c>
      <c r="AA561">
        <v>4.0656680838513697E-2</v>
      </c>
      <c r="AB561">
        <v>31.993827071942501</v>
      </c>
      <c r="AC561">
        <v>11.246911908910899</v>
      </c>
      <c r="AD561">
        <v>1.6611908652477201</v>
      </c>
      <c r="AE561">
        <v>0.19322438294032501</v>
      </c>
      <c r="AF561">
        <v>2.0718570407017499E-4</v>
      </c>
      <c r="AG561">
        <v>4.88879605826567E-3</v>
      </c>
      <c r="AH561">
        <v>1.7697561808805099E-4</v>
      </c>
      <c r="AI561" s="109">
        <v>2.8947685369059898E-5</v>
      </c>
      <c r="AJ561">
        <v>3.4278570244263097E-2</v>
      </c>
      <c r="AK561">
        <v>0.153528481755072</v>
      </c>
      <c r="AL561">
        <v>0.182520144368085</v>
      </c>
      <c r="AM561">
        <v>13.515679791604001</v>
      </c>
      <c r="AN561">
        <v>0</v>
      </c>
      <c r="AO561">
        <v>0</v>
      </c>
      <c r="AP561">
        <v>0</v>
      </c>
      <c r="AQ561">
        <v>-8.8796512354116697</v>
      </c>
      <c r="AR561">
        <v>1943.71410056331</v>
      </c>
      <c r="AS561">
        <v>6039.2042703372799</v>
      </c>
      <c r="AT561">
        <v>0.327423537028597</v>
      </c>
    </row>
    <row r="562" spans="1:46" x14ac:dyDescent="0.35">
      <c r="A562">
        <v>560</v>
      </c>
      <c r="B562">
        <v>24.948742696160298</v>
      </c>
      <c r="C562">
        <v>-8.3945514896723292</v>
      </c>
      <c r="D562">
        <v>1635.3484773566599</v>
      </c>
      <c r="E562">
        <v>0.491209102957188</v>
      </c>
      <c r="F562">
        <v>95.065438044641198</v>
      </c>
      <c r="G562">
        <v>2.8081782387603701E-3</v>
      </c>
      <c r="H562">
        <v>0.99257461904014899</v>
      </c>
      <c r="I562">
        <v>5.3035548299796897E-2</v>
      </c>
      <c r="J562">
        <v>0.12902485248105799</v>
      </c>
      <c r="K562">
        <v>0.84780270467707597</v>
      </c>
      <c r="L562">
        <v>4.5550052195741202E-2</v>
      </c>
      <c r="M562">
        <v>7.4854961040557002E-3</v>
      </c>
      <c r="N562">
        <v>0.88573209199408898</v>
      </c>
      <c r="O562">
        <v>0.98064928946664898</v>
      </c>
      <c r="P562">
        <v>3.97278238552606</v>
      </c>
      <c r="Q562">
        <v>0.99830120740016404</v>
      </c>
      <c r="R562">
        <v>1.6987925998354499E-3</v>
      </c>
      <c r="S562">
        <v>0</v>
      </c>
      <c r="T562">
        <v>24.271698743052301</v>
      </c>
      <c r="U562">
        <v>24.271698743052301</v>
      </c>
      <c r="V562">
        <v>18.869771014902199</v>
      </c>
      <c r="W562">
        <v>1.07763391380188</v>
      </c>
      <c r="X562">
        <v>10.414379103895</v>
      </c>
      <c r="Y562">
        <v>251.38427771034401</v>
      </c>
      <c r="Z562">
        <v>0.85885889098870005</v>
      </c>
      <c r="AA562">
        <v>4.0337130591272898E-2</v>
      </c>
      <c r="AB562">
        <v>31.9510548639097</v>
      </c>
      <c r="AC562">
        <v>11.1442606467162</v>
      </c>
      <c r="AD562">
        <v>1.6541375978461399</v>
      </c>
      <c r="AE562">
        <v>0.19323008006550599</v>
      </c>
      <c r="AF562">
        <v>2.0537409570930401E-4</v>
      </c>
      <c r="AG562">
        <v>4.88606628933725E-3</v>
      </c>
      <c r="AH562">
        <v>1.8076972974404899E-4</v>
      </c>
      <c r="AI562" s="109">
        <v>2.9706905755352699E-5</v>
      </c>
      <c r="AJ562">
        <v>3.42634388246673E-2</v>
      </c>
      <c r="AK562">
        <v>0.153542355045277</v>
      </c>
      <c r="AL562">
        <v>0.182440797584736</v>
      </c>
      <c r="AM562">
        <v>13.515679791604001</v>
      </c>
      <c r="AN562">
        <v>0</v>
      </c>
      <c r="AO562">
        <v>0</v>
      </c>
      <c r="AP562">
        <v>0</v>
      </c>
      <c r="AQ562">
        <v>-8.8801258708036492</v>
      </c>
      <c r="AR562">
        <v>1944.04621509191</v>
      </c>
      <c r="AS562">
        <v>6039.09529172158</v>
      </c>
      <c r="AT562">
        <v>0.327667935419304</v>
      </c>
    </row>
    <row r="563" spans="1:46" x14ac:dyDescent="0.35">
      <c r="A563">
        <v>561</v>
      </c>
      <c r="B563">
        <v>24.334672370617699</v>
      </c>
      <c r="C563">
        <v>-8.3964284080367708</v>
      </c>
      <c r="D563">
        <v>1633.8345888460201</v>
      </c>
      <c r="E563">
        <v>0.49092684299297801</v>
      </c>
      <c r="F563">
        <v>92.356785279724903</v>
      </c>
      <c r="G563">
        <v>2.80563621751233E-3</v>
      </c>
      <c r="H563">
        <v>0.99273657866870502</v>
      </c>
      <c r="I563">
        <v>5.3961821630017399E-2</v>
      </c>
      <c r="J563">
        <v>0.132074205975312</v>
      </c>
      <c r="K563">
        <v>0.84434355252300097</v>
      </c>
      <c r="L563">
        <v>4.6313911470553901E-2</v>
      </c>
      <c r="M563">
        <v>7.64791015946353E-3</v>
      </c>
      <c r="N563">
        <v>0.88492008921792897</v>
      </c>
      <c r="O563">
        <v>0.97950641809502303</v>
      </c>
      <c r="P563">
        <v>4.0462221514333701</v>
      </c>
      <c r="Q563">
        <v>0.99829430716594503</v>
      </c>
      <c r="R563">
        <v>1.7056928340548299E-3</v>
      </c>
      <c r="S563">
        <v>0</v>
      </c>
      <c r="T563">
        <v>24.742262627556801</v>
      </c>
      <c r="U563">
        <v>24.742262627556801</v>
      </c>
      <c r="V563">
        <v>19.215953205961</v>
      </c>
      <c r="W563">
        <v>1.1037229092567999</v>
      </c>
      <c r="X563">
        <v>10.6150631608163</v>
      </c>
      <c r="Y563">
        <v>257.93767230422498</v>
      </c>
      <c r="Z563">
        <v>0.85827183129768103</v>
      </c>
      <c r="AA563">
        <v>4.0008402768363802E-2</v>
      </c>
      <c r="AB563">
        <v>31.906380217445101</v>
      </c>
      <c r="AC563">
        <v>11.0393690108047</v>
      </c>
      <c r="AD563">
        <v>1.6469193627790999</v>
      </c>
      <c r="AE563">
        <v>0.193235994845701</v>
      </c>
      <c r="AF563">
        <v>2.0351041968633799E-4</v>
      </c>
      <c r="AG563">
        <v>4.8831815151204596E-3</v>
      </c>
      <c r="AH563">
        <v>1.8473286388898599E-4</v>
      </c>
      <c r="AI563" s="109">
        <v>3.0505312586729701E-5</v>
      </c>
      <c r="AJ563">
        <v>3.4247461264494801E-2</v>
      </c>
      <c r="AK563">
        <v>0.15355703449626601</v>
      </c>
      <c r="AL563">
        <v>0.182356983126334</v>
      </c>
      <c r="AM563">
        <v>13.515679791604001</v>
      </c>
      <c r="AN563">
        <v>0</v>
      </c>
      <c r="AO563">
        <v>0</v>
      </c>
      <c r="AP563">
        <v>0</v>
      </c>
      <c r="AQ563">
        <v>-8.8806005061956306</v>
      </c>
      <c r="AR563">
        <v>1944.38441718788</v>
      </c>
      <c r="AS563">
        <v>6038.9801812068699</v>
      </c>
      <c r="AT563">
        <v>0.32791760938252001</v>
      </c>
    </row>
    <row r="564" spans="1:46" x14ac:dyDescent="0.35">
      <c r="A564">
        <v>562</v>
      </c>
      <c r="B564">
        <v>23.720602045075101</v>
      </c>
      <c r="C564">
        <v>-8.3983769971416802</v>
      </c>
      <c r="D564">
        <v>1632.2497487037001</v>
      </c>
      <c r="E564">
        <v>0.49062825954639699</v>
      </c>
      <c r="F564">
        <v>89.649064225382205</v>
      </c>
      <c r="G564">
        <v>2.8029749454636299E-3</v>
      </c>
      <c r="H564">
        <v>0.99289956263076096</v>
      </c>
      <c r="I564">
        <v>5.4923249377524699E-2</v>
      </c>
      <c r="J564">
        <v>0.13527260766890101</v>
      </c>
      <c r="K564">
        <v>0.84071874767402399</v>
      </c>
      <c r="L564">
        <v>4.7105596205363698E-2</v>
      </c>
      <c r="M564">
        <v>7.8176531721610397E-3</v>
      </c>
      <c r="N564">
        <v>0.88412849112523195</v>
      </c>
      <c r="O564">
        <v>0.97837412610652197</v>
      </c>
      <c r="P564">
        <v>4.1226965522612096</v>
      </c>
      <c r="Q564">
        <v>0.99828717678788403</v>
      </c>
      <c r="R564">
        <v>1.71282321211502E-3</v>
      </c>
      <c r="S564">
        <v>0</v>
      </c>
      <c r="T564">
        <v>25.2332554372781</v>
      </c>
      <c r="U564">
        <v>25.2332554372781</v>
      </c>
      <c r="V564">
        <v>19.576040911755602</v>
      </c>
      <c r="W564">
        <v>1.13106126400579</v>
      </c>
      <c r="X564">
        <v>10.823708237500799</v>
      </c>
      <c r="Y564">
        <v>264.85075111615902</v>
      </c>
      <c r="Z564">
        <v>0.85766222390767499</v>
      </c>
      <c r="AA564">
        <v>3.9669920844535897E-2</v>
      </c>
      <c r="AB564">
        <v>31.859641820778499</v>
      </c>
      <c r="AC564">
        <v>10.9320893189446</v>
      </c>
      <c r="AD564">
        <v>1.6395229212603899</v>
      </c>
      <c r="AE564">
        <v>0.19324213979054999</v>
      </c>
      <c r="AF564">
        <v>2.0159148897496299E-4</v>
      </c>
      <c r="AG564">
        <v>4.88012999378243E-3</v>
      </c>
      <c r="AH564">
        <v>1.88876944089837E-4</v>
      </c>
      <c r="AI564" s="109">
        <v>3.1346051426133203E-5</v>
      </c>
      <c r="AJ564">
        <v>3.4230576814977903E-2</v>
      </c>
      <c r="AK564">
        <v>0.153572577540702</v>
      </c>
      <c r="AL564">
        <v>0.182268380594655</v>
      </c>
      <c r="AM564">
        <v>13.515679791604001</v>
      </c>
      <c r="AN564">
        <v>0</v>
      </c>
      <c r="AO564">
        <v>0</v>
      </c>
      <c r="AP564">
        <v>0</v>
      </c>
      <c r="AQ564">
        <v>-8.8810751415876101</v>
      </c>
      <c r="AR564">
        <v>1944.7292093062499</v>
      </c>
      <c r="AS564">
        <v>6038.8584128222801</v>
      </c>
      <c r="AT564">
        <v>0.32817265187399097</v>
      </c>
    </row>
    <row r="565" spans="1:46" x14ac:dyDescent="0.35">
      <c r="A565">
        <v>563</v>
      </c>
      <c r="B565">
        <v>23.106531719532502</v>
      </c>
      <c r="C565">
        <v>-8.4004025775167808</v>
      </c>
      <c r="D565">
        <v>1630.58870893105</v>
      </c>
      <c r="E565">
        <v>0.49031191271883101</v>
      </c>
      <c r="F565">
        <v>86.942381903663701</v>
      </c>
      <c r="G565">
        <v>2.8001856274747199E-3</v>
      </c>
      <c r="H565">
        <v>0.99306366679013003</v>
      </c>
      <c r="I565">
        <v>5.5921792622848E-2</v>
      </c>
      <c r="J565">
        <v>0.13863116462441299</v>
      </c>
      <c r="K565">
        <v>0.83691616738903196</v>
      </c>
      <c r="L565">
        <v>4.7926563941112998E-2</v>
      </c>
      <c r="M565">
        <v>7.9952286817350105E-3</v>
      </c>
      <c r="N565">
        <v>0.88335828201771804</v>
      </c>
      <c r="O565">
        <v>0.97725286276767698</v>
      </c>
      <c r="P565">
        <v>4.2023984710153703</v>
      </c>
      <c r="Q565">
        <v>0.99827979662981703</v>
      </c>
      <c r="R565">
        <v>1.72020337018227E-3</v>
      </c>
      <c r="S565">
        <v>0</v>
      </c>
      <c r="T565">
        <v>25.7460506540301</v>
      </c>
      <c r="U565">
        <v>25.7460506540301</v>
      </c>
      <c r="V565">
        <v>19.950871381619901</v>
      </c>
      <c r="W565">
        <v>1.15974063434894</v>
      </c>
      <c r="X565">
        <v>11.0407892413672</v>
      </c>
      <c r="Y565">
        <v>272.153856351836</v>
      </c>
      <c r="Z565">
        <v>0.85702839078036996</v>
      </c>
      <c r="AA565">
        <v>3.9321059047215397E-2</v>
      </c>
      <c r="AB565">
        <v>31.810663477902299</v>
      </c>
      <c r="AC565">
        <v>10.8222611094965</v>
      </c>
      <c r="AD565">
        <v>1.6319338027647201</v>
      </c>
      <c r="AE565">
        <v>0.193248528342401</v>
      </c>
      <c r="AF565">
        <v>1.9961385164317399E-4</v>
      </c>
      <c r="AG565">
        <v>4.8768987469489603E-3</v>
      </c>
      <c r="AH565">
        <v>1.9321506649801101E-4</v>
      </c>
      <c r="AI565" s="109">
        <v>3.2232618288811899E-5</v>
      </c>
      <c r="AJ565">
        <v>3.4212718673136702E-2</v>
      </c>
      <c r="AK565">
        <v>0.153589047287503</v>
      </c>
      <c r="AL565">
        <v>0.182174637699131</v>
      </c>
      <c r="AM565">
        <v>13.515679791604001</v>
      </c>
      <c r="AN565">
        <v>0</v>
      </c>
      <c r="AO565">
        <v>0</v>
      </c>
      <c r="AP565">
        <v>0</v>
      </c>
      <c r="AQ565">
        <v>-8.8815497769795897</v>
      </c>
      <c r="AR565">
        <v>1945.08115108213</v>
      </c>
      <c r="AS565">
        <v>6038.7293991944798</v>
      </c>
      <c r="AT565">
        <v>0.32843317221218898</v>
      </c>
    </row>
    <row r="566" spans="1:46" x14ac:dyDescent="0.35">
      <c r="A566">
        <v>564</v>
      </c>
      <c r="B566">
        <v>22.492461393989998</v>
      </c>
      <c r="C566">
        <v>-8.4025110206040097</v>
      </c>
      <c r="D566">
        <v>1628.8456788921801</v>
      </c>
      <c r="E566">
        <v>0.48997618969282702</v>
      </c>
      <c r="F566">
        <v>84.236857808529905</v>
      </c>
      <c r="G566">
        <v>2.7972585615142001E-3</v>
      </c>
      <c r="H566">
        <v>0.99322877947056398</v>
      </c>
      <c r="I566">
        <v>5.6959551110339797E-2</v>
      </c>
      <c r="J566">
        <v>0.14216210222713699</v>
      </c>
      <c r="K566">
        <v>0.83292248827507198</v>
      </c>
      <c r="L566">
        <v>4.8778365939030503E-2</v>
      </c>
      <c r="M566">
        <v>8.1811851713093093E-3</v>
      </c>
      <c r="N566">
        <v>0.88261052787881999</v>
      </c>
      <c r="O566">
        <v>0.97614311447005897</v>
      </c>
      <c r="P566">
        <v>4.2855375109202303</v>
      </c>
      <c r="Q566">
        <v>0.99827214475401405</v>
      </c>
      <c r="R566">
        <v>1.72785524598548E-3</v>
      </c>
      <c r="S566">
        <v>0</v>
      </c>
      <c r="T566">
        <v>26.2821488180772</v>
      </c>
      <c r="U566">
        <v>26.2821488180772</v>
      </c>
      <c r="V566">
        <v>20.341348284723299</v>
      </c>
      <c r="W566">
        <v>1.1898615184553001</v>
      </c>
      <c r="X566">
        <v>11.2668181877129</v>
      </c>
      <c r="Y566">
        <v>279.880831599163</v>
      </c>
      <c r="Z566">
        <v>0.85636851042837303</v>
      </c>
      <c r="AA566">
        <v>3.8961136639422501E-2</v>
      </c>
      <c r="AB566">
        <v>31.759241065120701</v>
      </c>
      <c r="AC566">
        <v>10.709710378383001</v>
      </c>
      <c r="AD566">
        <v>1.62413568893779</v>
      </c>
      <c r="AE566">
        <v>0.19325517492858801</v>
      </c>
      <c r="AF566">
        <v>1.9757376100036999E-4</v>
      </c>
      <c r="AG566">
        <v>4.8734733911624502E-3</v>
      </c>
      <c r="AH566">
        <v>1.97761661381139E-4</v>
      </c>
      <c r="AI566" s="109">
        <v>3.31689006057965E-5</v>
      </c>
      <c r="AJ566">
        <v>3.4193813176917297E-2</v>
      </c>
      <c r="AK566">
        <v>0.15360651327168001</v>
      </c>
      <c r="AL566">
        <v>0.18207536602060301</v>
      </c>
      <c r="AM566">
        <v>13.515679791604001</v>
      </c>
      <c r="AN566">
        <v>0</v>
      </c>
      <c r="AO566">
        <v>0</v>
      </c>
      <c r="AP566">
        <v>0</v>
      </c>
      <c r="AQ566">
        <v>-8.8820244123715693</v>
      </c>
      <c r="AR566">
        <v>1945.4408677316101</v>
      </c>
      <c r="AS566">
        <v>6038.5924824016402</v>
      </c>
      <c r="AT566">
        <v>0.328699183285241</v>
      </c>
    </row>
    <row r="567" spans="1:46" x14ac:dyDescent="0.35">
      <c r="A567">
        <v>565</v>
      </c>
      <c r="B567">
        <v>21.878391068447399</v>
      </c>
      <c r="C567">
        <v>-8.4047088207699208</v>
      </c>
      <c r="D567">
        <v>1627.01425280681</v>
      </c>
      <c r="E567">
        <v>0.48961927819951601</v>
      </c>
      <c r="F567">
        <v>81.532625570082899</v>
      </c>
      <c r="G567">
        <v>2.7941830178285199E-3</v>
      </c>
      <c r="H567">
        <v>0.99339498418204597</v>
      </c>
      <c r="I567">
        <v>5.80387729898557E-2</v>
      </c>
      <c r="J567">
        <v>0.14587890639600501</v>
      </c>
      <c r="K567">
        <v>0.82872303462334496</v>
      </c>
      <c r="L567">
        <v>4.9662649038767298E-2</v>
      </c>
      <c r="M567">
        <v>8.3761239510884797E-3</v>
      </c>
      <c r="N567">
        <v>0.88188638555314602</v>
      </c>
      <c r="O567">
        <v>0.97504540887719404</v>
      </c>
      <c r="P567">
        <v>4.3723417818246801</v>
      </c>
      <c r="Q567">
        <v>0.99826419657270904</v>
      </c>
      <c r="R567">
        <v>1.7358034272906399E-3</v>
      </c>
      <c r="S567">
        <v>0</v>
      </c>
      <c r="T567">
        <v>26.843192320087699</v>
      </c>
      <c r="U567">
        <v>26.843192320087699</v>
      </c>
      <c r="V567">
        <v>20.748447708187001</v>
      </c>
      <c r="W567">
        <v>1.2215348572588001</v>
      </c>
      <c r="X567">
        <v>11.5023477197525</v>
      </c>
      <c r="Y567">
        <v>288.06953986574399</v>
      </c>
      <c r="Z567">
        <v>0.85568054733768195</v>
      </c>
      <c r="AA567">
        <v>3.8589412065812297E-2</v>
      </c>
      <c r="AB567">
        <v>31.705152222716499</v>
      </c>
      <c r="AC567">
        <v>10.594247242455999</v>
      </c>
      <c r="AD567">
        <v>1.61611073275629</v>
      </c>
      <c r="AE567">
        <v>0.19326209508501299</v>
      </c>
      <c r="AF567">
        <v>1.9546714521048801E-4</v>
      </c>
      <c r="AG567">
        <v>4.8698379409911003E-3</v>
      </c>
      <c r="AH567">
        <v>2.0253265658859399E-4</v>
      </c>
      <c r="AI567" s="109">
        <v>3.4159245802716698E-5</v>
      </c>
      <c r="AJ567">
        <v>3.4173778916484501E-2</v>
      </c>
      <c r="AK567">
        <v>0.15362505227748599</v>
      </c>
      <c r="AL567">
        <v>0.18197013633800299</v>
      </c>
      <c r="AM567">
        <v>13.515679791604001</v>
      </c>
      <c r="AN567">
        <v>0</v>
      </c>
      <c r="AO567">
        <v>0</v>
      </c>
      <c r="AP567">
        <v>0</v>
      </c>
      <c r="AQ567">
        <v>-8.8824990477635506</v>
      </c>
      <c r="AR567">
        <v>1945.8090598824799</v>
      </c>
      <c r="AS567">
        <v>6038.4469231468402</v>
      </c>
      <c r="AT567">
        <v>0.32897072503118202</v>
      </c>
    </row>
    <row r="568" spans="1:46" x14ac:dyDescent="0.35">
      <c r="A568">
        <v>566</v>
      </c>
      <c r="B568">
        <v>21.2643207429048</v>
      </c>
      <c r="C568">
        <v>-8.4070031823737192</v>
      </c>
      <c r="D568">
        <v>1625.08732361898</v>
      </c>
      <c r="E568">
        <v>0.48923913501864502</v>
      </c>
      <c r="F568">
        <v>78.829835152499101</v>
      </c>
      <c r="G568">
        <v>2.7909470953873801E-3</v>
      </c>
      <c r="H568">
        <v>0.99356220551503005</v>
      </c>
      <c r="I568">
        <v>5.9161866751883001E-2</v>
      </c>
      <c r="J568">
        <v>0.14979648763898101</v>
      </c>
      <c r="K568">
        <v>0.82430160603239599</v>
      </c>
      <c r="L568">
        <v>5.0581163903080401E-2</v>
      </c>
      <c r="M568">
        <v>8.5807028488025603E-3</v>
      </c>
      <c r="N568">
        <v>0.88118711324725496</v>
      </c>
      <c r="O568">
        <v>0.97396031966558605</v>
      </c>
      <c r="P568">
        <v>4.4630600163225704</v>
      </c>
      <c r="Q568">
        <v>0.99825592443828703</v>
      </c>
      <c r="R568">
        <v>1.74407556171301E-3</v>
      </c>
      <c r="S568">
        <v>0</v>
      </c>
      <c r="T568">
        <v>27.4309829100957</v>
      </c>
      <c r="U568">
        <v>27.4309829100957</v>
      </c>
      <c r="V568">
        <v>21.1732253665546</v>
      </c>
      <c r="W568">
        <v>1.25488292683074</v>
      </c>
      <c r="X568">
        <v>11.747974863314401</v>
      </c>
      <c r="Y568">
        <v>296.76247721743198</v>
      </c>
      <c r="Z568">
        <v>0.85496227012597603</v>
      </c>
      <c r="AA568">
        <v>3.8205075751021403E-2</v>
      </c>
      <c r="AB568">
        <v>31.6481412018626</v>
      </c>
      <c r="AC568">
        <v>10.475664872324501</v>
      </c>
      <c r="AD568">
        <v>1.6078388349519199</v>
      </c>
      <c r="AE568">
        <v>0.193269305498282</v>
      </c>
      <c r="AF568">
        <v>1.93289569956334E-4</v>
      </c>
      <c r="AG568">
        <v>4.8659745764095099E-3</v>
      </c>
      <c r="AH568">
        <v>2.07545694764424E-4</v>
      </c>
      <c r="AI568" s="109">
        <v>3.5208520265255199E-5</v>
      </c>
      <c r="AJ568">
        <v>3.4152525660184702E-2</v>
      </c>
      <c r="AK568">
        <v>0.15364474933535499</v>
      </c>
      <c r="AL568">
        <v>0.181858472978352</v>
      </c>
      <c r="AM568">
        <v>13.515679791604001</v>
      </c>
      <c r="AN568">
        <v>0</v>
      </c>
      <c r="AO568">
        <v>0</v>
      </c>
      <c r="AP568">
        <v>0</v>
      </c>
      <c r="AQ568">
        <v>-8.8829736831555302</v>
      </c>
      <c r="AR568">
        <v>1946.1865152990199</v>
      </c>
      <c r="AS568">
        <v>6038.2918879041799</v>
      </c>
      <c r="AT568">
        <v>0.32924773629322701</v>
      </c>
    </row>
    <row r="569" spans="1:46" x14ac:dyDescent="0.35">
      <c r="A569">
        <v>567</v>
      </c>
      <c r="B569">
        <v>20.650250417362301</v>
      </c>
      <c r="C569">
        <v>-8.4094021194440298</v>
      </c>
      <c r="D569">
        <v>1623.05698321666</v>
      </c>
      <c r="E569">
        <v>0.48883344835284098</v>
      </c>
      <c r="F569">
        <v>76.128655250325394</v>
      </c>
      <c r="G569">
        <v>2.7875375557020799E-3</v>
      </c>
      <c r="H569">
        <v>0.99373050214290604</v>
      </c>
      <c r="I569">
        <v>6.0331412137601403E-2</v>
      </c>
      <c r="J569">
        <v>0.15393137083658801</v>
      </c>
      <c r="K569">
        <v>0.81964027639170201</v>
      </c>
      <c r="L569">
        <v>5.15357671462566E-2</v>
      </c>
      <c r="M569">
        <v>8.7956449913447893E-3</v>
      </c>
      <c r="N569">
        <v>0.88051408258613695</v>
      </c>
      <c r="O569">
        <v>0.97288847196480599</v>
      </c>
      <c r="P569">
        <v>4.5579638814074004</v>
      </c>
      <c r="Q569">
        <v>0.99824729715216498</v>
      </c>
      <c r="R569">
        <v>1.7527028478341101E-3</v>
      </c>
      <c r="S569">
        <v>0</v>
      </c>
      <c r="T569">
        <v>28.047501295235399</v>
      </c>
      <c r="U569">
        <v>28.047501295235399</v>
      </c>
      <c r="V569">
        <v>21.616823994016698</v>
      </c>
      <c r="W569">
        <v>1.2900412027372801</v>
      </c>
      <c r="X569">
        <v>12.004345228495</v>
      </c>
      <c r="Y569">
        <v>306.00750125912901</v>
      </c>
      <c r="Z569">
        <v>0.85421118651617001</v>
      </c>
      <c r="AA569">
        <v>3.7807242288822797E-2</v>
      </c>
      <c r="AB569">
        <v>31.587923681407901</v>
      </c>
      <c r="AC569">
        <v>10.3537369051128</v>
      </c>
      <c r="AD569">
        <v>1.59929773043007</v>
      </c>
      <c r="AE569">
        <v>0.19327682413577199</v>
      </c>
      <c r="AF569">
        <v>1.9103619824506401E-4</v>
      </c>
      <c r="AG569">
        <v>4.8618633701939902E-3</v>
      </c>
      <c r="AH569">
        <v>2.1282036415671299E-4</v>
      </c>
      <c r="AI569" s="109">
        <v>3.6322198614775799E-5</v>
      </c>
      <c r="AJ569">
        <v>3.4129953127072003E-2</v>
      </c>
      <c r="AK569">
        <v>0.153665698856989</v>
      </c>
      <c r="AL569">
        <v>0.181739847363285</v>
      </c>
      <c r="AM569">
        <v>13.515679791604001</v>
      </c>
      <c r="AN569">
        <v>0</v>
      </c>
      <c r="AO569">
        <v>0</v>
      </c>
      <c r="AP569">
        <v>0</v>
      </c>
      <c r="AQ569">
        <v>-8.8834483185475097</v>
      </c>
      <c r="AR569">
        <v>1946.5741227967301</v>
      </c>
      <c r="AS569">
        <v>6038.1264335648002</v>
      </c>
      <c r="AT569">
        <v>0.32953013685024501</v>
      </c>
    </row>
    <row r="570" spans="1:46" x14ac:dyDescent="0.35">
      <c r="A570">
        <v>568</v>
      </c>
      <c r="B570">
        <v>20.036180091819698</v>
      </c>
      <c r="C570">
        <v>-8.4119145745582191</v>
      </c>
      <c r="D570">
        <v>1620.91440370961</v>
      </c>
      <c r="E570">
        <v>0.488399592699509</v>
      </c>
      <c r="F570">
        <v>73.429276297980707</v>
      </c>
      <c r="G570">
        <v>2.7839396251142399E-3</v>
      </c>
      <c r="H570">
        <v>0.99389985305679596</v>
      </c>
      <c r="I570">
        <v>6.1550172582563602E-2</v>
      </c>
      <c r="J570">
        <v>0.15830191546848599</v>
      </c>
      <c r="K570">
        <v>0.81471916268090705</v>
      </c>
      <c r="L570">
        <v>5.2528427464077099E-2</v>
      </c>
      <c r="M570">
        <v>9.0217451184864805E-3</v>
      </c>
      <c r="N570">
        <v>0.87986879250972005</v>
      </c>
      <c r="O570">
        <v>0.97183054862388896</v>
      </c>
      <c r="P570">
        <v>4.6573506772415998</v>
      </c>
      <c r="Q570">
        <v>0.99823827937920395</v>
      </c>
      <c r="R570">
        <v>1.76172062079512E-3</v>
      </c>
      <c r="S570">
        <v>0</v>
      </c>
      <c r="T570">
        <v>28.6949301558803</v>
      </c>
      <c r="U570">
        <v>28.6949301558803</v>
      </c>
      <c r="V570">
        <v>22.080481913744499</v>
      </c>
      <c r="W570">
        <v>1.3271598463308101</v>
      </c>
      <c r="X570">
        <v>12.272157542259</v>
      </c>
      <c r="Y570">
        <v>315.85870174019698</v>
      </c>
      <c r="Z570">
        <v>0.853424535790136</v>
      </c>
      <c r="AA570">
        <v>3.7394941226885602E-2</v>
      </c>
      <c r="AB570">
        <v>31.5241745044524</v>
      </c>
      <c r="AC570">
        <v>10.2282155737136</v>
      </c>
      <c r="AD570">
        <v>1.59046235506295</v>
      </c>
      <c r="AE570">
        <v>0.19328467030646501</v>
      </c>
      <c r="AF570">
        <v>1.8870174311190301E-4</v>
      </c>
      <c r="AG570">
        <v>4.8574819630476202E-3</v>
      </c>
      <c r="AH570">
        <v>2.1837848946932301E-4</v>
      </c>
      <c r="AI570" s="109">
        <v>3.7506454437450198E-5</v>
      </c>
      <c r="AJ570">
        <v>3.4105949524450702E-2</v>
      </c>
      <c r="AK570">
        <v>0.15368800598764601</v>
      </c>
      <c r="AL570">
        <v>0.181613670319935</v>
      </c>
      <c r="AM570">
        <v>13.515679791604001</v>
      </c>
      <c r="AN570">
        <v>0</v>
      </c>
      <c r="AO570">
        <v>0</v>
      </c>
      <c r="AP570">
        <v>0</v>
      </c>
      <c r="AQ570">
        <v>-8.8839229539394893</v>
      </c>
      <c r="AR570">
        <v>1946.9728889379901</v>
      </c>
      <c r="AS570">
        <v>6037.9494890208298</v>
      </c>
      <c r="AT570">
        <v>0.329817738229706</v>
      </c>
    </row>
    <row r="571" spans="1:46" x14ac:dyDescent="0.35">
      <c r="A571">
        <v>569</v>
      </c>
      <c r="B571">
        <v>19.422109766277099</v>
      </c>
      <c r="C571">
        <v>-8.4145505585728806</v>
      </c>
      <c r="D571">
        <v>1618.6496975202199</v>
      </c>
      <c r="E571">
        <v>0.48793457439943499</v>
      </c>
      <c r="F571">
        <v>70.731913966162793</v>
      </c>
      <c r="G571">
        <v>2.7801367619257299E-3</v>
      </c>
      <c r="H571">
        <v>0.99407025385461101</v>
      </c>
      <c r="I571">
        <v>6.2821106886088399E-2</v>
      </c>
      <c r="J571">
        <v>0.16292857192231699</v>
      </c>
      <c r="K571">
        <v>0.80951615545404698</v>
      </c>
      <c r="L571">
        <v>5.3561227817966801E-2</v>
      </c>
      <c r="M571">
        <v>9.2598790681216302E-3</v>
      </c>
      <c r="N571">
        <v>0.87925288535615498</v>
      </c>
      <c r="O571">
        <v>0.97078729745919101</v>
      </c>
      <c r="P571">
        <v>4.7615463582261697</v>
      </c>
      <c r="Q571">
        <v>0.99822883094134895</v>
      </c>
      <c r="R571">
        <v>1.77116905865065E-3</v>
      </c>
      <c r="S571">
        <v>0</v>
      </c>
      <c r="T571">
        <v>29.375680463625599</v>
      </c>
      <c r="U571">
        <v>29.375680463625599</v>
      </c>
      <c r="V571">
        <v>22.5655421257601</v>
      </c>
      <c r="W571">
        <v>1.36640585168187</v>
      </c>
      <c r="X571">
        <v>12.5521686108324</v>
      </c>
      <c r="Y571">
        <v>326.37744570874497</v>
      </c>
      <c r="Z571">
        <v>0.85259923730869103</v>
      </c>
      <c r="AA571">
        <v>3.6967106632876903E-2</v>
      </c>
      <c r="AB571">
        <v>31.456524207547201</v>
      </c>
      <c r="AC571">
        <v>10.098828880588099</v>
      </c>
      <c r="AD571">
        <v>1.5813045529160801</v>
      </c>
      <c r="AE571">
        <v>0.193292864772208</v>
      </c>
      <c r="AF571">
        <v>1.86280414432914E-4</v>
      </c>
      <c r="AG571">
        <v>4.8528051781421E-3</v>
      </c>
      <c r="AH571">
        <v>2.2424446346541599E-4</v>
      </c>
      <c r="AI571" s="109">
        <v>3.8768278808743601E-5</v>
      </c>
      <c r="AJ571">
        <v>3.4080389831465302E-2</v>
      </c>
      <c r="AK571">
        <v>0.15371178818967099</v>
      </c>
      <c r="AL571">
        <v>0.18147928305954</v>
      </c>
      <c r="AM571">
        <v>13.515679791604001</v>
      </c>
      <c r="AN571">
        <v>0</v>
      </c>
      <c r="AO571">
        <v>0</v>
      </c>
      <c r="AP571">
        <v>0</v>
      </c>
      <c r="AQ571">
        <v>-8.8843975893314706</v>
      </c>
      <c r="AR571">
        <v>1947.3839581126699</v>
      </c>
      <c r="AS571">
        <v>6037.7598329439497</v>
      </c>
      <c r="AT571">
        <v>0.33011025171429198</v>
      </c>
    </row>
    <row r="572" spans="1:46" x14ac:dyDescent="0.35">
      <c r="A572">
        <v>570</v>
      </c>
      <c r="B572">
        <v>18.8080394407346</v>
      </c>
      <c r="C572">
        <v>-8.4173213160955207</v>
      </c>
      <c r="D572">
        <v>1616.2517504044499</v>
      </c>
      <c r="E572">
        <v>0.48743496558202698</v>
      </c>
      <c r="F572">
        <v>68.036813386933801</v>
      </c>
      <c r="G572">
        <v>2.7761103785608398E-3</v>
      </c>
      <c r="H572">
        <v>0.99424173364791102</v>
      </c>
      <c r="I572">
        <v>6.4147380884273603E-2</v>
      </c>
      <c r="J572">
        <v>0.16783418072008499</v>
      </c>
      <c r="K572">
        <v>0.80400660509886601</v>
      </c>
      <c r="L572">
        <v>5.4636366892888602E-2</v>
      </c>
      <c r="M572">
        <v>9.5110139913850006E-3</v>
      </c>
      <c r="N572">
        <v>0.87866816555718097</v>
      </c>
      <c r="O572">
        <v>0.96975953967378403</v>
      </c>
      <c r="P572">
        <v>4.8709090005663596</v>
      </c>
      <c r="Q572">
        <v>0.99821890596289098</v>
      </c>
      <c r="R572">
        <v>1.78109403710894E-3</v>
      </c>
      <c r="S572">
        <v>0</v>
      </c>
      <c r="T572">
        <v>30.092422146858599</v>
      </c>
      <c r="U572">
        <v>30.092422146858599</v>
      </c>
      <c r="V572">
        <v>23.073462342852601</v>
      </c>
      <c r="W572">
        <v>1.4079654341230901</v>
      </c>
      <c r="X572">
        <v>12.8451987136296</v>
      </c>
      <c r="Y572">
        <v>337.63363946658001</v>
      </c>
      <c r="Z572">
        <v>0.85173184220033005</v>
      </c>
      <c r="AA572">
        <v>3.6522565168357203E-2</v>
      </c>
      <c r="AB572">
        <v>31.384551632858098</v>
      </c>
      <c r="AC572">
        <v>9.9652775737830499</v>
      </c>
      <c r="AD572">
        <v>1.5717925987724399</v>
      </c>
      <c r="AE572">
        <v>0.19330142982892701</v>
      </c>
      <c r="AF572">
        <v>1.83765858435642E-4</v>
      </c>
      <c r="AG572">
        <v>4.8478045580600398E-3</v>
      </c>
      <c r="AH572">
        <v>2.3044564503795501E-4</v>
      </c>
      <c r="AI572" s="109">
        <v>4.0115620398160197E-5</v>
      </c>
      <c r="AJ572">
        <v>3.4053133769607502E-2</v>
      </c>
      <c r="AK572">
        <v>0.15373717711118601</v>
      </c>
      <c r="AL572">
        <v>0.18133594651336299</v>
      </c>
      <c r="AM572">
        <v>13.515679791604001</v>
      </c>
      <c r="AN572">
        <v>0</v>
      </c>
      <c r="AO572">
        <v>0</v>
      </c>
      <c r="AP572">
        <v>0</v>
      </c>
      <c r="AQ572">
        <v>-8.8848722247234502</v>
      </c>
      <c r="AR572">
        <v>1947.8086368342599</v>
      </c>
      <c r="AS572">
        <v>6037.5560668276903</v>
      </c>
      <c r="AT572">
        <v>0.33040726313924701</v>
      </c>
    </row>
    <row r="573" spans="1:46" x14ac:dyDescent="0.35">
      <c r="A573">
        <v>571</v>
      </c>
      <c r="B573">
        <v>18.193969115192001</v>
      </c>
      <c r="C573">
        <v>-8.4202395240485597</v>
      </c>
      <c r="D573">
        <v>1613.7080215041799</v>
      </c>
      <c r="E573">
        <v>0.48689682355691999</v>
      </c>
      <c r="F573">
        <v>65.344254284985198</v>
      </c>
      <c r="G573">
        <v>2.7718395090017998E-3</v>
      </c>
      <c r="H573">
        <v>0.99441427861165999</v>
      </c>
      <c r="I573">
        <v>6.5532378290999393E-2</v>
      </c>
      <c r="J573">
        <v>0.17304432292206801</v>
      </c>
      <c r="K573">
        <v>0.79816295558675499</v>
      </c>
      <c r="L573">
        <v>5.57561590330675E-2</v>
      </c>
      <c r="M573">
        <v>9.7762192579318903E-3</v>
      </c>
      <c r="N573">
        <v>0.87811662147051595</v>
      </c>
      <c r="O573">
        <v>0.96874817968292204</v>
      </c>
      <c r="P573">
        <v>4.9858327618438398</v>
      </c>
      <c r="Q573">
        <v>0.99820845183015094</v>
      </c>
      <c r="R573">
        <v>1.7915481698487501E-3</v>
      </c>
      <c r="S573">
        <v>0</v>
      </c>
      <c r="T573">
        <v>30.848119796907699</v>
      </c>
      <c r="U573">
        <v>30.848119796907699</v>
      </c>
      <c r="V573">
        <v>23.605825905586599</v>
      </c>
      <c r="W573">
        <v>1.4520466822296401</v>
      </c>
      <c r="X573">
        <v>13.1521373556992</v>
      </c>
      <c r="Y573">
        <v>349.70726213124999</v>
      </c>
      <c r="Z573">
        <v>0.850818488312446</v>
      </c>
      <c r="AA573">
        <v>3.6060022164048397E-2</v>
      </c>
      <c r="AB573">
        <v>31.3077718788292</v>
      </c>
      <c r="AC573">
        <v>9.8272318149552707</v>
      </c>
      <c r="AD573">
        <v>1.5618905028529999</v>
      </c>
      <c r="AE573">
        <v>0.19331038937818201</v>
      </c>
      <c r="AF573">
        <v>1.8115108751608899E-4</v>
      </c>
      <c r="AG573">
        <v>4.8424478080135698E-3</v>
      </c>
      <c r="AH573">
        <v>2.3701283822259199E-4</v>
      </c>
      <c r="AI573" s="109">
        <v>4.1557551911612097E-5</v>
      </c>
      <c r="AJ573">
        <v>3.4024023370764898E-2</v>
      </c>
      <c r="AK573">
        <v>0.15376432082233599</v>
      </c>
      <c r="AL573">
        <v>0.18118282855605899</v>
      </c>
      <c r="AM573">
        <v>13.515679791604001</v>
      </c>
      <c r="AN573">
        <v>0</v>
      </c>
      <c r="AO573">
        <v>0</v>
      </c>
      <c r="AP573">
        <v>0</v>
      </c>
      <c r="AQ573">
        <v>-8.8853468601154297</v>
      </c>
      <c r="AR573">
        <v>1948.24842335268</v>
      </c>
      <c r="AS573">
        <v>6037.3365820890704</v>
      </c>
      <c r="AT573">
        <v>0.33070816815190102</v>
      </c>
    </row>
    <row r="574" spans="1:46" x14ac:dyDescent="0.35">
      <c r="A574">
        <v>572</v>
      </c>
      <c r="B574">
        <v>17.579898789649398</v>
      </c>
      <c r="C574">
        <v>-8.4233195296649903</v>
      </c>
      <c r="D574">
        <v>1611.0043026507201</v>
      </c>
      <c r="E574">
        <v>0.486315591816526</v>
      </c>
      <c r="F574">
        <v>62.6545572026237</v>
      </c>
      <c r="G574">
        <v>2.7673004086156599E-3</v>
      </c>
      <c r="H574">
        <v>0.99458779402655995</v>
      </c>
      <c r="I574">
        <v>6.6979709708733001E-2</v>
      </c>
      <c r="J574">
        <v>0.17858773170421499</v>
      </c>
      <c r="K574">
        <v>0.79195431522918602</v>
      </c>
      <c r="L574">
        <v>5.6923030528759903E-2</v>
      </c>
      <c r="M574">
        <v>1.0056679179973001E-2</v>
      </c>
      <c r="N574">
        <v>0.87760045100128203</v>
      </c>
      <c r="O574">
        <v>0.96775421663667804</v>
      </c>
      <c r="P574">
        <v>5.1067524008421001</v>
      </c>
      <c r="Q574">
        <v>0.99819740791665401</v>
      </c>
      <c r="R574">
        <v>1.80259208334525E-3</v>
      </c>
      <c r="S574">
        <v>0</v>
      </c>
      <c r="T574">
        <v>31.646074338045</v>
      </c>
      <c r="U574">
        <v>31.646074338045</v>
      </c>
      <c r="V574">
        <v>24.164353488436099</v>
      </c>
      <c r="W574">
        <v>1.4988827170525001</v>
      </c>
      <c r="X574">
        <v>13.473949386794599</v>
      </c>
      <c r="Y574">
        <v>362.69024073057699</v>
      </c>
      <c r="Z574">
        <v>0.84985484076139695</v>
      </c>
      <c r="AA574">
        <v>3.5578045573643698E-2</v>
      </c>
      <c r="AB574">
        <v>31.225623341758698</v>
      </c>
      <c r="AC574">
        <v>9.68432724114016</v>
      </c>
      <c r="AD574">
        <v>1.5515572465644101</v>
      </c>
      <c r="AE574">
        <v>0.19331976898279701</v>
      </c>
      <c r="AF574">
        <v>1.7842839993169901E-4</v>
      </c>
      <c r="AG574">
        <v>4.8366981213486E-3</v>
      </c>
      <c r="AH574">
        <v>2.4398086650067601E-4</v>
      </c>
      <c r="AI574" s="109">
        <v>4.3104474193612402E-5</v>
      </c>
      <c r="AJ574">
        <v>3.3992880067220899E-2</v>
      </c>
      <c r="AK574">
        <v>0.15379338648545801</v>
      </c>
      <c r="AL574">
        <v>0.181018988721867</v>
      </c>
      <c r="AM574">
        <v>13.515679791604001</v>
      </c>
      <c r="AN574">
        <v>0</v>
      </c>
      <c r="AO574">
        <v>0</v>
      </c>
      <c r="AP574">
        <v>0</v>
      </c>
      <c r="AQ574">
        <v>-8.8858214955074093</v>
      </c>
      <c r="AR574">
        <v>1948.7050439382599</v>
      </c>
      <c r="AS574">
        <v>6037.0995196635004</v>
      </c>
      <c r="AT574">
        <v>0.33101210838495398</v>
      </c>
    </row>
    <row r="575" spans="1:46" x14ac:dyDescent="0.35">
      <c r="A575">
        <v>573</v>
      </c>
      <c r="B575">
        <v>16.965828464106799</v>
      </c>
      <c r="C575">
        <v>-8.4265776340072307</v>
      </c>
      <c r="D575">
        <v>1608.1244269398701</v>
      </c>
      <c r="E575">
        <v>0.48568597761103399</v>
      </c>
      <c r="F575">
        <v>59.968090979978498</v>
      </c>
      <c r="G575">
        <v>2.76246606985915E-3</v>
      </c>
      <c r="H575">
        <v>0.99476247988751698</v>
      </c>
      <c r="I575">
        <v>6.8493218055281302E-2</v>
      </c>
      <c r="J575">
        <v>0.18449677719954899</v>
      </c>
      <c r="K575">
        <v>0.78534595058199297</v>
      </c>
      <c r="L575">
        <v>5.8139507123862698E-2</v>
      </c>
      <c r="M575">
        <v>1.03537109314185E-2</v>
      </c>
      <c r="N575">
        <v>0.87712209182804401</v>
      </c>
      <c r="O575">
        <v>0.96677875800357105</v>
      </c>
      <c r="P575">
        <v>5.2341484259848796</v>
      </c>
      <c r="Q575">
        <v>0.99818570400733597</v>
      </c>
      <c r="R575">
        <v>1.8142959926639799E-3</v>
      </c>
      <c r="S575">
        <v>0</v>
      </c>
      <c r="T575">
        <v>32.489971736094603</v>
      </c>
      <c r="U575">
        <v>32.489971736094603</v>
      </c>
      <c r="V575">
        <v>24.750915311556199</v>
      </c>
      <c r="W575">
        <v>1.5487360408333799</v>
      </c>
      <c r="X575">
        <v>13.811681572695001</v>
      </c>
      <c r="Y575">
        <v>376.68875719714703</v>
      </c>
      <c r="Z575">
        <v>0.84883596908730397</v>
      </c>
      <c r="AA575">
        <v>3.50750479541653E-2</v>
      </c>
      <c r="AB575">
        <v>31.137464994123501</v>
      </c>
      <c r="AC575">
        <v>9.5361597322549105</v>
      </c>
      <c r="AD575">
        <v>1.5407463830603101</v>
      </c>
      <c r="AE575">
        <v>0.19332959591475199</v>
      </c>
      <c r="AF575">
        <v>1.7558929034966001E-4</v>
      </c>
      <c r="AG575">
        <v>4.8305133550156001E-3</v>
      </c>
      <c r="AH575">
        <v>2.5138925173121002E-4</v>
      </c>
      <c r="AI575" s="109">
        <v>4.4768381647017201E-5</v>
      </c>
      <c r="AJ575">
        <v>3.3959501232302902E-2</v>
      </c>
      <c r="AK575">
        <v>0.15382456351798901</v>
      </c>
      <c r="AL575">
        <v>0.18084336004474499</v>
      </c>
      <c r="AM575">
        <v>13.515679791604001</v>
      </c>
      <c r="AN575">
        <v>0</v>
      </c>
      <c r="AO575">
        <v>0</v>
      </c>
      <c r="AP575">
        <v>0</v>
      </c>
      <c r="AQ575">
        <v>-8.8862961308993995</v>
      </c>
      <c r="AR575">
        <v>1949.18049756352</v>
      </c>
      <c r="AS575">
        <v>6036.8427200357301</v>
      </c>
      <c r="AT575">
        <v>0.33131802834694402</v>
      </c>
    </row>
    <row r="576" spans="1:46" x14ac:dyDescent="0.35">
      <c r="A576">
        <v>574</v>
      </c>
      <c r="B576">
        <v>16.3517581385643</v>
      </c>
      <c r="C576">
        <v>-8.4300324446966499</v>
      </c>
      <c r="D576">
        <v>1605.0499122285701</v>
      </c>
      <c r="E576">
        <v>0.48500179958575201</v>
      </c>
      <c r="F576">
        <v>57.285282295429901</v>
      </c>
      <c r="G576">
        <v>2.7573056300191799E-3</v>
      </c>
      <c r="H576">
        <v>0.99493813987292801</v>
      </c>
      <c r="I576">
        <v>7.0076981205082406E-2</v>
      </c>
      <c r="J576">
        <v>0.190808039330741</v>
      </c>
      <c r="K576">
        <v>0.77829869421243703</v>
      </c>
      <c r="L576">
        <v>5.9408205341510097E-2</v>
      </c>
      <c r="M576">
        <v>1.06687758635722E-2</v>
      </c>
      <c r="N576">
        <v>0.87668425726111399</v>
      </c>
      <c r="O576">
        <v>0.96582303567340499</v>
      </c>
      <c r="P576">
        <v>5.3685530672777899</v>
      </c>
      <c r="Q576">
        <v>0.99817325834783899</v>
      </c>
      <c r="R576">
        <v>1.82674165216036E-3</v>
      </c>
      <c r="S576">
        <v>0</v>
      </c>
      <c r="T576">
        <v>33.383940802974401</v>
      </c>
      <c r="U576">
        <v>33.383940802974401</v>
      </c>
      <c r="V576">
        <v>25.3675445898437</v>
      </c>
      <c r="W576">
        <v>1.6019019505996199</v>
      </c>
      <c r="X576">
        <v>14.1664689470258</v>
      </c>
      <c r="Y576">
        <v>391.826113115971</v>
      </c>
      <c r="Z576">
        <v>0.84775634337972094</v>
      </c>
      <c r="AA576">
        <v>3.4549264191672702E-2</v>
      </c>
      <c r="AB576">
        <v>31.0425366898147</v>
      </c>
      <c r="AC576">
        <v>9.3822812440510805</v>
      </c>
      <c r="AD576">
        <v>1.5294041137672501</v>
      </c>
      <c r="AE576">
        <v>0.193339899057477</v>
      </c>
      <c r="AF576">
        <v>1.7262433998907199E-4</v>
      </c>
      <c r="AG576">
        <v>4.8238450213086304E-3</v>
      </c>
      <c r="AH576">
        <v>2.5928308514731299E-4</v>
      </c>
      <c r="AI576" s="109">
        <v>4.6563149059131203E-5</v>
      </c>
      <c r="AJ576">
        <v>3.39236558816313E-2</v>
      </c>
      <c r="AK576">
        <v>0.15385806752424</v>
      </c>
      <c r="AL576">
        <v>0.180654726489588</v>
      </c>
      <c r="AM576">
        <v>13.515679791604001</v>
      </c>
      <c r="AN576">
        <v>0</v>
      </c>
      <c r="AO576">
        <v>0</v>
      </c>
      <c r="AP576">
        <v>0</v>
      </c>
      <c r="AQ576">
        <v>-8.8867707662913702</v>
      </c>
      <c r="AR576">
        <v>1949.6771116186701</v>
      </c>
      <c r="AS576">
        <v>6036.5636610484498</v>
      </c>
      <c r="AT576">
        <v>0.33162435964134701</v>
      </c>
    </row>
    <row r="577" spans="1:46" x14ac:dyDescent="0.35">
      <c r="A577">
        <v>575</v>
      </c>
      <c r="B577">
        <v>15.737687813021701</v>
      </c>
      <c r="C577">
        <v>-8.4337052968654405</v>
      </c>
      <c r="D577">
        <v>1601.7595250540501</v>
      </c>
      <c r="E577">
        <v>0.48425579655700102</v>
      </c>
      <c r="F577">
        <v>54.606627091635303</v>
      </c>
      <c r="G577">
        <v>2.7517836471669102E-3</v>
      </c>
      <c r="H577">
        <v>0.995114809127433</v>
      </c>
      <c r="I577">
        <v>7.1735304914293099E-2</v>
      </c>
      <c r="J577">
        <v>0.19756298623229299</v>
      </c>
      <c r="K577">
        <v>0.77076824030813795</v>
      </c>
      <c r="L577">
        <v>6.0731801241869103E-2</v>
      </c>
      <c r="M577">
        <v>1.1003503672423901E-2</v>
      </c>
      <c r="N577">
        <v>0.87628997903832495</v>
      </c>
      <c r="O577">
        <v>0.96488842516069695</v>
      </c>
      <c r="P577">
        <v>5.5105569838080903</v>
      </c>
      <c r="Q577">
        <v>0.99815997519459898</v>
      </c>
      <c r="R577">
        <v>1.84002480540048E-3</v>
      </c>
      <c r="S577">
        <v>0</v>
      </c>
      <c r="T577">
        <v>34.332620698111597</v>
      </c>
      <c r="U577">
        <v>34.332620698111597</v>
      </c>
      <c r="V577">
        <v>26.016450310513399</v>
      </c>
      <c r="W577">
        <v>1.65871472319483</v>
      </c>
      <c r="X577">
        <v>14.5395414848863</v>
      </c>
      <c r="Y577">
        <v>408.24630653093698</v>
      </c>
      <c r="Z577">
        <v>0.846609647988942</v>
      </c>
      <c r="AA577">
        <v>3.3998727137456802E-2</v>
      </c>
      <c r="AB577">
        <v>30.9399564049953</v>
      </c>
      <c r="AC577">
        <v>9.2221925298660601</v>
      </c>
      <c r="AD577">
        <v>1.5174687773064699</v>
      </c>
      <c r="AE577">
        <v>0.19335070885904901</v>
      </c>
      <c r="AF577">
        <v>1.6952309794738399E-4</v>
      </c>
      <c r="AG577">
        <v>4.8166370386366298E-3</v>
      </c>
      <c r="AH577">
        <v>2.6771403797437701E-4</v>
      </c>
      <c r="AI577" s="109">
        <v>4.8504940406405202E-5</v>
      </c>
      <c r="AJ577">
        <v>3.3885079556866503E-2</v>
      </c>
      <c r="AK577">
        <v>0.15389414495075601</v>
      </c>
      <c r="AL577">
        <v>0.18045169611130699</v>
      </c>
      <c r="AM577">
        <v>13.515679791604001</v>
      </c>
      <c r="AN577">
        <v>0</v>
      </c>
      <c r="AO577">
        <v>0</v>
      </c>
      <c r="AP577">
        <v>0</v>
      </c>
      <c r="AQ577">
        <v>-8.8872454016833604</v>
      </c>
      <c r="AR577">
        <v>1950.1976114388699</v>
      </c>
      <c r="AS577">
        <v>6036.2593798444204</v>
      </c>
      <c r="AT577">
        <v>0.33192911255110602</v>
      </c>
    </row>
    <row r="578" spans="1:46" x14ac:dyDescent="0.35">
      <c r="A578">
        <v>576</v>
      </c>
      <c r="B578">
        <v>15.1236174874791</v>
      </c>
      <c r="C578">
        <v>-8.4376207753209904</v>
      </c>
      <c r="D578">
        <v>1598.2287394006701</v>
      </c>
      <c r="E578">
        <v>0.48343938575685602</v>
      </c>
      <c r="F578">
        <v>51.9327050770382</v>
      </c>
      <c r="G578">
        <v>2.7458592018146698E-3</v>
      </c>
      <c r="H578">
        <v>0.99529257531336202</v>
      </c>
      <c r="I578">
        <v>7.3472707131263096E-2</v>
      </c>
      <c r="J578">
        <v>0.20480877961112501</v>
      </c>
      <c r="K578">
        <v>0.76270431369248703</v>
      </c>
      <c r="L578">
        <v>6.2112994592022901E-2</v>
      </c>
      <c r="M578">
        <v>1.13597125392401E-2</v>
      </c>
      <c r="N578">
        <v>0.87594265872983101</v>
      </c>
      <c r="O578">
        <v>0.963976468652885</v>
      </c>
      <c r="P578">
        <v>5.66081703430903</v>
      </c>
      <c r="Q578">
        <v>0.99814574172725501</v>
      </c>
      <c r="R578">
        <v>1.8542582727445701E-3</v>
      </c>
      <c r="S578">
        <v>0</v>
      </c>
      <c r="T578">
        <v>35.3412415894202</v>
      </c>
      <c r="U578">
        <v>35.3412415894202</v>
      </c>
      <c r="V578">
        <v>26.700030435498199</v>
      </c>
      <c r="W578">
        <v>1.71955355764426</v>
      </c>
      <c r="X578">
        <v>14.9322301631261</v>
      </c>
      <c r="Y578">
        <v>426.11854264798001</v>
      </c>
      <c r="Z578">
        <v>0.84538867583924104</v>
      </c>
      <c r="AA578">
        <v>3.3421238478489303E-2</v>
      </c>
      <c r="AB578">
        <v>30.8286863001081</v>
      </c>
      <c r="AC578">
        <v>9.0553363233183699</v>
      </c>
      <c r="AD578">
        <v>1.50486902529813</v>
      </c>
      <c r="AE578">
        <v>0.193362057033693</v>
      </c>
      <c r="AF578">
        <v>1.6627394055156099E-4</v>
      </c>
      <c r="AG578">
        <v>4.8088241743366403E-3</v>
      </c>
      <c r="AH578">
        <v>2.7674164949868303E-4</v>
      </c>
      <c r="AI578" s="109">
        <v>5.0612687515535601E-5</v>
      </c>
      <c r="AJ578">
        <v>3.3843467991292599E-2</v>
      </c>
      <c r="AK578">
        <v>0.153933078839879</v>
      </c>
      <c r="AL578">
        <v>0.180232667830029</v>
      </c>
      <c r="AM578">
        <v>13.515679791604001</v>
      </c>
      <c r="AN578">
        <v>0</v>
      </c>
      <c r="AO578">
        <v>0</v>
      </c>
      <c r="AP578">
        <v>0</v>
      </c>
      <c r="AQ578">
        <v>-8.88772003707534</v>
      </c>
      <c r="AR578">
        <v>1950.7452081531501</v>
      </c>
      <c r="AS578">
        <v>6035.9263741760797</v>
      </c>
      <c r="AT578">
        <v>0.33222966261950698</v>
      </c>
    </row>
    <row r="579" spans="1:46" x14ac:dyDescent="0.35">
      <c r="A579">
        <v>577</v>
      </c>
      <c r="B579">
        <v>14.509547161936601</v>
      </c>
      <c r="C579">
        <v>-8.4418073639095095</v>
      </c>
      <c r="D579">
        <v>1594.4290628297599</v>
      </c>
      <c r="E579">
        <v>0.48254235456007499</v>
      </c>
      <c r="F579">
        <v>49.264197999664901</v>
      </c>
      <c r="G579">
        <v>2.7394847789612002E-3</v>
      </c>
      <c r="H579">
        <v>0.99547138595771201</v>
      </c>
      <c r="I579">
        <v>7.5293886127534806E-2</v>
      </c>
      <c r="J579">
        <v>0.212599232366874</v>
      </c>
      <c r="K579">
        <v>0.75404968535754902</v>
      </c>
      <c r="L579">
        <v>6.3554454842507102E-2</v>
      </c>
      <c r="M579">
        <v>1.1739431285027699E-2</v>
      </c>
      <c r="N579">
        <v>0.87564612991246205</v>
      </c>
      <c r="O579">
        <v>0.96308890286430304</v>
      </c>
      <c r="P579">
        <v>5.8200650699198899</v>
      </c>
      <c r="Q579">
        <v>0.99813042412106401</v>
      </c>
      <c r="R579">
        <v>1.8695758789351201E-3</v>
      </c>
      <c r="S579">
        <v>0</v>
      </c>
      <c r="T579">
        <v>36.415720268566602</v>
      </c>
      <c r="U579">
        <v>36.415720268566602</v>
      </c>
      <c r="V579">
        <v>27.420883808526899</v>
      </c>
      <c r="W579">
        <v>1.7848495561351001</v>
      </c>
      <c r="X579">
        <v>15.345971853748701</v>
      </c>
      <c r="Y579">
        <v>445.642973322714</v>
      </c>
      <c r="Z579">
        <v>0.844085198828187</v>
      </c>
      <c r="AA579">
        <v>3.2814334358071101E-2</v>
      </c>
      <c r="AB579">
        <v>30.707490887017499</v>
      </c>
      <c r="AC579">
        <v>8.8810892602535301</v>
      </c>
      <c r="AD579">
        <v>1.4915216068275501</v>
      </c>
      <c r="AE579">
        <v>0.19337397611326901</v>
      </c>
      <c r="AF579">
        <v>1.62863907462728E-4</v>
      </c>
      <c r="AG579">
        <v>4.80033009444972E-3</v>
      </c>
      <c r="AH579">
        <v>2.8643492941364101E-4</v>
      </c>
      <c r="AI579" s="109">
        <v>5.2908693494672301E-5</v>
      </c>
      <c r="AJ579">
        <v>3.3798469249801601E-2</v>
      </c>
      <c r="AK579">
        <v>0.15397519595088599</v>
      </c>
      <c r="AL579">
        <v>0.17999579021732601</v>
      </c>
      <c r="AM579">
        <v>13.515679791604001</v>
      </c>
      <c r="AN579">
        <v>0</v>
      </c>
      <c r="AO579">
        <v>0</v>
      </c>
      <c r="AP579">
        <v>0</v>
      </c>
      <c r="AQ579">
        <v>-8.8881946724673195</v>
      </c>
      <c r="AR579">
        <v>1951.3237105687999</v>
      </c>
      <c r="AS579">
        <v>6035.5604765529697</v>
      </c>
      <c r="AT579">
        <v>0.332522481266808</v>
      </c>
    </row>
    <row r="580" spans="1:46" x14ac:dyDescent="0.35">
      <c r="A580">
        <v>578</v>
      </c>
      <c r="B580">
        <v>13.895476836394</v>
      </c>
      <c r="C580">
        <v>-8.4462982506648707</v>
      </c>
      <c r="D580">
        <v>1590.3271892584401</v>
      </c>
      <c r="E580">
        <v>0.48155246381919298</v>
      </c>
      <c r="F580">
        <v>46.601912721028597</v>
      </c>
      <c r="G580">
        <v>2.7326048631665201E-3</v>
      </c>
      <c r="H580">
        <v>0.99565124458120902</v>
      </c>
      <c r="I580">
        <v>7.72036656356066E-2</v>
      </c>
      <c r="J580">
        <v>0.22099594818715801</v>
      </c>
      <c r="K580">
        <v>0.74473900339397603</v>
      </c>
      <c r="L580">
        <v>6.5058738387371001E-2</v>
      </c>
      <c r="M580">
        <v>1.21449272482355E-2</v>
      </c>
      <c r="N580">
        <v>0.87540473393325402</v>
      </c>
      <c r="O580">
        <v>0.96222769294912702</v>
      </c>
      <c r="P580">
        <v>5.9891178863340704</v>
      </c>
      <c r="Q580">
        <v>0.99811386250101897</v>
      </c>
      <c r="R580">
        <v>1.8861374989806599E-3</v>
      </c>
      <c r="S580">
        <v>0</v>
      </c>
      <c r="T580">
        <v>37.562774198964199</v>
      </c>
      <c r="U580">
        <v>37.562774198964199</v>
      </c>
      <c r="V580">
        <v>28.181819526254799</v>
      </c>
      <c r="W580">
        <v>1.85509467034607</v>
      </c>
      <c r="X580">
        <v>15.782312534511901</v>
      </c>
      <c r="Y580">
        <v>467.05806795682099</v>
      </c>
      <c r="Z580">
        <v>0.84268975898685405</v>
      </c>
      <c r="AA580">
        <v>3.2175245983848001E-2</v>
      </c>
      <c r="AB580">
        <v>30.574897291429</v>
      </c>
      <c r="AC580">
        <v>8.6987518843963194</v>
      </c>
      <c r="AD580">
        <v>1.4773291356892799</v>
      </c>
      <c r="AE580">
        <v>0.193386498708118</v>
      </c>
      <c r="AF580">
        <v>1.59278516830423E-4</v>
      </c>
      <c r="AG580">
        <v>4.7910648903460602E-3</v>
      </c>
      <c r="AH580">
        <v>2.96874354661559E-4</v>
      </c>
      <c r="AI580" s="109">
        <v>5.5419418337989201E-5</v>
      </c>
      <c r="AJ580">
        <v>3.3749674010302898E-2</v>
      </c>
      <c r="AK580">
        <v>0.154020875529323</v>
      </c>
      <c r="AL580">
        <v>0.17973891056425001</v>
      </c>
      <c r="AM580">
        <v>13.515679791604001</v>
      </c>
      <c r="AN580">
        <v>0</v>
      </c>
      <c r="AO580">
        <v>0</v>
      </c>
      <c r="AP580">
        <v>0</v>
      </c>
      <c r="AQ580">
        <v>-8.8886693078593009</v>
      </c>
      <c r="AR580">
        <v>1951.93766875919</v>
      </c>
      <c r="AS580">
        <v>6035.1566922920201</v>
      </c>
      <c r="AT580">
        <v>0.332802922267879</v>
      </c>
    </row>
    <row r="581" spans="1:46" x14ac:dyDescent="0.35">
      <c r="A581">
        <v>579</v>
      </c>
      <c r="B581">
        <v>13.281406510851401</v>
      </c>
      <c r="C581">
        <v>-8.45113234265175</v>
      </c>
      <c r="D581">
        <v>1585.88392420935</v>
      </c>
      <c r="E581">
        <v>0.48045493267385297</v>
      </c>
      <c r="F581">
        <v>43.946810813678503</v>
      </c>
      <c r="G581">
        <v>2.7251541570795798E-3</v>
      </c>
      <c r="H581">
        <v>0.99583216551815601</v>
      </c>
      <c r="I581">
        <v>7.9206907732596005E-2</v>
      </c>
      <c r="J581">
        <v>0.23006967723858801</v>
      </c>
      <c r="K581">
        <v>0.73469740829385899</v>
      </c>
      <c r="L581">
        <v>6.6628173847976202E-2</v>
      </c>
      <c r="M581">
        <v>1.2578733884619799E-2</v>
      </c>
      <c r="N581">
        <v>0.87522341298103301</v>
      </c>
      <c r="O581">
        <v>0.961395074124751</v>
      </c>
      <c r="P581">
        <v>6.1688884068971399</v>
      </c>
      <c r="Q581">
        <v>0.99809586440157805</v>
      </c>
      <c r="R581">
        <v>1.9041355984213001E-3</v>
      </c>
      <c r="S581">
        <v>0</v>
      </c>
      <c r="T581">
        <v>38.790058099765098</v>
      </c>
      <c r="U581">
        <v>38.790058099765098</v>
      </c>
      <c r="V581">
        <v>28.985862098192801</v>
      </c>
      <c r="W581">
        <v>1.9308517933343099</v>
      </c>
      <c r="X581">
        <v>16.242907191591001</v>
      </c>
      <c r="Y581">
        <v>490.650184712731</v>
      </c>
      <c r="Z581">
        <v>0.84119145356506198</v>
      </c>
      <c r="AA581">
        <v>3.1500853323712899E-2</v>
      </c>
      <c r="AB581">
        <v>30.429134703378001</v>
      </c>
      <c r="AC581">
        <v>8.5075375069421799</v>
      </c>
      <c r="AD581">
        <v>1.46217692454259</v>
      </c>
      <c r="AE581">
        <v>0.193399656292049</v>
      </c>
      <c r="AF581">
        <v>1.55501551723171E-4</v>
      </c>
      <c r="AG581">
        <v>4.7809219198947902E-3</v>
      </c>
      <c r="AH581">
        <v>3.0815441464269203E-4</v>
      </c>
      <c r="AI581" s="109">
        <v>5.8176476305735501E-5</v>
      </c>
      <c r="AJ581">
        <v>3.3696603347171998E-2</v>
      </c>
      <c r="AK581">
        <v>0.15407056029315899</v>
      </c>
      <c r="AL581">
        <v>0.179459510885076</v>
      </c>
      <c r="AM581">
        <v>13.515679791604001</v>
      </c>
      <c r="AN581">
        <v>0</v>
      </c>
      <c r="AO581">
        <v>0</v>
      </c>
      <c r="AP581">
        <v>0</v>
      </c>
      <c r="AQ581">
        <v>-8.8891439432512804</v>
      </c>
      <c r="AR581">
        <v>1952.59256033102</v>
      </c>
      <c r="AS581">
        <v>6034.7089891597898</v>
      </c>
      <c r="AT581">
        <v>0.33306482788372999</v>
      </c>
    </row>
    <row r="582" spans="1:46" x14ac:dyDescent="0.35">
      <c r="A582">
        <v>580</v>
      </c>
      <c r="B582">
        <v>12.6673361853088</v>
      </c>
      <c r="C582">
        <v>-8.4563555536508197</v>
      </c>
      <c r="D582">
        <v>1581.0528095373199</v>
      </c>
      <c r="E582">
        <v>0.47923176269096202</v>
      </c>
      <c r="F582">
        <v>41.300046808800701</v>
      </c>
      <c r="G582">
        <v>2.7170553028222398E-3</v>
      </c>
      <c r="H582">
        <v>0.99601411964070197</v>
      </c>
      <c r="I582">
        <v>8.1308378570007306E-2</v>
      </c>
      <c r="J582">
        <v>0.239901925397874</v>
      </c>
      <c r="K582">
        <v>0.72383889659352096</v>
      </c>
      <c r="L582">
        <v>6.8264699669992296E-2</v>
      </c>
      <c r="M582">
        <v>1.3043678900015E-2</v>
      </c>
      <c r="N582">
        <v>0.87510782542722199</v>
      </c>
      <c r="O582">
        <v>0.96059360320684295</v>
      </c>
      <c r="P582">
        <v>6.3603980288651103</v>
      </c>
      <c r="Q582">
        <v>0.99807619620350196</v>
      </c>
      <c r="R582">
        <v>1.9238037964976801E-3</v>
      </c>
      <c r="S582">
        <v>0</v>
      </c>
      <c r="T582">
        <v>40.106327655954402</v>
      </c>
      <c r="U582">
        <v>40.106327655954402</v>
      </c>
      <c r="V582">
        <v>29.836249211362599</v>
      </c>
      <c r="W582">
        <v>2.0127665690457199</v>
      </c>
      <c r="X582">
        <v>16.7295144841103</v>
      </c>
      <c r="Y582">
        <v>516.766142113152</v>
      </c>
      <c r="Z582">
        <v>0.83957767785537196</v>
      </c>
      <c r="AA582">
        <v>3.0787631127462699E-2</v>
      </c>
      <c r="AB582">
        <v>30.268055755907898</v>
      </c>
      <c r="AC582">
        <v>8.30655931925663</v>
      </c>
      <c r="AD582">
        <v>1.44592898356217</v>
      </c>
      <c r="AE582">
        <v>0.19341347732268499</v>
      </c>
      <c r="AF582">
        <v>1.5151481660512301E-4</v>
      </c>
      <c r="AG582">
        <v>4.7697737352111001E-3</v>
      </c>
      <c r="AH582">
        <v>3.20386870878045E-4</v>
      </c>
      <c r="AI582" s="109">
        <v>6.12179279732599E-5</v>
      </c>
      <c r="AJ582">
        <v>3.3638693277642198E-2</v>
      </c>
      <c r="AK582">
        <v>0.15412477027545399</v>
      </c>
      <c r="AL582">
        <v>0.17915462700297699</v>
      </c>
      <c r="AM582">
        <v>13.515679791604001</v>
      </c>
      <c r="AN582">
        <v>0</v>
      </c>
      <c r="AO582">
        <v>0</v>
      </c>
      <c r="AP582">
        <v>0</v>
      </c>
      <c r="AQ582">
        <v>-8.88961857864326</v>
      </c>
      <c r="AR582">
        <v>1953.2950344804301</v>
      </c>
      <c r="AS582">
        <v>6034.2100213879203</v>
      </c>
      <c r="AT582">
        <v>0.33329999032913399</v>
      </c>
    </row>
    <row r="583" spans="1:46" x14ac:dyDescent="0.35">
      <c r="A583">
        <v>581</v>
      </c>
      <c r="B583">
        <v>12.0532658597663</v>
      </c>
      <c r="C583">
        <v>-8.46202244934587</v>
      </c>
      <c r="D583">
        <v>1575.77834591794</v>
      </c>
      <c r="E583">
        <v>0.477860841829714</v>
      </c>
      <c r="F583">
        <v>38.6630180279599</v>
      </c>
      <c r="G583">
        <v>2.7082159381384501E-3</v>
      </c>
      <c r="H583">
        <v>0.99619712295285801</v>
      </c>
      <c r="I583">
        <v>8.3512546649231995E-2</v>
      </c>
      <c r="J583">
        <v>0.250586854961248</v>
      </c>
      <c r="K583">
        <v>0.71206439696033796</v>
      </c>
      <c r="L583">
        <v>6.9969634252119495E-2</v>
      </c>
      <c r="M583">
        <v>1.3542912397112399E-2</v>
      </c>
      <c r="N583">
        <v>0.87506449013684495</v>
      </c>
      <c r="O583">
        <v>0.95982622302648701</v>
      </c>
      <c r="P583">
        <v>6.5647899501994997</v>
      </c>
      <c r="Q583">
        <v>0.998054571799878</v>
      </c>
      <c r="R583">
        <v>1.9454282001213901E-3</v>
      </c>
      <c r="S583">
        <v>0</v>
      </c>
      <c r="T583">
        <v>41.5216361566101</v>
      </c>
      <c r="U583">
        <v>41.5216361566101</v>
      </c>
      <c r="V583">
        <v>30.736417680746602</v>
      </c>
      <c r="W583">
        <v>2.1015814148438401</v>
      </c>
      <c r="X583">
        <v>17.2439833853105</v>
      </c>
      <c r="Y583">
        <v>545.82993842156498</v>
      </c>
      <c r="Z583">
        <v>0.83783379934520197</v>
      </c>
      <c r="AA583">
        <v>3.0031586731934901E-2</v>
      </c>
      <c r="AB583">
        <v>30.089038120677799</v>
      </c>
      <c r="AC583">
        <v>8.09481542600499</v>
      </c>
      <c r="AD583">
        <v>1.4284231031603101</v>
      </c>
      <c r="AE583">
        <v>0.19342798434745101</v>
      </c>
      <c r="AF583">
        <v>1.4729786472996801E-4</v>
      </c>
      <c r="AG583">
        <v>4.7574667767378504E-3</v>
      </c>
      <c r="AH583">
        <v>3.3370496926512898E-4</v>
      </c>
      <c r="AI583" s="109">
        <v>6.4589978403408003E-5</v>
      </c>
      <c r="AJ583">
        <v>3.3575275086159199E-2</v>
      </c>
      <c r="AK583">
        <v>0.154184120367791</v>
      </c>
      <c r="AL583">
        <v>0.178820745587635</v>
      </c>
      <c r="AM583">
        <v>13.515679791604001</v>
      </c>
      <c r="AN583">
        <v>0</v>
      </c>
      <c r="AO583">
        <v>0</v>
      </c>
      <c r="AP583">
        <v>0</v>
      </c>
      <c r="AQ583">
        <v>-8.8900932140352396</v>
      </c>
      <c r="AR583">
        <v>1954.05323516678</v>
      </c>
      <c r="AS583">
        <v>6033.6507637446402</v>
      </c>
      <c r="AT583">
        <v>0.33349745813944798</v>
      </c>
    </row>
    <row r="584" spans="1:46" x14ac:dyDescent="0.35">
      <c r="A584">
        <v>582</v>
      </c>
      <c r="B584">
        <v>11.4391955342237</v>
      </c>
      <c r="C584">
        <v>-8.4681983712616997</v>
      </c>
      <c r="D584">
        <v>1569.99367207263</v>
      </c>
      <c r="E584">
        <v>0.47631474335662799</v>
      </c>
      <c r="F584">
        <v>36.037430190546303</v>
      </c>
      <c r="G584">
        <v>2.6985248542918199E-3</v>
      </c>
      <c r="H584">
        <v>0.99638132469989305</v>
      </c>
      <c r="I584">
        <v>8.5823284777306094E-2</v>
      </c>
      <c r="J584">
        <v>0.262233508846411</v>
      </c>
      <c r="K584">
        <v>0.69925953173451505</v>
      </c>
      <c r="L584">
        <v>7.17433548325489E-2</v>
      </c>
      <c r="M584">
        <v>1.40799299447571E-2</v>
      </c>
      <c r="N584">
        <v>0.87510096892386702</v>
      </c>
      <c r="O584">
        <v>0.95909634379233899</v>
      </c>
      <c r="P584">
        <v>6.7833429791088298</v>
      </c>
      <c r="Q584">
        <v>0.99803063742738096</v>
      </c>
      <c r="R584">
        <v>1.9693625726186301E-3</v>
      </c>
      <c r="S584">
        <v>0</v>
      </c>
      <c r="T584">
        <v>43.047570723897003</v>
      </c>
      <c r="U584">
        <v>43.047570723897003</v>
      </c>
      <c r="V584">
        <v>31.689971087127599</v>
      </c>
      <c r="W584">
        <v>2.1981516117544699</v>
      </c>
      <c r="X584">
        <v>17.788227397052601</v>
      </c>
      <c r="Y584">
        <v>578.36529561740201</v>
      </c>
      <c r="Z584">
        <v>0.83594277495563396</v>
      </c>
      <c r="AA584">
        <v>2.9228188749856901E-2</v>
      </c>
      <c r="AB584">
        <v>29.8888529688784</v>
      </c>
      <c r="AC584">
        <v>7.8711719540509897</v>
      </c>
      <c r="AD584">
        <v>1.40946450142997</v>
      </c>
      <c r="AE584">
        <v>0.193443189571399</v>
      </c>
      <c r="AF584">
        <v>1.4282769728085899E-4</v>
      </c>
      <c r="AG584">
        <v>4.74381439002806E-3</v>
      </c>
      <c r="AH584">
        <v>3.4826895327822599E-4</v>
      </c>
      <c r="AI584" s="109">
        <v>6.8349221688008397E-5</v>
      </c>
      <c r="AJ584">
        <v>3.3505550019918402E-2</v>
      </c>
      <c r="AK584">
        <v>0.15424934277111399</v>
      </c>
      <c r="AL584">
        <v>0.17845367181567501</v>
      </c>
      <c r="AM584">
        <v>13.515679791604001</v>
      </c>
      <c r="AN584">
        <v>0</v>
      </c>
      <c r="AO584">
        <v>0</v>
      </c>
      <c r="AP584">
        <v>0</v>
      </c>
      <c r="AQ584">
        <v>-8.8905678494272191</v>
      </c>
      <c r="AR584">
        <v>1954.8772340205901</v>
      </c>
      <c r="AS584">
        <v>6033.0200209729501</v>
      </c>
      <c r="AT584">
        <v>0.333642551069537</v>
      </c>
    </row>
    <row r="585" spans="1:46" x14ac:dyDescent="0.35">
      <c r="A585">
        <v>583</v>
      </c>
      <c r="B585">
        <v>10.825125208681101</v>
      </c>
      <c r="C585">
        <v>-8.4749622178986392</v>
      </c>
      <c r="D585">
        <v>1563.6175051823</v>
      </c>
      <c r="E585">
        <v>0.47455909747958702</v>
      </c>
      <c r="F585">
        <v>33.425384876974199</v>
      </c>
      <c r="G585">
        <v>2.6878469327153301E-3</v>
      </c>
      <c r="H585">
        <v>0.99656626112597901</v>
      </c>
      <c r="I585">
        <v>8.8243434559841502E-2</v>
      </c>
      <c r="J585">
        <v>0.27496837124114298</v>
      </c>
      <c r="K585">
        <v>0.68529206328887504</v>
      </c>
      <c r="L585">
        <v>7.3584860379192596E-2</v>
      </c>
      <c r="M585">
        <v>1.4658574180648899E-2</v>
      </c>
      <c r="N585">
        <v>0.87522609989824496</v>
      </c>
      <c r="O585">
        <v>0.958407947037478</v>
      </c>
      <c r="P585">
        <v>7.0174847100392501</v>
      </c>
      <c r="Q585">
        <v>0.99800395113977003</v>
      </c>
      <c r="R585">
        <v>1.9960488602297102E-3</v>
      </c>
      <c r="S585">
        <v>0</v>
      </c>
      <c r="T585">
        <v>44.697534995635301</v>
      </c>
      <c r="U585">
        <v>44.697534995635301</v>
      </c>
      <c r="V585">
        <v>32.700619532740603</v>
      </c>
      <c r="W585">
        <v>2.3034613961389501</v>
      </c>
      <c r="X585">
        <v>18.364179173047599</v>
      </c>
      <c r="Y585">
        <v>615.02652639713199</v>
      </c>
      <c r="Z585">
        <v>0.83388481813104898</v>
      </c>
      <c r="AA585">
        <v>2.8372285010756299E-2</v>
      </c>
      <c r="AB585">
        <v>29.663462931317</v>
      </c>
      <c r="AC585">
        <v>7.6343453979655802</v>
      </c>
      <c r="AD585">
        <v>1.3888166601102601</v>
      </c>
      <c r="AE585">
        <v>0.19345908806401199</v>
      </c>
      <c r="AF585">
        <v>1.3807843439211099E-4</v>
      </c>
      <c r="AG585">
        <v>4.7285875510850398E-3</v>
      </c>
      <c r="AH585">
        <v>3.6427340544245497E-4</v>
      </c>
      <c r="AI585" s="109">
        <v>7.2565589011102202E-5</v>
      </c>
      <c r="AJ585">
        <v>3.34285562906802E-2</v>
      </c>
      <c r="AK585">
        <v>0.154321316132358</v>
      </c>
      <c r="AL585">
        <v>0.17804835688707599</v>
      </c>
      <c r="AM585">
        <v>13.515679791604001</v>
      </c>
      <c r="AN585">
        <v>0</v>
      </c>
      <c r="AO585">
        <v>0</v>
      </c>
      <c r="AP585">
        <v>0</v>
      </c>
      <c r="AQ585">
        <v>-8.8910424848192005</v>
      </c>
      <c r="AR585">
        <v>1955.77961749269</v>
      </c>
      <c r="AS585">
        <v>6032.3037626269997</v>
      </c>
      <c r="AT585">
        <v>0.333715176237874</v>
      </c>
    </row>
    <row r="586" spans="1:46" x14ac:dyDescent="0.35">
      <c r="A586">
        <v>584</v>
      </c>
      <c r="B586">
        <v>10.211054883138599</v>
      </c>
      <c r="C586">
        <v>-8.4824100678854801</v>
      </c>
      <c r="D586">
        <v>1556.5500567187601</v>
      </c>
      <c r="E586">
        <v>0.47255035698418502</v>
      </c>
      <c r="F586">
        <v>30.829496267272699</v>
      </c>
      <c r="G586">
        <v>2.6760163878253801E-3</v>
      </c>
      <c r="H586">
        <v>0.99675243962334004</v>
      </c>
      <c r="I586">
        <v>9.0774174392866294E-2</v>
      </c>
      <c r="J586">
        <v>0.288938231664641</v>
      </c>
      <c r="K586">
        <v>0.67000905319984105</v>
      </c>
      <c r="L586">
        <v>7.5491135515162705E-2</v>
      </c>
      <c r="M586">
        <v>1.5283038877703501E-2</v>
      </c>
      <c r="N586">
        <v>0.87545029970812904</v>
      </c>
      <c r="O586">
        <v>0.95776572010779304</v>
      </c>
      <c r="P586">
        <v>7.26880234383112</v>
      </c>
      <c r="Q586">
        <v>0.99797395465484495</v>
      </c>
      <c r="R586">
        <v>2.02604534515458E-3</v>
      </c>
      <c r="S586">
        <v>0</v>
      </c>
      <c r="T586">
        <v>46.487087281512899</v>
      </c>
      <c r="U586">
        <v>46.487087281512899</v>
      </c>
      <c r="V586">
        <v>33.772077303957097</v>
      </c>
      <c r="W586">
        <v>2.4186464300408002</v>
      </c>
      <c r="X586">
        <v>18.973719145943502</v>
      </c>
      <c r="Y586">
        <v>656.64146348747704</v>
      </c>
      <c r="Z586">
        <v>0.83163670746748597</v>
      </c>
      <c r="AA586">
        <v>2.7458017205740801E-2</v>
      </c>
      <c r="AB586">
        <v>29.407826556824599</v>
      </c>
      <c r="AC586">
        <v>7.3828808128327701</v>
      </c>
      <c r="AD586">
        <v>1.3661922711437999</v>
      </c>
      <c r="AE586">
        <v>0.19347564752624799</v>
      </c>
      <c r="AF586">
        <v>1.33021005801424E-4</v>
      </c>
      <c r="AG586">
        <v>4.7115023552522098E-3</v>
      </c>
      <c r="AH586">
        <v>3.8195695875751698E-4</v>
      </c>
      <c r="AI586" s="109">
        <v>7.7326470326149606E-5</v>
      </c>
      <c r="AJ586">
        <v>3.3343126318810798E-2</v>
      </c>
      <c r="AK586">
        <v>0.15440110300410601</v>
      </c>
      <c r="AL586">
        <v>0.17759867474520899</v>
      </c>
      <c r="AM586">
        <v>13.515679791604001</v>
      </c>
      <c r="AN586">
        <v>0</v>
      </c>
      <c r="AO586">
        <v>0</v>
      </c>
      <c r="AP586">
        <v>0</v>
      </c>
      <c r="AQ586">
        <v>-8.89151712021118</v>
      </c>
      <c r="AR586">
        <v>1956.77629186694</v>
      </c>
      <c r="AS586">
        <v>6031.4842102295897</v>
      </c>
      <c r="AT586">
        <v>0.33368828600409101</v>
      </c>
    </row>
    <row r="587" spans="1:46" x14ac:dyDescent="0.35">
      <c r="A587">
        <v>585</v>
      </c>
      <c r="B587">
        <v>9.5969845575960395</v>
      </c>
      <c r="C587">
        <v>-8.4906055431302896</v>
      </c>
      <c r="D587">
        <v>1548.6545945646501</v>
      </c>
      <c r="E587">
        <v>0.47023193042172101</v>
      </c>
      <c r="F587">
        <v>28.252250052751499</v>
      </c>
      <c r="G587">
        <v>2.6628055906226999E-3</v>
      </c>
      <c r="H587">
        <v>1</v>
      </c>
      <c r="I587">
        <v>9.3416224893561495E-2</v>
      </c>
      <c r="J587">
        <v>0.30431224665558798</v>
      </c>
      <c r="K587">
        <v>0.65321541015867701</v>
      </c>
      <c r="L587">
        <v>7.7420011693803095E-2</v>
      </c>
      <c r="M587">
        <v>1.5996213199758299E-2</v>
      </c>
      <c r="N587">
        <v>0.87578596056597802</v>
      </c>
      <c r="O587">
        <v>0.95717523262110005</v>
      </c>
      <c r="P587">
        <v>7.5395686348075097</v>
      </c>
      <c r="Q587">
        <v>0.99793988644642095</v>
      </c>
      <c r="R587">
        <v>2.0601135535786201E-3</v>
      </c>
      <c r="S587">
        <v>0</v>
      </c>
      <c r="T587">
        <v>48.437688221225898</v>
      </c>
      <c r="U587">
        <v>48.437688221225898</v>
      </c>
      <c r="V587">
        <v>34.908689393144698</v>
      </c>
      <c r="W587">
        <v>2.5528127588439302</v>
      </c>
      <c r="X587">
        <v>19.622252167340001</v>
      </c>
      <c r="Y587">
        <v>704.22824994253494</v>
      </c>
      <c r="Z587">
        <v>0.82876408013720904</v>
      </c>
      <c r="AA587">
        <v>2.6485197077094201E-2</v>
      </c>
      <c r="AB587">
        <v>29.204799318410299</v>
      </c>
      <c r="AC587">
        <v>7.1117991203942097</v>
      </c>
      <c r="AD587">
        <v>1.3444664173519401</v>
      </c>
      <c r="AE587">
        <v>0.193492866518748</v>
      </c>
      <c r="AF587">
        <v>1.27652966331575E-4</v>
      </c>
      <c r="AG587">
        <v>4.69213243907801E-3</v>
      </c>
      <c r="AH587">
        <v>4.0145542774345301E-4</v>
      </c>
      <c r="AI587" s="109">
        <v>8.2947114988597505E-5</v>
      </c>
      <c r="AJ587">
        <v>3.3248500997537601E-2</v>
      </c>
      <c r="AK587">
        <v>0.15448931923072801</v>
      </c>
      <c r="AL587">
        <v>0.177100708621798</v>
      </c>
      <c r="AM587">
        <v>13.515679791604001</v>
      </c>
      <c r="AN587">
        <v>0</v>
      </c>
      <c r="AO587">
        <v>0</v>
      </c>
      <c r="AP587">
        <v>0</v>
      </c>
      <c r="AQ587">
        <v>-8.8919917556031596</v>
      </c>
      <c r="AR587">
        <v>1957.8864032400099</v>
      </c>
      <c r="AS587">
        <v>6030.5382576695101</v>
      </c>
      <c r="AT587">
        <v>0.33452609182299797</v>
      </c>
    </row>
    <row r="588" spans="1:46" x14ac:dyDescent="0.35">
      <c r="A588">
        <v>586</v>
      </c>
      <c r="B588">
        <v>8.9829142320534707</v>
      </c>
      <c r="C588">
        <v>-8.4998141535739897</v>
      </c>
      <c r="D588">
        <v>1539.8014667943301</v>
      </c>
      <c r="E588">
        <v>0.46753256186492098</v>
      </c>
      <c r="F588">
        <v>25.6992508153565</v>
      </c>
      <c r="G588">
        <v>2.6480006283590798E-3</v>
      </c>
      <c r="H588">
        <v>1</v>
      </c>
      <c r="I588">
        <v>9.6156728120113596E-2</v>
      </c>
      <c r="J588">
        <v>0.32128825658377702</v>
      </c>
      <c r="K588">
        <v>0.63473966823637296</v>
      </c>
      <c r="L588">
        <v>7.9431979345243903E-2</v>
      </c>
      <c r="M588">
        <v>1.6724748774869701E-2</v>
      </c>
      <c r="N588">
        <v>0.87624798003930204</v>
      </c>
      <c r="O588">
        <v>0.95664317164512203</v>
      </c>
      <c r="P588">
        <v>7.8304779609666504</v>
      </c>
      <c r="Q588">
        <v>0.99790088935934695</v>
      </c>
      <c r="R588">
        <v>2.0991106406528901E-3</v>
      </c>
      <c r="S588">
        <v>0</v>
      </c>
      <c r="T588">
        <v>50.5631016008956</v>
      </c>
      <c r="U588">
        <v>50.5631016008956</v>
      </c>
      <c r="V588">
        <v>36.111058373445502</v>
      </c>
      <c r="W588">
        <v>2.6917514350379199</v>
      </c>
      <c r="X588">
        <v>20.303203948226599</v>
      </c>
      <c r="Y588">
        <v>759.26488780564898</v>
      </c>
      <c r="Z588">
        <v>0.82606782591460304</v>
      </c>
      <c r="AA588">
        <v>2.5431832685575698E-2</v>
      </c>
      <c r="AB588">
        <v>28.8610485265806</v>
      </c>
      <c r="AC588">
        <v>6.8259423148696801</v>
      </c>
      <c r="AD588">
        <v>1.31644853579578</v>
      </c>
      <c r="AE588">
        <v>0.19351063121269901</v>
      </c>
      <c r="AF588">
        <v>1.2187048855741001E-4</v>
      </c>
      <c r="AG588">
        <v>4.67017458598147E-3</v>
      </c>
      <c r="AH588">
        <v>4.2345577965059099E-4</v>
      </c>
      <c r="AI588" s="109">
        <v>8.9160456409384197E-5</v>
      </c>
      <c r="AJ588">
        <v>3.3141444572174598E-2</v>
      </c>
      <c r="AK588">
        <v>0.15458903931427101</v>
      </c>
      <c r="AL588">
        <v>0.17653736295816999</v>
      </c>
      <c r="AM588">
        <v>13.515679791604001</v>
      </c>
      <c r="AN588">
        <v>0</v>
      </c>
      <c r="AO588">
        <v>0</v>
      </c>
      <c r="AP588">
        <v>0</v>
      </c>
      <c r="AQ588">
        <v>-8.8924663909951391</v>
      </c>
      <c r="AR588">
        <v>1959.13906166122</v>
      </c>
      <c r="AS588">
        <v>6029.4368071027902</v>
      </c>
      <c r="AT588">
        <v>0.33411208206672199</v>
      </c>
    </row>
    <row r="589" spans="1:46" x14ac:dyDescent="0.35">
      <c r="A589">
        <v>587</v>
      </c>
      <c r="B589">
        <v>8.3688439065109002</v>
      </c>
      <c r="C589">
        <v>-8.5101456133873192</v>
      </c>
      <c r="D589">
        <v>1529.77958650969</v>
      </c>
      <c r="E589">
        <v>0.46435681797787598</v>
      </c>
      <c r="F589">
        <v>23.1755211036266</v>
      </c>
      <c r="G589">
        <v>2.6312506213790601E-3</v>
      </c>
      <c r="H589">
        <v>1</v>
      </c>
      <c r="I589">
        <v>9.8994609630624897E-2</v>
      </c>
      <c r="J589">
        <v>0.34009086360815199</v>
      </c>
      <c r="K589">
        <v>0.61434451694390002</v>
      </c>
      <c r="L589">
        <v>8.1481712232432502E-2</v>
      </c>
      <c r="M589">
        <v>1.7512897398192399E-2</v>
      </c>
      <c r="N589">
        <v>0.87685448058922999</v>
      </c>
      <c r="O589">
        <v>0.95617766069100296</v>
      </c>
      <c r="P589">
        <v>8.1444992519964199</v>
      </c>
      <c r="Q589">
        <v>0.99785576433898304</v>
      </c>
      <c r="R589">
        <v>2.14423566101675E-3</v>
      </c>
      <c r="S589">
        <v>0</v>
      </c>
      <c r="T589">
        <v>52.893177644207597</v>
      </c>
      <c r="U589">
        <v>52.893177644207597</v>
      </c>
      <c r="V589">
        <v>37.384662439438301</v>
      </c>
      <c r="W589">
        <v>2.8450106402899999</v>
      </c>
      <c r="X589">
        <v>21.022283100296502</v>
      </c>
      <c r="Y589">
        <v>823.53069106626901</v>
      </c>
      <c r="Z589">
        <v>0.82309241418762402</v>
      </c>
      <c r="AA589">
        <v>2.4298735257653799E-2</v>
      </c>
      <c r="AB589">
        <v>28.461673515671102</v>
      </c>
      <c r="AC589">
        <v>6.5202493894716902</v>
      </c>
      <c r="AD589">
        <v>1.28514164282613</v>
      </c>
      <c r="AE589">
        <v>0.19352840274694799</v>
      </c>
      <c r="AF589">
        <v>1.15677543336247E-4</v>
      </c>
      <c r="AG589">
        <v>4.6449629636551798E-3</v>
      </c>
      <c r="AH589">
        <v>4.4828505154491702E-4</v>
      </c>
      <c r="AI589" s="109">
        <v>9.6350087617877401E-5</v>
      </c>
      <c r="AJ589">
        <v>3.3020666491174397E-2</v>
      </c>
      <c r="AK589">
        <v>0.154701328233673</v>
      </c>
      <c r="AL589">
        <v>0.17590195831646699</v>
      </c>
      <c r="AM589">
        <v>13.515679791604001</v>
      </c>
      <c r="AN589">
        <v>0</v>
      </c>
      <c r="AO589">
        <v>0</v>
      </c>
      <c r="AP589">
        <v>0</v>
      </c>
      <c r="AQ589">
        <v>-8.8929410263871205</v>
      </c>
      <c r="AR589">
        <v>1960.56699873762</v>
      </c>
      <c r="AS589">
        <v>6028.1408826324996</v>
      </c>
      <c r="AT589">
        <v>0.33343120211134297</v>
      </c>
    </row>
    <row r="590" spans="1:46" x14ac:dyDescent="0.35">
      <c r="A590">
        <v>588</v>
      </c>
      <c r="B590">
        <v>7.7547735809683296</v>
      </c>
      <c r="C590">
        <v>-8.5218438868297799</v>
      </c>
      <c r="D590">
        <v>1518.3369138282301</v>
      </c>
      <c r="E590">
        <v>0.46057742221280901</v>
      </c>
      <c r="F590">
        <v>20.687671848827499</v>
      </c>
      <c r="G590">
        <v>2.6121378176735999E-3</v>
      </c>
      <c r="H590">
        <v>1</v>
      </c>
      <c r="I590">
        <v>0.101905977258717</v>
      </c>
      <c r="J590">
        <v>0.36097268556898499</v>
      </c>
      <c r="K590">
        <v>0.59176279962386202</v>
      </c>
      <c r="L590">
        <v>8.3541761900825004E-2</v>
      </c>
      <c r="M590">
        <v>1.8364215357892299E-2</v>
      </c>
      <c r="N590">
        <v>0.87762780653425998</v>
      </c>
      <c r="O590">
        <v>0.95578870108723102</v>
      </c>
      <c r="P590">
        <v>8.4834648379711393</v>
      </c>
      <c r="Q590">
        <v>0.99780286362666804</v>
      </c>
      <c r="R590">
        <v>2.19713637333115E-3</v>
      </c>
      <c r="S590">
        <v>0</v>
      </c>
      <c r="T590">
        <v>55.455471577619903</v>
      </c>
      <c r="U590">
        <v>55.455471577619903</v>
      </c>
      <c r="V590">
        <v>38.729103351359001</v>
      </c>
      <c r="W590">
        <v>3.0144230818390501</v>
      </c>
      <c r="X590">
        <v>21.778567073334798</v>
      </c>
      <c r="Y590">
        <v>899.52150222451098</v>
      </c>
      <c r="Z590">
        <v>0.81979255926009498</v>
      </c>
      <c r="AA590">
        <v>2.3075033735860499E-2</v>
      </c>
      <c r="AB590">
        <v>27.992614455015499</v>
      </c>
      <c r="AC590">
        <v>6.1920527091841597</v>
      </c>
      <c r="AD590">
        <v>1.2498326738224099</v>
      </c>
      <c r="AE590">
        <v>0.19354596730168599</v>
      </c>
      <c r="AF590">
        <v>1.0902447326356999E-4</v>
      </c>
      <c r="AG590">
        <v>4.61575619278319E-3</v>
      </c>
      <c r="AH590">
        <v>4.7654400003179902E-4</v>
      </c>
      <c r="AI590">
        <v>1.047542743291E-4</v>
      </c>
      <c r="AJ590">
        <v>3.2883247193524097E-2</v>
      </c>
      <c r="AK590">
        <v>0.15482879556472401</v>
      </c>
      <c r="AL590">
        <v>0.17517920912444501</v>
      </c>
      <c r="AM590">
        <v>13.515679791604001</v>
      </c>
      <c r="AN590">
        <v>0</v>
      </c>
      <c r="AO590">
        <v>0</v>
      </c>
      <c r="AP590">
        <v>0</v>
      </c>
      <c r="AQ590">
        <v>-8.8934156617791</v>
      </c>
      <c r="AR590">
        <v>1962.21671220094</v>
      </c>
      <c r="AS590">
        <v>6026.5984942116902</v>
      </c>
      <c r="AT590">
        <v>0.33238269510866297</v>
      </c>
    </row>
    <row r="591" spans="1:46" x14ac:dyDescent="0.35">
      <c r="A591">
        <v>589</v>
      </c>
      <c r="B591">
        <v>7.1407032554257599</v>
      </c>
      <c r="C591">
        <v>-8.5352085912531592</v>
      </c>
      <c r="D591">
        <v>1505.14572225341</v>
      </c>
      <c r="E591">
        <v>0.456023123157344</v>
      </c>
      <c r="F591">
        <v>18.244847285774998</v>
      </c>
      <c r="G591">
        <v>2.59011910753745E-3</v>
      </c>
      <c r="H591">
        <v>1</v>
      </c>
      <c r="I591">
        <v>0.104859902758631</v>
      </c>
      <c r="J591">
        <v>0.38421063751759199</v>
      </c>
      <c r="K591">
        <v>0.56671397864398398</v>
      </c>
      <c r="L591">
        <v>8.5578730225914598E-2</v>
      </c>
      <c r="M591">
        <v>1.9281172532716599E-2</v>
      </c>
      <c r="N591">
        <v>0.878595937266204</v>
      </c>
      <c r="O591">
        <v>0.95548879671207898</v>
      </c>
      <c r="P591">
        <v>8.84935372398723</v>
      </c>
      <c r="Q591">
        <v>0.997740022533673</v>
      </c>
      <c r="R591">
        <v>2.2599774663262799E-3</v>
      </c>
      <c r="S591">
        <v>0</v>
      </c>
      <c r="T591">
        <v>58.283202123269398</v>
      </c>
      <c r="U591">
        <v>58.283202123269398</v>
      </c>
      <c r="V591">
        <v>40.143327066877497</v>
      </c>
      <c r="W591">
        <v>3.2019291371979</v>
      </c>
      <c r="X591">
        <v>22.570332434792299</v>
      </c>
      <c r="Y591">
        <v>990.68295329809598</v>
      </c>
      <c r="Z591">
        <v>0.81612444771097603</v>
      </c>
      <c r="AA591">
        <v>2.17504744974161E-2</v>
      </c>
      <c r="AB591">
        <v>27.435341500910699</v>
      </c>
      <c r="AC591">
        <v>5.8389186314659902</v>
      </c>
      <c r="AD591">
        <v>1.2096608275021199</v>
      </c>
      <c r="AE591">
        <v>0.19356268985828701</v>
      </c>
      <c r="AF591">
        <v>1.01866980609466E-4</v>
      </c>
      <c r="AG591">
        <v>4.5815701840173396E-3</v>
      </c>
      <c r="AH591">
        <v>5.0902698638448601E-4</v>
      </c>
      <c r="AI591">
        <v>1.14685472925094E-4</v>
      </c>
      <c r="AJ591">
        <v>3.2725630123777903E-2</v>
      </c>
      <c r="AK591">
        <v>0.15497459062997901</v>
      </c>
      <c r="AL591">
        <v>0.17435051483882</v>
      </c>
      <c r="AM591">
        <v>13.515679791604001</v>
      </c>
      <c r="AN591">
        <v>0</v>
      </c>
      <c r="AO591">
        <v>0</v>
      </c>
      <c r="AP591">
        <v>0</v>
      </c>
      <c r="AQ591">
        <v>-8.8938902971710796</v>
      </c>
      <c r="AR591">
        <v>1964.15050306339</v>
      </c>
      <c r="AS591">
        <v>6024.7396736883902</v>
      </c>
      <c r="AT591">
        <v>0.33081688273403598</v>
      </c>
    </row>
    <row r="592" spans="1:46" x14ac:dyDescent="0.35">
      <c r="A592">
        <v>590</v>
      </c>
      <c r="B592">
        <v>6.5266329298831902</v>
      </c>
      <c r="C592">
        <v>-8.5506271546535206</v>
      </c>
      <c r="D592">
        <v>1489.77500452697</v>
      </c>
      <c r="E592">
        <v>0.450460007502685</v>
      </c>
      <c r="F592">
        <v>15.859027072567899</v>
      </c>
      <c r="G592">
        <v>2.56448028390769E-3</v>
      </c>
      <c r="H592">
        <v>1</v>
      </c>
      <c r="I592">
        <v>0.107809609000886</v>
      </c>
      <c r="J592">
        <v>0.41009189478665797</v>
      </c>
      <c r="K592">
        <v>0.538908030397798</v>
      </c>
      <c r="L592">
        <v>8.75462168725403E-2</v>
      </c>
      <c r="M592">
        <v>2.0263392128345901E-2</v>
      </c>
      <c r="N592">
        <v>0.87979454387195999</v>
      </c>
      <c r="O592">
        <v>0.955293861710654</v>
      </c>
      <c r="P592">
        <v>9.2438149137453802</v>
      </c>
      <c r="Q592">
        <v>0.99766428052716405</v>
      </c>
      <c r="R592">
        <v>2.3357194728358499E-3</v>
      </c>
      <c r="S592">
        <v>0</v>
      </c>
      <c r="T592">
        <v>61.414750592428199</v>
      </c>
      <c r="U592">
        <v>61.414750592428199</v>
      </c>
      <c r="V592">
        <v>41.623417505068197</v>
      </c>
      <c r="W592">
        <v>3.4094227538302899</v>
      </c>
      <c r="X592">
        <v>23.393754725311702</v>
      </c>
      <c r="Y592">
        <v>1101.9140576940099</v>
      </c>
      <c r="Z592">
        <v>0.81204465616622901</v>
      </c>
      <c r="AA592">
        <v>2.0314425637671701E-2</v>
      </c>
      <c r="AB592">
        <v>26.765192647928</v>
      </c>
      <c r="AC592">
        <v>5.4583773823870203</v>
      </c>
      <c r="AD592">
        <v>1.1635434372888001</v>
      </c>
      <c r="AE592">
        <v>0.19357753740618899</v>
      </c>
      <c r="AF592" s="109">
        <v>9.4162593203722997E-5</v>
      </c>
      <c r="AG592">
        <v>4.5410948776796701E-3</v>
      </c>
      <c r="AH592">
        <v>5.4679003490597504E-4</v>
      </c>
      <c r="AI592">
        <v>1.2655967653408699E-4</v>
      </c>
      <c r="AJ592">
        <v>3.2543250857342401E-2</v>
      </c>
      <c r="AK592">
        <v>0.15514272090266701</v>
      </c>
      <c r="AL592">
        <v>0.173392025798042</v>
      </c>
      <c r="AM592">
        <v>13.515679791604001</v>
      </c>
      <c r="AN592">
        <v>0</v>
      </c>
      <c r="AO592">
        <v>0</v>
      </c>
      <c r="AP592">
        <v>0</v>
      </c>
      <c r="AQ592">
        <v>-8.8943649325630592</v>
      </c>
      <c r="AR592">
        <v>1966.4536867782899</v>
      </c>
      <c r="AS592">
        <v>6022.4688257034704</v>
      </c>
      <c r="AT592">
        <v>0.32851632049049001</v>
      </c>
    </row>
    <row r="593" spans="1:46" x14ac:dyDescent="0.35">
      <c r="A593">
        <v>591</v>
      </c>
      <c r="B593">
        <v>5.9125626043406196</v>
      </c>
      <c r="C593">
        <v>-8.5686086735388205</v>
      </c>
      <c r="D593">
        <v>1471.6561253641901</v>
      </c>
      <c r="E593">
        <v>0.44356574486285599</v>
      </c>
      <c r="F593">
        <v>13.546003801743399</v>
      </c>
      <c r="G593">
        <v>2.5342790179590301E-3</v>
      </c>
      <c r="H593">
        <v>1</v>
      </c>
      <c r="I593">
        <v>0.110686376681859</v>
      </c>
      <c r="J593">
        <v>0.43888455057736803</v>
      </c>
      <c r="K593">
        <v>0.50807707444693195</v>
      </c>
      <c r="L593">
        <v>8.9381021756520407E-2</v>
      </c>
      <c r="M593">
        <v>2.1305354925339502E-2</v>
      </c>
      <c r="N593">
        <v>0.88127007524480605</v>
      </c>
      <c r="O593">
        <v>0.95522458025470502</v>
      </c>
      <c r="P593">
        <v>9.6676382415565705</v>
      </c>
      <c r="Q593">
        <v>0.99757155730968905</v>
      </c>
      <c r="R593">
        <v>2.4284426903107498E-3</v>
      </c>
      <c r="S593">
        <v>0</v>
      </c>
      <c r="T593">
        <v>64.893277254481603</v>
      </c>
      <c r="U593">
        <v>64.893277254481603</v>
      </c>
      <c r="V593">
        <v>43.161328779334099</v>
      </c>
      <c r="W593">
        <v>3.6384557981513899</v>
      </c>
      <c r="X593">
        <v>24.2419464076164</v>
      </c>
      <c r="Y593">
        <v>1240.39955536312</v>
      </c>
      <c r="Z593">
        <v>0.80751601449041499</v>
      </c>
      <c r="AA593">
        <v>1.8756482667341E-2</v>
      </c>
      <c r="AB593">
        <v>25.949323813665799</v>
      </c>
      <c r="AC593">
        <v>5.0480838099682304</v>
      </c>
      <c r="AD593">
        <v>1.11012925846747</v>
      </c>
      <c r="AE593">
        <v>0.19358896669801501</v>
      </c>
      <c r="AF593" s="109">
        <v>8.5875752625001397E-5</v>
      </c>
      <c r="AG593">
        <v>4.49258142125274E-3</v>
      </c>
      <c r="AH593">
        <v>5.9124590999395401E-4</v>
      </c>
      <c r="AI593">
        <v>1.4093264669641801E-4</v>
      </c>
      <c r="AJ593">
        <v>3.2330165835065303E-2</v>
      </c>
      <c r="AK593">
        <v>0.15533836233443399</v>
      </c>
      <c r="AL593">
        <v>0.172272709496954</v>
      </c>
      <c r="AM593">
        <v>13.515679791604001</v>
      </c>
      <c r="AN593">
        <v>0</v>
      </c>
      <c r="AO593">
        <v>0</v>
      </c>
      <c r="AP593">
        <v>0</v>
      </c>
      <c r="AQ593">
        <v>-8.8948395679550405</v>
      </c>
      <c r="AR593">
        <v>1969.24454144532</v>
      </c>
      <c r="AS593">
        <v>6019.6541759574802</v>
      </c>
      <c r="AT593">
        <v>0.32516469168895701</v>
      </c>
    </row>
    <row r="594" spans="1:46" x14ac:dyDescent="0.35">
      <c r="A594">
        <v>592</v>
      </c>
      <c r="B594">
        <v>5.29849227879805</v>
      </c>
      <c r="C594">
        <v>-8.5898247468317006</v>
      </c>
      <c r="D594">
        <v>1450.0353606860201</v>
      </c>
      <c r="E594">
        <v>0.43489429562621301</v>
      </c>
      <c r="F594">
        <v>11.326439455006099</v>
      </c>
      <c r="G594">
        <v>2.4982654936193801E-3</v>
      </c>
      <c r="H594">
        <v>1</v>
      </c>
      <c r="I594">
        <v>0.113395758010591</v>
      </c>
      <c r="J594">
        <v>0.47078206391398603</v>
      </c>
      <c r="K594">
        <v>0.47403226142293903</v>
      </c>
      <c r="L594">
        <v>9.1002720581761495E-2</v>
      </c>
      <c r="M594">
        <v>2.2393037428829799E-2</v>
      </c>
      <c r="N594">
        <v>0.88308455982675504</v>
      </c>
      <c r="O594">
        <v>0.95530851826815999</v>
      </c>
      <c r="P594">
        <v>10.120102334651399</v>
      </c>
      <c r="Q594">
        <v>0.997456198246509</v>
      </c>
      <c r="R594">
        <v>2.54380175349054E-3</v>
      </c>
      <c r="S594">
        <v>0</v>
      </c>
      <c r="T594">
        <v>68.766759844437004</v>
      </c>
      <c r="U594">
        <v>68.766759844437004</v>
      </c>
      <c r="V594">
        <v>44.744780352525702</v>
      </c>
      <c r="W594">
        <v>3.8897063867883999</v>
      </c>
      <c r="X594">
        <v>25.104526358567799</v>
      </c>
      <c r="Y594">
        <v>1417.0544911683801</v>
      </c>
      <c r="Z594">
        <v>0.80252314705865502</v>
      </c>
      <c r="AA594">
        <v>1.7068274031851099E-2</v>
      </c>
      <c r="AB594">
        <v>24.944351306448599</v>
      </c>
      <c r="AC594">
        <v>4.6062799827473704</v>
      </c>
      <c r="AD594">
        <v>1.04777396580667</v>
      </c>
      <c r="AE594">
        <v>0.193594636572331</v>
      </c>
      <c r="AF594" s="109">
        <v>7.6989374127290499E-5</v>
      </c>
      <c r="AG594">
        <v>4.43368194411031E-3</v>
      </c>
      <c r="AH594">
        <v>6.4430943314411403E-4</v>
      </c>
      <c r="AI594">
        <v>1.5854520787849801E-4</v>
      </c>
      <c r="AJ594">
        <v>3.2078625711784298E-2</v>
      </c>
      <c r="AK594">
        <v>0.15556820049013201</v>
      </c>
      <c r="AL594">
        <v>0.17095213578121499</v>
      </c>
      <c r="AM594">
        <v>13.515679791604001</v>
      </c>
      <c r="AN594">
        <v>0</v>
      </c>
      <c r="AO594">
        <v>0</v>
      </c>
      <c r="AP594">
        <v>0</v>
      </c>
      <c r="AQ594">
        <v>-8.8953142033470201</v>
      </c>
      <c r="AR594">
        <v>1972.6883073399499</v>
      </c>
      <c r="AS594">
        <v>6016.1132944962801</v>
      </c>
      <c r="AT594">
        <v>0.32030047791874999</v>
      </c>
    </row>
    <row r="595" spans="1:46" x14ac:dyDescent="0.35">
      <c r="A595">
        <v>593</v>
      </c>
      <c r="B595">
        <v>4.6844219532554803</v>
      </c>
      <c r="C595">
        <v>-8.6151672092025908</v>
      </c>
      <c r="D595">
        <v>1423.9165362723099</v>
      </c>
      <c r="E595">
        <v>0.42383061566034602</v>
      </c>
      <c r="F595">
        <v>9.2267262821354201</v>
      </c>
      <c r="G595">
        <v>2.4547854769353698E-3</v>
      </c>
      <c r="H595">
        <v>1</v>
      </c>
      <c r="I595">
        <v>0.115816873027553</v>
      </c>
      <c r="J595">
        <v>0.50581047420951197</v>
      </c>
      <c r="K595">
        <v>0.43675611349424398</v>
      </c>
      <c r="L595">
        <v>9.2317627118068596E-2</v>
      </c>
      <c r="M595">
        <v>2.34992459094845E-2</v>
      </c>
      <c r="N595">
        <v>0.88532340889516203</v>
      </c>
      <c r="O595">
        <v>0.95558354813523605</v>
      </c>
      <c r="P595">
        <v>10.598030515676999</v>
      </c>
      <c r="Q595">
        <v>0.99731037097295205</v>
      </c>
      <c r="R595">
        <v>2.6896290270477801E-3</v>
      </c>
      <c r="S595">
        <v>0</v>
      </c>
      <c r="T595">
        <v>73.088083249659803</v>
      </c>
      <c r="U595">
        <v>73.088083249659803</v>
      </c>
      <c r="V595">
        <v>46.358913143279302</v>
      </c>
      <c r="W595">
        <v>4.1621175336081198</v>
      </c>
      <c r="X595">
        <v>25.968023122888901</v>
      </c>
      <c r="Y595">
        <v>1649.1776475054201</v>
      </c>
      <c r="Z595">
        <v>0.79709997951771605</v>
      </c>
      <c r="AA595">
        <v>1.52462458110269E-2</v>
      </c>
      <c r="AB595">
        <v>23.694296895735999</v>
      </c>
      <c r="AC595">
        <v>4.1324661492776897</v>
      </c>
      <c r="AD595">
        <v>0.97456740304836598</v>
      </c>
      <c r="AE595">
        <v>0.193591087768889</v>
      </c>
      <c r="AF595" s="109">
        <v>6.7522193493470197E-5</v>
      </c>
      <c r="AG595">
        <v>4.3612528853285001E-3</v>
      </c>
      <c r="AH595">
        <v>7.0859666256967797E-4</v>
      </c>
      <c r="AI595">
        <v>1.80371698712193E-4</v>
      </c>
      <c r="AJ595">
        <v>3.1778494619259003E-2</v>
      </c>
      <c r="AK595">
        <v>0.15584089777142399</v>
      </c>
      <c r="AL595">
        <v>0.16937745194849599</v>
      </c>
      <c r="AM595">
        <v>13.515679791604001</v>
      </c>
      <c r="AN595">
        <v>0</v>
      </c>
      <c r="AO595">
        <v>0</v>
      </c>
      <c r="AP595">
        <v>0</v>
      </c>
      <c r="AQ595">
        <v>-8.8957888387389996</v>
      </c>
      <c r="AR595">
        <v>1977.01641681467</v>
      </c>
      <c r="AS595">
        <v>6011.5944775734397</v>
      </c>
      <c r="AT595">
        <v>0.31325674397646502</v>
      </c>
    </row>
    <row r="596" spans="1:46" x14ac:dyDescent="0.35">
      <c r="A596">
        <v>594</v>
      </c>
      <c r="B596">
        <v>4.0703516277129097</v>
      </c>
      <c r="C596">
        <v>-8.6458200072880196</v>
      </c>
      <c r="D596">
        <v>1391.9892558127699</v>
      </c>
      <c r="E596">
        <v>0.40953887946914902</v>
      </c>
      <c r="F596">
        <v>7.2789506243459003</v>
      </c>
      <c r="G596">
        <v>2.4016563070129999E-3</v>
      </c>
      <c r="H596">
        <v>1</v>
      </c>
      <c r="I596">
        <v>0.117816072775472</v>
      </c>
      <c r="J596">
        <v>0.54369656082496198</v>
      </c>
      <c r="K596">
        <v>0.39652960024682099</v>
      </c>
      <c r="L596">
        <v>9.3237533443145101E-2</v>
      </c>
      <c r="M596">
        <v>2.45785393323277E-2</v>
      </c>
      <c r="N596">
        <v>0.88810879173772705</v>
      </c>
      <c r="O596">
        <v>0.95610370540038803</v>
      </c>
      <c r="P596">
        <v>11.0951593929714</v>
      </c>
      <c r="Q596">
        <v>0.99712332606540399</v>
      </c>
      <c r="R596">
        <v>2.87667393459605E-3</v>
      </c>
      <c r="S596">
        <v>0</v>
      </c>
      <c r="T596">
        <v>77.920012236233603</v>
      </c>
      <c r="U596">
        <v>77.920012236233603</v>
      </c>
      <c r="V596">
        <v>47.994447532155903</v>
      </c>
      <c r="W596">
        <v>4.4516916108885098</v>
      </c>
      <c r="X596">
        <v>26.8196817020652</v>
      </c>
      <c r="Y596">
        <v>1965.61880381581</v>
      </c>
      <c r="Z596">
        <v>0.79138212000014496</v>
      </c>
      <c r="AA596">
        <v>1.32964175103987E-2</v>
      </c>
      <c r="AB596">
        <v>22.130361813357901</v>
      </c>
      <c r="AC596">
        <v>3.6285048317903601</v>
      </c>
      <c r="AD596">
        <v>0.88849332133585202</v>
      </c>
      <c r="AE596">
        <v>0.193573169899667</v>
      </c>
      <c r="AF596" s="109">
        <v>5.7555675911899903E-5</v>
      </c>
      <c r="AG596">
        <v>4.2711047220402101E-3</v>
      </c>
      <c r="AH596">
        <v>7.8773324315967402E-4</v>
      </c>
      <c r="AI596">
        <v>2.07655992017296E-4</v>
      </c>
      <c r="AJ596">
        <v>3.1416586795509203E-2</v>
      </c>
      <c r="AK596">
        <v>0.156167617700888</v>
      </c>
      <c r="AL596">
        <v>0.16747991591217601</v>
      </c>
      <c r="AM596">
        <v>13.515679791604001</v>
      </c>
      <c r="AN596">
        <v>0</v>
      </c>
      <c r="AO596">
        <v>0</v>
      </c>
      <c r="AP596">
        <v>0</v>
      </c>
      <c r="AQ596">
        <v>-8.8962634741309792</v>
      </c>
      <c r="AR596">
        <v>1982.5511017874301</v>
      </c>
      <c r="AS596">
        <v>6005.7553818645902</v>
      </c>
      <c r="AT596">
        <v>0.30308993664350897</v>
      </c>
    </row>
    <row r="597" spans="1:46" x14ac:dyDescent="0.35">
      <c r="A597">
        <v>595</v>
      </c>
      <c r="B597">
        <v>3.4562813021703298</v>
      </c>
      <c r="C597">
        <v>-8.6833439796714398</v>
      </c>
      <c r="D597">
        <v>1352.51141776333</v>
      </c>
      <c r="E597">
        <v>0.390912201035365</v>
      </c>
      <c r="F597">
        <v>5.5186907876207698</v>
      </c>
      <c r="G597">
        <v>2.3359587831666001E-3</v>
      </c>
      <c r="H597">
        <v>1</v>
      </c>
      <c r="I597">
        <v>0.119296291408198</v>
      </c>
      <c r="J597">
        <v>0.58372520776292003</v>
      </c>
      <c r="K597">
        <v>0.35405590943792298</v>
      </c>
      <c r="L597">
        <v>9.3731864136246998E-2</v>
      </c>
      <c r="M597">
        <v>2.55644272719514E-2</v>
      </c>
      <c r="N597">
        <v>0.89162414848029303</v>
      </c>
      <c r="O597">
        <v>0.95694989476180903</v>
      </c>
      <c r="P597">
        <v>11.6036344931551</v>
      </c>
      <c r="Q597">
        <v>0.99688051569875002</v>
      </c>
      <c r="R597">
        <v>3.11948430124992E-3</v>
      </c>
      <c r="S597">
        <v>0</v>
      </c>
      <c r="T597">
        <v>83.360086614891301</v>
      </c>
      <c r="U597">
        <v>83.360086614891301</v>
      </c>
      <c r="V597">
        <v>49.672507702224003</v>
      </c>
      <c r="W597">
        <v>4.7501710344030403</v>
      </c>
      <c r="X597">
        <v>27.6601337599126</v>
      </c>
      <c r="Y597">
        <v>2417.6500219004301</v>
      </c>
      <c r="Z597">
        <v>0.78570643755825398</v>
      </c>
      <c r="AA597">
        <v>1.12413206504321E-2</v>
      </c>
      <c r="AB597">
        <v>20.175185211964699</v>
      </c>
      <c r="AC597">
        <v>3.10017018508294</v>
      </c>
      <c r="AD597">
        <v>0.787819945338745</v>
      </c>
      <c r="AE597">
        <v>0.19353257508274699</v>
      </c>
      <c r="AF597" s="109">
        <v>4.7268316999234502E-5</v>
      </c>
      <c r="AG597">
        <v>4.1576039101280399E-3</v>
      </c>
      <c r="AH597">
        <v>8.8696383433718501E-4</v>
      </c>
      <c r="AI597">
        <v>2.4191050337806701E-4</v>
      </c>
      <c r="AJ597">
        <v>3.0975993597909899E-2</v>
      </c>
      <c r="AK597">
        <v>0.156562532106023</v>
      </c>
      <c r="AL597">
        <v>0.16517136135970001</v>
      </c>
      <c r="AM597">
        <v>13.515679791604001</v>
      </c>
      <c r="AN597">
        <v>0</v>
      </c>
      <c r="AO597">
        <v>0</v>
      </c>
      <c r="AP597">
        <v>0</v>
      </c>
      <c r="AQ597">
        <v>-8.8967381095229605</v>
      </c>
      <c r="AR597">
        <v>1989.73494356276</v>
      </c>
      <c r="AS597">
        <v>5998.1421006000301</v>
      </c>
      <c r="AT597">
        <v>0.28851109501411198</v>
      </c>
    </row>
    <row r="598" spans="1:46" x14ac:dyDescent="0.35">
      <c r="A598">
        <v>596</v>
      </c>
      <c r="B598">
        <v>2.8422109766277601</v>
      </c>
      <c r="C598">
        <v>-8.7297679284890197</v>
      </c>
      <c r="D598">
        <v>1302.9847488190301</v>
      </c>
      <c r="E598">
        <v>0.36652342455479497</v>
      </c>
      <c r="F598">
        <v>3.9794259693334202</v>
      </c>
      <c r="G598">
        <v>2.2534629525164801E-3</v>
      </c>
      <c r="H598">
        <v>1</v>
      </c>
      <c r="I598">
        <v>0.12033070794355399</v>
      </c>
      <c r="J598">
        <v>0.62466193322005603</v>
      </c>
      <c r="K598">
        <v>0.31048080813655299</v>
      </c>
      <c r="L598">
        <v>9.3956458796035897E-2</v>
      </c>
      <c r="M598">
        <v>2.6374249147518701E-2</v>
      </c>
      <c r="N598">
        <v>0.89616319358099705</v>
      </c>
      <c r="O598">
        <v>0.95825122894724801</v>
      </c>
      <c r="P598">
        <v>12.1228692795419</v>
      </c>
      <c r="Q598">
        <v>0.99656223727881699</v>
      </c>
      <c r="R598">
        <v>3.43776272118215E-3</v>
      </c>
      <c r="S598">
        <v>0</v>
      </c>
      <c r="T598">
        <v>89.632287907703599</v>
      </c>
      <c r="U598">
        <v>89.632287907703599</v>
      </c>
      <c r="V598">
        <v>51.512342088688499</v>
      </c>
      <c r="W598">
        <v>5.0441848764184396</v>
      </c>
      <c r="X598">
        <v>28.538515151395199</v>
      </c>
      <c r="Y598">
        <v>3104.2891219506901</v>
      </c>
      <c r="Z598">
        <v>0.78081863226558501</v>
      </c>
      <c r="AA598">
        <v>9.1282888859049293E-3</v>
      </c>
      <c r="AB598">
        <v>17.754210032795601</v>
      </c>
      <c r="AC598">
        <v>2.5589531642024501</v>
      </c>
      <c r="AD598">
        <v>0.671774508464142</v>
      </c>
      <c r="AE598">
        <v>0.193452882750793</v>
      </c>
      <c r="AF598" s="109">
        <v>3.6965951593507303E-5</v>
      </c>
      <c r="AG598">
        <v>4.0126376549035198E-3</v>
      </c>
      <c r="AH598">
        <v>1.01484623274804E-3</v>
      </c>
      <c r="AI598">
        <v>2.8487458692991001E-4</v>
      </c>
      <c r="AJ598">
        <v>3.0435557104648701E-2</v>
      </c>
      <c r="AK598">
        <v>0.15704309235062899</v>
      </c>
      <c r="AL598">
        <v>0.16234145697699201</v>
      </c>
      <c r="AM598">
        <v>13.515679791604001</v>
      </c>
      <c r="AN598">
        <v>0</v>
      </c>
      <c r="AO598">
        <v>0</v>
      </c>
      <c r="AP598">
        <v>0</v>
      </c>
      <c r="AQ598">
        <v>-8.8972127449149401</v>
      </c>
      <c r="AR598">
        <v>1999.16847845454</v>
      </c>
      <c r="AS598">
        <v>5988.1684018660098</v>
      </c>
      <c r="AT598">
        <v>0.267829441983992</v>
      </c>
    </row>
    <row r="599" spans="1:46" x14ac:dyDescent="0.35">
      <c r="A599">
        <v>597</v>
      </c>
      <c r="B599">
        <v>2.22814065108519</v>
      </c>
      <c r="C599">
        <v>0</v>
      </c>
      <c r="D599">
        <v>0</v>
      </c>
      <c r="E599">
        <v>0</v>
      </c>
      <c r="F599">
        <v>0</v>
      </c>
      <c r="G599">
        <v>0</v>
      </c>
      <c r="H599">
        <v>1</v>
      </c>
      <c r="I599">
        <v>0</v>
      </c>
      <c r="J599">
        <v>0</v>
      </c>
      <c r="K599">
        <v>0</v>
      </c>
      <c r="L599">
        <v>0</v>
      </c>
      <c r="M599">
        <v>0</v>
      </c>
      <c r="N599">
        <v>0.90224015199400498</v>
      </c>
      <c r="O599">
        <v>0.96023286329678903</v>
      </c>
      <c r="P599">
        <v>0</v>
      </c>
      <c r="Q599">
        <v>0</v>
      </c>
      <c r="R599">
        <v>0</v>
      </c>
      <c r="S599">
        <v>0</v>
      </c>
      <c r="T599">
        <v>0</v>
      </c>
      <c r="U599">
        <v>0</v>
      </c>
      <c r="V599">
        <v>0</v>
      </c>
      <c r="W599">
        <v>0</v>
      </c>
      <c r="X599">
        <v>0</v>
      </c>
      <c r="Y599">
        <v>0</v>
      </c>
      <c r="Z599">
        <v>0</v>
      </c>
      <c r="AA599">
        <v>0</v>
      </c>
      <c r="AB599">
        <v>0</v>
      </c>
      <c r="AC599">
        <v>0</v>
      </c>
      <c r="AD599">
        <v>0</v>
      </c>
      <c r="AF599">
        <v>0</v>
      </c>
      <c r="AG599">
        <v>0</v>
      </c>
      <c r="AH599">
        <v>0</v>
      </c>
      <c r="AI599">
        <v>0</v>
      </c>
      <c r="AL599">
        <v>0</v>
      </c>
      <c r="AM599">
        <v>0</v>
      </c>
      <c r="AN599">
        <v>0</v>
      </c>
      <c r="AO599">
        <v>0</v>
      </c>
      <c r="AP599">
        <v>0</v>
      </c>
      <c r="AQ599">
        <v>0</v>
      </c>
      <c r="AT599">
        <v>0</v>
      </c>
    </row>
    <row r="600" spans="1:46" x14ac:dyDescent="0.35">
      <c r="A600">
        <v>598</v>
      </c>
      <c r="B600">
        <v>1.6140703255425699</v>
      </c>
      <c r="C600">
        <v>0</v>
      </c>
      <c r="D600">
        <v>0</v>
      </c>
      <c r="E600">
        <v>0</v>
      </c>
      <c r="F600">
        <v>0</v>
      </c>
      <c r="G600">
        <v>0</v>
      </c>
      <c r="H600">
        <v>1</v>
      </c>
      <c r="I600">
        <v>0</v>
      </c>
      <c r="J600">
        <v>0</v>
      </c>
      <c r="K600">
        <v>0</v>
      </c>
      <c r="L600">
        <v>0</v>
      </c>
      <c r="M600">
        <v>0</v>
      </c>
      <c r="N600">
        <v>1</v>
      </c>
      <c r="O600">
        <v>1</v>
      </c>
      <c r="P600">
        <v>0</v>
      </c>
      <c r="Q600">
        <v>0</v>
      </c>
      <c r="R600">
        <v>0</v>
      </c>
      <c r="S600">
        <v>0</v>
      </c>
      <c r="T600">
        <v>0</v>
      </c>
      <c r="U600">
        <v>0</v>
      </c>
      <c r="V600">
        <v>0</v>
      </c>
      <c r="W600">
        <v>0</v>
      </c>
      <c r="X600">
        <v>0</v>
      </c>
      <c r="Y600">
        <v>0</v>
      </c>
      <c r="Z600">
        <v>0</v>
      </c>
      <c r="AA600">
        <v>0</v>
      </c>
      <c r="AB600">
        <v>0</v>
      </c>
      <c r="AC600">
        <v>0</v>
      </c>
      <c r="AD600">
        <v>0</v>
      </c>
      <c r="AF600">
        <v>0</v>
      </c>
      <c r="AG600">
        <v>0</v>
      </c>
      <c r="AH600">
        <v>0</v>
      </c>
      <c r="AI600">
        <v>0</v>
      </c>
      <c r="AL600">
        <v>0</v>
      </c>
      <c r="AM600">
        <v>0</v>
      </c>
      <c r="AN600">
        <v>0</v>
      </c>
      <c r="AO600">
        <v>0</v>
      </c>
      <c r="AP600">
        <v>0</v>
      </c>
      <c r="AQ600">
        <v>0</v>
      </c>
      <c r="AT600">
        <v>0</v>
      </c>
    </row>
    <row r="601" spans="1:46" x14ac:dyDescent="0.35">
      <c r="A601">
        <v>599</v>
      </c>
      <c r="B601">
        <v>1</v>
      </c>
      <c r="C601">
        <v>0</v>
      </c>
      <c r="D601">
        <v>0</v>
      </c>
      <c r="E601">
        <v>0</v>
      </c>
      <c r="F601">
        <v>0</v>
      </c>
      <c r="G601">
        <v>0</v>
      </c>
      <c r="H601">
        <v>1</v>
      </c>
      <c r="I601">
        <v>0</v>
      </c>
      <c r="J601">
        <v>0</v>
      </c>
      <c r="K601">
        <v>0</v>
      </c>
      <c r="L601">
        <v>0</v>
      </c>
      <c r="M601">
        <v>0</v>
      </c>
      <c r="N601">
        <v>1</v>
      </c>
      <c r="O601">
        <v>1</v>
      </c>
      <c r="P601">
        <v>0</v>
      </c>
      <c r="Q601">
        <v>0</v>
      </c>
      <c r="R601">
        <v>0</v>
      </c>
      <c r="S601">
        <v>0</v>
      </c>
      <c r="T601">
        <v>0</v>
      </c>
      <c r="U601">
        <v>0</v>
      </c>
      <c r="V601">
        <v>0</v>
      </c>
      <c r="W601">
        <v>0</v>
      </c>
      <c r="X601">
        <v>0</v>
      </c>
      <c r="Y601">
        <v>0</v>
      </c>
      <c r="Z601">
        <v>0</v>
      </c>
      <c r="AA601">
        <v>0</v>
      </c>
      <c r="AB601">
        <v>0</v>
      </c>
      <c r="AC601">
        <v>0</v>
      </c>
      <c r="AD601">
        <v>0</v>
      </c>
      <c r="AF601">
        <v>0</v>
      </c>
      <c r="AG601">
        <v>0</v>
      </c>
      <c r="AH601">
        <v>0</v>
      </c>
      <c r="AI601">
        <v>0</v>
      </c>
      <c r="AL601">
        <v>0</v>
      </c>
      <c r="AM601">
        <v>0</v>
      </c>
      <c r="AN601">
        <v>0</v>
      </c>
      <c r="AO601">
        <v>0</v>
      </c>
      <c r="AP601">
        <v>0</v>
      </c>
      <c r="AQ601">
        <v>0</v>
      </c>
      <c r="AT60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27B1-A454-4F33-9A41-6BF00B86318A}">
  <dimension ref="A1:AT601"/>
  <sheetViews>
    <sheetView tabSelected="1" topLeftCell="AG1" workbookViewId="0">
      <selection activeCell="AL7" sqref="AL7"/>
    </sheetView>
  </sheetViews>
  <sheetFormatPr defaultRowHeight="14.5" x14ac:dyDescent="0.35"/>
  <sheetData>
    <row r="1" spans="1:46" x14ac:dyDescent="0.35">
      <c r="B1" t="s">
        <v>647</v>
      </c>
      <c r="C1" t="s">
        <v>648</v>
      </c>
      <c r="D1" t="s">
        <v>649</v>
      </c>
      <c r="E1" t="s">
        <v>650</v>
      </c>
      <c r="F1" t="s">
        <v>651</v>
      </c>
      <c r="G1" t="s">
        <v>652</v>
      </c>
      <c r="H1" t="s">
        <v>653</v>
      </c>
      <c r="I1" t="s">
        <v>654</v>
      </c>
      <c r="J1" t="s">
        <v>655</v>
      </c>
      <c r="K1" t="s">
        <v>656</v>
      </c>
      <c r="L1" t="s">
        <v>657</v>
      </c>
      <c r="M1" t="s">
        <v>658</v>
      </c>
      <c r="N1" t="s">
        <v>659</v>
      </c>
      <c r="O1" t="s">
        <v>660</v>
      </c>
      <c r="P1" t="s">
        <v>661</v>
      </c>
      <c r="Q1" t="s">
        <v>662</v>
      </c>
      <c r="R1" t="s">
        <v>663</v>
      </c>
      <c r="S1" t="s">
        <v>664</v>
      </c>
      <c r="T1" t="s">
        <v>665</v>
      </c>
      <c r="U1" t="s">
        <v>666</v>
      </c>
      <c r="V1" t="s">
        <v>667</v>
      </c>
      <c r="W1" t="s">
        <v>668</v>
      </c>
      <c r="X1" t="s">
        <v>669</v>
      </c>
      <c r="Y1" t="s">
        <v>670</v>
      </c>
      <c r="Z1" t="s">
        <v>671</v>
      </c>
      <c r="AA1" t="s">
        <v>672</v>
      </c>
      <c r="AB1" t="s">
        <v>673</v>
      </c>
      <c r="AC1" t="s">
        <v>674</v>
      </c>
      <c r="AD1" t="s">
        <v>675</v>
      </c>
      <c r="AE1" t="s">
        <v>676</v>
      </c>
      <c r="AF1" t="s">
        <v>677</v>
      </c>
      <c r="AG1" t="s">
        <v>678</v>
      </c>
      <c r="AH1" t="s">
        <v>679</v>
      </c>
      <c r="AI1" t="s">
        <v>680</v>
      </c>
      <c r="AJ1" t="s">
        <v>681</v>
      </c>
      <c r="AK1" t="s">
        <v>682</v>
      </c>
      <c r="AL1" t="s">
        <v>683</v>
      </c>
      <c r="AM1" t="s">
        <v>684</v>
      </c>
      <c r="AN1" t="s">
        <v>685</v>
      </c>
      <c r="AO1" t="s">
        <v>686</v>
      </c>
      <c r="AP1" t="s">
        <v>687</v>
      </c>
      <c r="AQ1" t="s">
        <v>688</v>
      </c>
      <c r="AR1" t="s">
        <v>689</v>
      </c>
      <c r="AS1" t="s">
        <v>690</v>
      </c>
      <c r="AT1" t="s">
        <v>691</v>
      </c>
    </row>
    <row r="2" spans="1:46" x14ac:dyDescent="0.35">
      <c r="A2">
        <v>0</v>
      </c>
      <c r="B2">
        <v>368.828125</v>
      </c>
      <c r="C2">
        <v>-8.1143300512946599</v>
      </c>
      <c r="D2">
        <v>1700</v>
      </c>
      <c r="E2">
        <v>0.5</v>
      </c>
      <c r="F2">
        <v>1640</v>
      </c>
      <c r="G2">
        <v>2.9123667967468699E-3</v>
      </c>
      <c r="H2">
        <v>1.0642200308668599</v>
      </c>
      <c r="I2">
        <v>0</v>
      </c>
      <c r="J2">
        <v>9.5791663745985606E-3</v>
      </c>
      <c r="K2">
        <v>0.99042083362540101</v>
      </c>
      <c r="L2">
        <v>0</v>
      </c>
      <c r="M2">
        <v>0</v>
      </c>
      <c r="N2">
        <v>2.14644279684688</v>
      </c>
      <c r="O2">
        <v>2.2372288551175701</v>
      </c>
      <c r="P2">
        <v>0</v>
      </c>
      <c r="Q2">
        <v>1</v>
      </c>
      <c r="R2">
        <v>0</v>
      </c>
      <c r="S2">
        <v>0</v>
      </c>
      <c r="T2">
        <v>0</v>
      </c>
      <c r="U2">
        <v>0</v>
      </c>
      <c r="V2">
        <v>0</v>
      </c>
      <c r="W2">
        <v>0</v>
      </c>
      <c r="X2">
        <v>0</v>
      </c>
      <c r="Y2">
        <v>0</v>
      </c>
      <c r="Z2">
        <v>0</v>
      </c>
      <c r="AA2">
        <v>0.129635237635499</v>
      </c>
      <c r="AB2">
        <v>37.5995957884737</v>
      </c>
      <c r="AC2">
        <v>0</v>
      </c>
      <c r="AD2">
        <v>0</v>
      </c>
      <c r="AE2">
        <v>0.19155164204901301</v>
      </c>
      <c r="AF2">
        <v>0</v>
      </c>
      <c r="AG2">
        <v>0</v>
      </c>
      <c r="AH2">
        <v>0</v>
      </c>
      <c r="AI2">
        <v>0</v>
      </c>
      <c r="AJ2">
        <v>3.3489255579152298E-2</v>
      </c>
      <c r="AK2">
        <v>0.15463612429396201</v>
      </c>
      <c r="AL2">
        <v>0.178015617040826</v>
      </c>
      <c r="AM2">
        <v>13.515679791604001</v>
      </c>
      <c r="AN2">
        <v>0</v>
      </c>
      <c r="AO2">
        <v>0</v>
      </c>
      <c r="AP2">
        <v>0</v>
      </c>
      <c r="AQ2">
        <v>-8.6143300512946599</v>
      </c>
      <c r="AR2">
        <v>1820.6777915917701</v>
      </c>
      <c r="AS2">
        <v>6042.6799719481396</v>
      </c>
      <c r="AT2">
        <v>0.27926801664649098</v>
      </c>
    </row>
    <row r="3" spans="1:46" x14ac:dyDescent="0.35">
      <c r="A3">
        <v>1</v>
      </c>
      <c r="B3">
        <v>368.21405467445697</v>
      </c>
      <c r="C3">
        <v>-8.1150208498694791</v>
      </c>
      <c r="D3">
        <v>1699.8886358432801</v>
      </c>
      <c r="E3">
        <v>0.5</v>
      </c>
      <c r="F3">
        <v>1622.9031876393001</v>
      </c>
      <c r="G3">
        <v>2.9117976768310498E-3</v>
      </c>
      <c r="H3">
        <v>1.06384229105508</v>
      </c>
      <c r="I3">
        <v>1.11291340181591E-2</v>
      </c>
      <c r="J3">
        <v>9.5964908789480594E-3</v>
      </c>
      <c r="K3">
        <v>0.98169917607771195</v>
      </c>
      <c r="L3">
        <v>1.04076529896301E-2</v>
      </c>
      <c r="M3">
        <v>7.2148102852897698E-4</v>
      </c>
      <c r="N3">
        <v>2.1429089228021998</v>
      </c>
      <c r="O3">
        <v>2.2338116248567501</v>
      </c>
      <c r="P3">
        <v>0.80978265624385704</v>
      </c>
      <c r="Q3">
        <v>0.99998259229890196</v>
      </c>
      <c r="R3" s="109">
        <v>1.7407701097643199E-5</v>
      </c>
      <c r="S3">
        <v>0</v>
      </c>
      <c r="T3">
        <v>4.7634273896697401</v>
      </c>
      <c r="U3">
        <v>4.7634273896697401</v>
      </c>
      <c r="V3">
        <v>3.8213366635653299</v>
      </c>
      <c r="W3">
        <v>4.6709092453675598E-2</v>
      </c>
      <c r="X3">
        <v>1.0700970309209099</v>
      </c>
      <c r="Y3">
        <v>22.744233935181299</v>
      </c>
      <c r="Z3">
        <v>0.93517186266678498</v>
      </c>
      <c r="AA3">
        <v>0.12960080945812999</v>
      </c>
      <c r="AB3">
        <v>37.591535630199999</v>
      </c>
      <c r="AC3">
        <v>85.605114354081607</v>
      </c>
      <c r="AD3">
        <v>5.6928401630059202</v>
      </c>
      <c r="AE3">
        <v>0.19154944973310101</v>
      </c>
      <c r="AF3">
        <v>6.8705163934679604E-4</v>
      </c>
      <c r="AG3">
        <v>4.6142396274238603E-3</v>
      </c>
      <c r="AH3" s="109">
        <v>4.1112139560246999E-7</v>
      </c>
      <c r="AI3" s="109">
        <v>2.8499824854371701E-8</v>
      </c>
      <c r="AJ3">
        <v>3.3487622570412601E-2</v>
      </c>
      <c r="AK3">
        <v>0.15463448247232001</v>
      </c>
      <c r="AL3">
        <v>0.17801003535871401</v>
      </c>
      <c r="AM3">
        <v>13.515679791604001</v>
      </c>
      <c r="AN3">
        <v>0</v>
      </c>
      <c r="AO3">
        <v>0</v>
      </c>
      <c r="AP3">
        <v>0</v>
      </c>
      <c r="AQ3">
        <v>-8.6148046866866395</v>
      </c>
      <c r="AR3">
        <v>1820.89139814143</v>
      </c>
      <c r="AS3">
        <v>6042.6799719481296</v>
      </c>
      <c r="AT3">
        <v>0.27943029616898601</v>
      </c>
    </row>
    <row r="4" spans="1:46" x14ac:dyDescent="0.35">
      <c r="A4">
        <v>2</v>
      </c>
      <c r="B4">
        <v>367.59998434891401</v>
      </c>
      <c r="C4">
        <v>-8.1157225397528894</v>
      </c>
      <c r="D4">
        <v>1699.8700978714801</v>
      </c>
      <c r="E4">
        <v>0.5</v>
      </c>
      <c r="F4">
        <v>1620.0775531382601</v>
      </c>
      <c r="G4">
        <v>2.91177623955055E-3</v>
      </c>
      <c r="H4">
        <v>1.0634653019020099</v>
      </c>
      <c r="I4">
        <v>1.1137214078563501E-2</v>
      </c>
      <c r="J4">
        <v>9.6138088733886892E-3</v>
      </c>
      <c r="K4">
        <v>0.98167197447455901</v>
      </c>
      <c r="L4">
        <v>1.04136396418824E-2</v>
      </c>
      <c r="M4">
        <v>7.2357443668109997E-4</v>
      </c>
      <c r="N4">
        <v>2.1393807438928301</v>
      </c>
      <c r="O4">
        <v>2.2303997801960902</v>
      </c>
      <c r="P4">
        <v>0.81037850371326003</v>
      </c>
      <c r="Q4">
        <v>0.999979714920882</v>
      </c>
      <c r="R4" s="109">
        <v>2.0285079118015101E-5</v>
      </c>
      <c r="S4">
        <v>0</v>
      </c>
      <c r="T4">
        <v>4.7672446690088401</v>
      </c>
      <c r="U4">
        <v>4.7672446690088401</v>
      </c>
      <c r="V4">
        <v>3.8248584945243702</v>
      </c>
      <c r="W4">
        <v>4.68310470411058E-2</v>
      </c>
      <c r="X4">
        <v>1.0704023151231901</v>
      </c>
      <c r="Y4">
        <v>22.7769313189896</v>
      </c>
      <c r="Z4">
        <v>0.93503093039453999</v>
      </c>
      <c r="AA4">
        <v>0.12956197277762699</v>
      </c>
      <c r="AB4">
        <v>37.5832465251736</v>
      </c>
      <c r="AC4">
        <v>85.380902857844404</v>
      </c>
      <c r="AD4">
        <v>5.6904522299744098</v>
      </c>
      <c r="AE4">
        <v>0.19155150273704699</v>
      </c>
      <c r="AF4">
        <v>6.8683628813365997E-4</v>
      </c>
      <c r="AG4">
        <v>4.6143819119975104E-3</v>
      </c>
      <c r="AH4" s="109">
        <v>4.7935730645195396E-7</v>
      </c>
      <c r="AI4" s="109">
        <v>3.3307345453932198E-8</v>
      </c>
      <c r="AJ4">
        <v>3.3486341467209302E-2</v>
      </c>
      <c r="AK4">
        <v>0.15463522226769</v>
      </c>
      <c r="AL4">
        <v>0.178003737595963</v>
      </c>
      <c r="AM4">
        <v>13.515679791604001</v>
      </c>
      <c r="AN4">
        <v>0</v>
      </c>
      <c r="AO4">
        <v>0</v>
      </c>
      <c r="AP4">
        <v>0</v>
      </c>
      <c r="AQ4">
        <v>-8.6152793220786208</v>
      </c>
      <c r="AR4">
        <v>1821.10528057225</v>
      </c>
      <c r="AS4">
        <v>6042.6799719481296</v>
      </c>
      <c r="AT4">
        <v>0.27959445978161301</v>
      </c>
    </row>
    <row r="5" spans="1:46" x14ac:dyDescent="0.35">
      <c r="A5">
        <v>3</v>
      </c>
      <c r="B5">
        <v>366.985914023372</v>
      </c>
      <c r="C5">
        <v>-8.1163563785558406</v>
      </c>
      <c r="D5">
        <v>1699.8514697583701</v>
      </c>
      <c r="E5">
        <v>0.5</v>
      </c>
      <c r="F5">
        <v>1617.2520870840699</v>
      </c>
      <c r="G5">
        <v>2.9117546481705701E-3</v>
      </c>
      <c r="H5">
        <v>1.0630890634711201</v>
      </c>
      <c r="I5">
        <v>1.11491420584101E-2</v>
      </c>
      <c r="J5">
        <v>9.6311795295009692E-3</v>
      </c>
      <c r="K5">
        <v>0.98164455106026005</v>
      </c>
      <c r="L5">
        <v>1.0423377148908401E-2</v>
      </c>
      <c r="M5">
        <v>7.2576490950177603E-4</v>
      </c>
      <c r="N5">
        <v>2.1358582518456499</v>
      </c>
      <c r="O5">
        <v>2.2269933127086001</v>
      </c>
      <c r="P5">
        <v>0.811250034449293</v>
      </c>
      <c r="Q5">
        <v>0.99997683760584799</v>
      </c>
      <c r="R5" s="109">
        <v>2.3162394151924599E-5</v>
      </c>
      <c r="S5">
        <v>0</v>
      </c>
      <c r="T5">
        <v>4.7724237014646604</v>
      </c>
      <c r="U5">
        <v>4.7724237014646604</v>
      </c>
      <c r="V5">
        <v>3.8289831158630099</v>
      </c>
      <c r="W5">
        <v>4.6953454338279597E-2</v>
      </c>
      <c r="X5">
        <v>1.0709615436748501</v>
      </c>
      <c r="Y5">
        <v>22.8079559320933</v>
      </c>
      <c r="Z5">
        <v>0.93490396788385099</v>
      </c>
      <c r="AA5">
        <v>0.129550786880821</v>
      </c>
      <c r="AB5">
        <v>37.574959732727699</v>
      </c>
      <c r="AC5">
        <v>85.187673979359403</v>
      </c>
      <c r="AD5">
        <v>5.6887623119676798</v>
      </c>
      <c r="AE5">
        <v>0.191551538443821</v>
      </c>
      <c r="AF5">
        <v>6.8676748708109401E-4</v>
      </c>
      <c r="AG5">
        <v>4.6143773659631203E-3</v>
      </c>
      <c r="AH5" s="109">
        <v>5.4786547682446799E-7</v>
      </c>
      <c r="AI5" s="109">
        <v>3.81470930703394E-8</v>
      </c>
      <c r="AJ5">
        <v>3.3485903830498202E-2</v>
      </c>
      <c r="AK5">
        <v>0.154635118608417</v>
      </c>
      <c r="AL5">
        <v>0.17800192342337101</v>
      </c>
      <c r="AM5">
        <v>13.515679791604001</v>
      </c>
      <c r="AN5">
        <v>0</v>
      </c>
      <c r="AO5">
        <v>0</v>
      </c>
      <c r="AP5">
        <v>0</v>
      </c>
      <c r="AQ5">
        <v>-8.6157539574706004</v>
      </c>
      <c r="AR5">
        <v>1821.3176180621499</v>
      </c>
      <c r="AS5">
        <v>6042.6799719481396</v>
      </c>
      <c r="AT5">
        <v>0.27973687054595597</v>
      </c>
    </row>
    <row r="6" spans="1:46" x14ac:dyDescent="0.35">
      <c r="A6">
        <v>4</v>
      </c>
      <c r="B6">
        <v>366.37184369782898</v>
      </c>
      <c r="C6">
        <v>-8.1169903190869892</v>
      </c>
      <c r="D6">
        <v>1699.8327794258</v>
      </c>
      <c r="E6">
        <v>0.5</v>
      </c>
      <c r="F6">
        <v>1614.4251012638699</v>
      </c>
      <c r="G6">
        <v>2.9117329564884399E-3</v>
      </c>
      <c r="H6">
        <v>1.0627135764920299</v>
      </c>
      <c r="I6">
        <v>1.11611121305202E-2</v>
      </c>
      <c r="J6">
        <v>9.6486031046280306E-3</v>
      </c>
      <c r="K6">
        <v>0.981615877981874</v>
      </c>
      <c r="L6">
        <v>1.0433148060062901E-2</v>
      </c>
      <c r="M6">
        <v>7.2796407045725396E-4</v>
      </c>
      <c r="N6">
        <v>2.1323414384002</v>
      </c>
      <c r="O6">
        <v>2.2235922139815001</v>
      </c>
      <c r="P6">
        <v>0.81212558689477499</v>
      </c>
      <c r="Q6">
        <v>0.99997395859185101</v>
      </c>
      <c r="R6" s="109">
        <v>2.6041408148688499E-5</v>
      </c>
      <c r="S6">
        <v>0</v>
      </c>
      <c r="T6">
        <v>4.7776267594145496</v>
      </c>
      <c r="U6">
        <v>4.7776267594145496</v>
      </c>
      <c r="V6">
        <v>3.8331224567745199</v>
      </c>
      <c r="W6">
        <v>4.7076316692628399E-2</v>
      </c>
      <c r="X6">
        <v>1.0715236075437</v>
      </c>
      <c r="Y6">
        <v>22.8390877373221</v>
      </c>
      <c r="Z6">
        <v>0.93477674429355195</v>
      </c>
      <c r="AA6">
        <v>0.12953957879556099</v>
      </c>
      <c r="AB6">
        <v>37.5666752821773</v>
      </c>
      <c r="AC6">
        <v>84.994848732668402</v>
      </c>
      <c r="AD6">
        <v>5.6870727189121597</v>
      </c>
      <c r="AE6">
        <v>0.19155157469907999</v>
      </c>
      <c r="AF6">
        <v>6.8669854378804001E-4</v>
      </c>
      <c r="AG6">
        <v>4.6143727594604098E-3</v>
      </c>
      <c r="AH6" s="109">
        <v>6.1654433691302904E-7</v>
      </c>
      <c r="AI6" s="109">
        <v>4.3018858980313102E-8</v>
      </c>
      <c r="AJ6">
        <v>3.3485465439462597E-2</v>
      </c>
      <c r="AK6">
        <v>0.15463501538385099</v>
      </c>
      <c r="AL6">
        <v>0.17800010553296799</v>
      </c>
      <c r="AM6">
        <v>13.515679791604001</v>
      </c>
      <c r="AN6">
        <v>0</v>
      </c>
      <c r="AO6">
        <v>0</v>
      </c>
      <c r="AP6">
        <v>0</v>
      </c>
      <c r="AQ6">
        <v>-8.6162285928625799</v>
      </c>
      <c r="AR6">
        <v>1821.52998162122</v>
      </c>
      <c r="AS6">
        <v>6042.6799719481396</v>
      </c>
      <c r="AT6">
        <v>0.27987939046087001</v>
      </c>
    </row>
    <row r="7" spans="1:46" x14ac:dyDescent="0.35">
      <c r="A7">
        <v>5</v>
      </c>
      <c r="B7">
        <v>365.75777337228698</v>
      </c>
      <c r="C7">
        <v>-8.11762433552326</v>
      </c>
      <c r="D7">
        <v>1699.81403947174</v>
      </c>
      <c r="E7">
        <v>0.5</v>
      </c>
      <c r="F7">
        <v>1611.59850749828</v>
      </c>
      <c r="G7">
        <v>2.9117111791072399E-3</v>
      </c>
      <c r="H7">
        <v>1.0623388414583399</v>
      </c>
      <c r="I7">
        <v>1.11731253676028E-2</v>
      </c>
      <c r="J7">
        <v>9.6660798424281699E-3</v>
      </c>
      <c r="K7">
        <v>0.98158711392033005</v>
      </c>
      <c r="L7">
        <v>1.04429534084287E-2</v>
      </c>
      <c r="M7">
        <v>7.3017195917406E-4</v>
      </c>
      <c r="N7">
        <v>2.1288302953087301</v>
      </c>
      <c r="O7">
        <v>2.2201964756161998</v>
      </c>
      <c r="P7">
        <v>0.81300430012715597</v>
      </c>
      <c r="Q7">
        <v>0.99997107986022205</v>
      </c>
      <c r="R7" s="109">
        <v>2.8920139777898899E-5</v>
      </c>
      <c r="S7">
        <v>0</v>
      </c>
      <c r="T7">
        <v>4.7828487011633101</v>
      </c>
      <c r="U7">
        <v>4.7828487011633101</v>
      </c>
      <c r="V7">
        <v>3.8372768157549699</v>
      </c>
      <c r="W7">
        <v>4.7199636379662298E-2</v>
      </c>
      <c r="X7">
        <v>1.07208861640149</v>
      </c>
      <c r="Y7">
        <v>22.870326590904</v>
      </c>
      <c r="Z7">
        <v>0.93464926462820797</v>
      </c>
      <c r="AA7">
        <v>0.12952835903899201</v>
      </c>
      <c r="AB7">
        <v>37.558393134571702</v>
      </c>
      <c r="AC7">
        <v>84.802433337075499</v>
      </c>
      <c r="AD7">
        <v>5.6853834059348296</v>
      </c>
      <c r="AE7">
        <v>0.191551611270741</v>
      </c>
      <c r="AF7">
        <v>6.8662952046716602E-4</v>
      </c>
      <c r="AG7">
        <v>4.6143680800696304E-3</v>
      </c>
      <c r="AH7" s="109">
        <v>6.8534721878128805E-7</v>
      </c>
      <c r="AI7" s="109">
        <v>4.7919520645196498E-8</v>
      </c>
      <c r="AJ7">
        <v>3.3485026681251098E-2</v>
      </c>
      <c r="AK7">
        <v>0.15463491257958101</v>
      </c>
      <c r="AL7">
        <v>0.17799828563001599</v>
      </c>
      <c r="AM7">
        <v>13.515679791604001</v>
      </c>
      <c r="AN7">
        <v>0</v>
      </c>
      <c r="AO7">
        <v>0</v>
      </c>
      <c r="AP7">
        <v>0</v>
      </c>
      <c r="AQ7">
        <v>-8.6167032282545595</v>
      </c>
      <c r="AR7">
        <v>1821.7423706555101</v>
      </c>
      <c r="AS7">
        <v>6042.6799719481296</v>
      </c>
      <c r="AT7">
        <v>0.28002201100937002</v>
      </c>
    </row>
    <row r="8" spans="1:46" x14ac:dyDescent="0.35">
      <c r="A8">
        <v>6</v>
      </c>
      <c r="B8">
        <v>365.14370304674401</v>
      </c>
      <c r="C8">
        <v>-8.1182584185801101</v>
      </c>
      <c r="D8">
        <v>1699.7952496084699</v>
      </c>
      <c r="E8">
        <v>0.5</v>
      </c>
      <c r="F8">
        <v>1608.7723046915401</v>
      </c>
      <c r="G8">
        <v>2.91168931554145E-3</v>
      </c>
      <c r="H8">
        <v>1.06196485880684</v>
      </c>
      <c r="I8">
        <v>1.1185182277477E-2</v>
      </c>
      <c r="J8">
        <v>9.6836099963568505E-3</v>
      </c>
      <c r="K8">
        <v>0.98155825794485296</v>
      </c>
      <c r="L8">
        <v>1.04527936596179E-2</v>
      </c>
      <c r="M8">
        <v>7.3238861785914595E-4</v>
      </c>
      <c r="N8">
        <v>2.1253248143361598</v>
      </c>
      <c r="O8">
        <v>2.2168060892282702</v>
      </c>
      <c r="P8">
        <v>0.81388621127920802</v>
      </c>
      <c r="Q8">
        <v>0.99996820140919196</v>
      </c>
      <c r="R8" s="109">
        <v>3.17985908080508E-5</v>
      </c>
      <c r="S8">
        <v>0</v>
      </c>
      <c r="T8">
        <v>4.7880897108729696</v>
      </c>
      <c r="U8">
        <v>4.7880897108729696</v>
      </c>
      <c r="V8">
        <v>3.8414463487091099</v>
      </c>
      <c r="W8">
        <v>4.7323415728344503E-2</v>
      </c>
      <c r="X8">
        <v>1.0726566189676301</v>
      </c>
      <c r="Y8">
        <v>22.901672784028602</v>
      </c>
      <c r="Z8">
        <v>0.93452153038811703</v>
      </c>
      <c r="AA8">
        <v>0.12951713139313001</v>
      </c>
      <c r="AB8">
        <v>37.550113280632402</v>
      </c>
      <c r="AC8">
        <v>84.610429320909304</v>
      </c>
      <c r="AD8">
        <v>5.6836943464140797</v>
      </c>
      <c r="AE8">
        <v>0.19155164787929399</v>
      </c>
      <c r="AF8">
        <v>6.8656043705712802E-4</v>
      </c>
      <c r="AG8">
        <v>4.6143633069468401E-3</v>
      </c>
      <c r="AH8" s="109">
        <v>7.54274858771078E-7</v>
      </c>
      <c r="AI8" s="109">
        <v>5.28492515293223E-8</v>
      </c>
      <c r="AJ8">
        <v>3.3484587671149001E-2</v>
      </c>
      <c r="AK8">
        <v>0.15463481007999</v>
      </c>
      <c r="AL8">
        <v>0.17799646432764599</v>
      </c>
      <c r="AM8">
        <v>13.515679791604001</v>
      </c>
      <c r="AN8">
        <v>0</v>
      </c>
      <c r="AO8">
        <v>0</v>
      </c>
      <c r="AP8">
        <v>0</v>
      </c>
      <c r="AQ8">
        <v>-8.6171778636465408</v>
      </c>
      <c r="AR8">
        <v>1821.9547849534099</v>
      </c>
      <c r="AS8">
        <v>6042.6799719481296</v>
      </c>
      <c r="AT8">
        <v>0.280164729212668</v>
      </c>
    </row>
    <row r="9" spans="1:46" x14ac:dyDescent="0.35">
      <c r="A9">
        <v>7</v>
      </c>
      <c r="B9">
        <v>364.52963272120201</v>
      </c>
      <c r="C9">
        <v>-8.11889256839609</v>
      </c>
      <c r="D9">
        <v>1699.7764095535099</v>
      </c>
      <c r="E9">
        <v>0.5</v>
      </c>
      <c r="F9">
        <v>1605.9464922867</v>
      </c>
      <c r="G9">
        <v>2.9116673653124901E-3</v>
      </c>
      <c r="H9">
        <v>1.0615916290757801</v>
      </c>
      <c r="I9">
        <v>1.1197283073646201E-2</v>
      </c>
      <c r="J9">
        <v>9.7011938215419997E-3</v>
      </c>
      <c r="K9">
        <v>0.98152930944838201</v>
      </c>
      <c r="L9">
        <v>1.04626689817333E-2</v>
      </c>
      <c r="M9">
        <v>7.3461409191291204E-4</v>
      </c>
      <c r="N9">
        <v>2.1218249872600898</v>
      </c>
      <c r="O9">
        <v>2.2134210464474302</v>
      </c>
      <c r="P9">
        <v>0.81477133615533603</v>
      </c>
      <c r="Q9">
        <v>0.99996532323753995</v>
      </c>
      <c r="R9" s="109">
        <v>3.4676762459675601E-5</v>
      </c>
      <c r="S9">
        <v>0</v>
      </c>
      <c r="T9">
        <v>4.7933498834227697</v>
      </c>
      <c r="U9">
        <v>4.7933498834227697</v>
      </c>
      <c r="V9">
        <v>3.8456311303130799</v>
      </c>
      <c r="W9">
        <v>4.7447657087558499E-2</v>
      </c>
      <c r="X9">
        <v>1.0732276292010301</v>
      </c>
      <c r="Y9">
        <v>22.933126858937499</v>
      </c>
      <c r="Z9">
        <v>0.934393541086597</v>
      </c>
      <c r="AA9">
        <v>0.12950589580347099</v>
      </c>
      <c r="AB9">
        <v>37.541835714532802</v>
      </c>
      <c r="AC9">
        <v>84.418835773953106</v>
      </c>
      <c r="AD9">
        <v>5.6820055364042403</v>
      </c>
      <c r="AE9">
        <v>0.19155168452516499</v>
      </c>
      <c r="AF9">
        <v>6.8649129316117297E-4</v>
      </c>
      <c r="AG9">
        <v>4.6143584396026597E-3</v>
      </c>
      <c r="AH9" s="109">
        <v>8.2332796913818204E-7</v>
      </c>
      <c r="AI9" s="109">
        <v>5.7808225554197801E-8</v>
      </c>
      <c r="AJ9">
        <v>3.3484148407402603E-2</v>
      </c>
      <c r="AK9">
        <v>0.154634707886601</v>
      </c>
      <c r="AL9">
        <v>0.177994641616741</v>
      </c>
      <c r="AM9">
        <v>13.515679791604001</v>
      </c>
      <c r="AN9">
        <v>0</v>
      </c>
      <c r="AO9">
        <v>0</v>
      </c>
      <c r="AP9">
        <v>0</v>
      </c>
      <c r="AQ9">
        <v>-8.6176524990385204</v>
      </c>
      <c r="AR9">
        <v>1822.1672245211901</v>
      </c>
      <c r="AS9">
        <v>6042.6799719481296</v>
      </c>
      <c r="AT9">
        <v>0.28030754515252199</v>
      </c>
    </row>
    <row r="10" spans="1:46" x14ac:dyDescent="0.35">
      <c r="A10">
        <v>8</v>
      </c>
      <c r="B10">
        <v>363.91556239565898</v>
      </c>
      <c r="C10">
        <v>-8.1195267851049007</v>
      </c>
      <c r="D10">
        <v>1699.7575190243199</v>
      </c>
      <c r="E10">
        <v>0.5</v>
      </c>
      <c r="F10">
        <v>1603.12106999087</v>
      </c>
      <c r="G10">
        <v>2.9116453279408E-3</v>
      </c>
      <c r="H10">
        <v>1.06121915268377</v>
      </c>
      <c r="I10">
        <v>1.1209427971231801E-2</v>
      </c>
      <c r="J10">
        <v>9.7188315747982305E-3</v>
      </c>
      <c r="K10">
        <v>0.98150026798204104</v>
      </c>
      <c r="L10">
        <v>1.0472579544273899E-2</v>
      </c>
      <c r="M10">
        <v>7.3684842695783705E-4</v>
      </c>
      <c r="N10">
        <v>2.1183308058707899</v>
      </c>
      <c r="O10">
        <v>2.21004133891753</v>
      </c>
      <c r="P10">
        <v>0.81565969054787901</v>
      </c>
      <c r="Q10">
        <v>0.999962445344317</v>
      </c>
      <c r="R10" s="109">
        <v>3.7554655682152697E-5</v>
      </c>
      <c r="S10">
        <v>0</v>
      </c>
      <c r="T10">
        <v>4.7986293136173703</v>
      </c>
      <c r="U10">
        <v>4.7986293136173703</v>
      </c>
      <c r="V10">
        <v>3.8498312357973399</v>
      </c>
      <c r="W10">
        <v>4.7572362816390198E-2</v>
      </c>
      <c r="X10">
        <v>1.0738016611747401</v>
      </c>
      <c r="Y10">
        <v>22.9646893613874</v>
      </c>
      <c r="Z10">
        <v>0.93426529624447296</v>
      </c>
      <c r="AA10">
        <v>0.12949465221751</v>
      </c>
      <c r="AB10">
        <v>37.5335604260802</v>
      </c>
      <c r="AC10">
        <v>84.227651790209407</v>
      </c>
      <c r="AD10">
        <v>5.6803169713359303</v>
      </c>
      <c r="AE10">
        <v>0.19155172120868499</v>
      </c>
      <c r="AF10">
        <v>6.8642208839338496E-4</v>
      </c>
      <c r="AG10">
        <v>4.6143534775381703E-3</v>
      </c>
      <c r="AH10" s="109">
        <v>8.9250726012475398E-7</v>
      </c>
      <c r="AI10" s="109">
        <v>6.2796617384581999E-8</v>
      </c>
      <c r="AJ10">
        <v>3.3483708888327801E-2</v>
      </c>
      <c r="AK10">
        <v>0.15463460600091999</v>
      </c>
      <c r="AL10">
        <v>0.17799281748850801</v>
      </c>
      <c r="AM10">
        <v>13.515679791604001</v>
      </c>
      <c r="AN10">
        <v>0</v>
      </c>
      <c r="AO10">
        <v>0</v>
      </c>
      <c r="AP10">
        <v>0</v>
      </c>
      <c r="AQ10">
        <v>-8.6181271344304999</v>
      </c>
      <c r="AR10">
        <v>1822.3796893650001</v>
      </c>
      <c r="AS10">
        <v>6042.6799719481296</v>
      </c>
      <c r="AT10">
        <v>0.28045045887652897</v>
      </c>
    </row>
    <row r="11" spans="1:46" x14ac:dyDescent="0.35">
      <c r="A11">
        <v>9</v>
      </c>
      <c r="B11">
        <v>363.30149207011601</v>
      </c>
      <c r="C11">
        <v>-8.1201610688397494</v>
      </c>
      <c r="D11">
        <v>1699.73857773648</v>
      </c>
      <c r="E11">
        <v>0.5</v>
      </c>
      <c r="F11">
        <v>1600.2960375099699</v>
      </c>
      <c r="G11">
        <v>2.9116232029435599E-3</v>
      </c>
      <c r="H11">
        <v>1.06084742999376</v>
      </c>
      <c r="I11">
        <v>1.12216171868349E-2</v>
      </c>
      <c r="J11">
        <v>9.7365235146442998E-3</v>
      </c>
      <c r="K11">
        <v>0.98147113309387402</v>
      </c>
      <c r="L11">
        <v>1.04825255179528E-2</v>
      </c>
      <c r="M11">
        <v>7.3909166888205704E-4</v>
      </c>
      <c r="N11">
        <v>2.1148422619711602</v>
      </c>
      <c r="O11">
        <v>2.2066669582965202</v>
      </c>
      <c r="P11">
        <v>0.81655129035799001</v>
      </c>
      <c r="Q11">
        <v>0.99995956772856898</v>
      </c>
      <c r="R11" s="109">
        <v>4.0432271430512501E-5</v>
      </c>
      <c r="S11">
        <v>0</v>
      </c>
      <c r="T11">
        <v>4.8039280969128804</v>
      </c>
      <c r="U11">
        <v>4.8039280969128804</v>
      </c>
      <c r="V11">
        <v>3.8540467409096002</v>
      </c>
      <c r="W11">
        <v>4.7697535287071602E-2</v>
      </c>
      <c r="X11">
        <v>1.07437872906051</v>
      </c>
      <c r="Y11">
        <v>22.996360840796001</v>
      </c>
      <c r="Z11">
        <v>0.93413679538550298</v>
      </c>
      <c r="AA11">
        <v>0.12948340058295299</v>
      </c>
      <c r="AB11">
        <v>37.525287402987999</v>
      </c>
      <c r="AC11">
        <v>84.036876466323307</v>
      </c>
      <c r="AD11">
        <v>5.6786286463418403</v>
      </c>
      <c r="AE11">
        <v>0.191551757930147</v>
      </c>
      <c r="AF11">
        <v>6.8635282236825898E-4</v>
      </c>
      <c r="AG11">
        <v>4.61434842024814E-3</v>
      </c>
      <c r="AH11" s="109">
        <v>9.6181344664183891E-7</v>
      </c>
      <c r="AI11" s="109">
        <v>6.7814602904066906E-8</v>
      </c>
      <c r="AJ11">
        <v>3.3483269112246299E-2</v>
      </c>
      <c r="AK11">
        <v>0.15463450442444601</v>
      </c>
      <c r="AL11">
        <v>0.17799099193418499</v>
      </c>
      <c r="AM11">
        <v>13.515679791604001</v>
      </c>
      <c r="AN11">
        <v>0</v>
      </c>
      <c r="AO11">
        <v>0</v>
      </c>
      <c r="AP11">
        <v>0</v>
      </c>
      <c r="AQ11">
        <v>-8.6186017698224795</v>
      </c>
      <c r="AR11">
        <v>1822.59217949101</v>
      </c>
      <c r="AS11">
        <v>6042.6799719481296</v>
      </c>
      <c r="AT11">
        <v>0.28059347041642502</v>
      </c>
    </row>
    <row r="12" spans="1:46" x14ac:dyDescent="0.35">
      <c r="A12">
        <v>10</v>
      </c>
      <c r="B12">
        <v>362.68742174457401</v>
      </c>
      <c r="C12">
        <v>-8.1207954197347494</v>
      </c>
      <c r="D12">
        <v>1699.7195854037</v>
      </c>
      <c r="E12">
        <v>0.5</v>
      </c>
      <c r="F12">
        <v>1597.47139454893</v>
      </c>
      <c r="G12">
        <v>2.9116009898347999E-3</v>
      </c>
      <c r="H12">
        <v>1.0604764617421401</v>
      </c>
      <c r="I12">
        <v>1.12338509384444E-2</v>
      </c>
      <c r="J12">
        <v>9.7542699013158807E-3</v>
      </c>
      <c r="K12">
        <v>0.98144190432886003</v>
      </c>
      <c r="L12">
        <v>1.0492507074326699E-2</v>
      </c>
      <c r="M12">
        <v>7.4134386411770501E-4</v>
      </c>
      <c r="N12">
        <v>2.11135934737678</v>
      </c>
      <c r="O12">
        <v>2.20329789625645</v>
      </c>
      <c r="P12">
        <v>0.81744615158923695</v>
      </c>
      <c r="Q12">
        <v>0.99995669038933799</v>
      </c>
      <c r="R12" s="109">
        <v>4.3309610662011201E-5</v>
      </c>
      <c r="S12">
        <v>0</v>
      </c>
      <c r="T12">
        <v>4.8092463293844601</v>
      </c>
      <c r="U12">
        <v>4.8092463293844601</v>
      </c>
      <c r="V12">
        <v>3.85827772188631</v>
      </c>
      <c r="W12">
        <v>4.7823176904416002E-2</v>
      </c>
      <c r="X12">
        <v>1.0749588471246001</v>
      </c>
      <c r="Y12">
        <v>23.028141850309002</v>
      </c>
      <c r="Z12">
        <v>0.93400803801119603</v>
      </c>
      <c r="AA12">
        <v>0.12947214084716799</v>
      </c>
      <c r="AB12">
        <v>37.517016646049598</v>
      </c>
      <c r="AC12">
        <v>83.846508898533898</v>
      </c>
      <c r="AD12">
        <v>5.6769405583736798</v>
      </c>
      <c r="AE12">
        <v>0.19155179468984901</v>
      </c>
      <c r="AF12">
        <v>6.8628349469781102E-4</v>
      </c>
      <c r="AG12">
        <v>4.6143432672239798E-3</v>
      </c>
      <c r="AH12" s="109">
        <v>1.03124724819218E-6</v>
      </c>
      <c r="AI12" s="109">
        <v>7.28623592454999E-8</v>
      </c>
      <c r="AJ12">
        <v>3.3482829077469099E-2</v>
      </c>
      <c r="AK12">
        <v>0.15463440315868701</v>
      </c>
      <c r="AL12">
        <v>0.17798916494495201</v>
      </c>
      <c r="AM12">
        <v>13.515679791604001</v>
      </c>
      <c r="AN12">
        <v>0</v>
      </c>
      <c r="AO12">
        <v>0</v>
      </c>
      <c r="AP12">
        <v>0</v>
      </c>
      <c r="AQ12">
        <v>-8.6190764052144608</v>
      </c>
      <c r="AR12">
        <v>1822.8046949054001</v>
      </c>
      <c r="AS12">
        <v>6042.6799719481296</v>
      </c>
      <c r="AT12">
        <v>0.28073657990199802</v>
      </c>
    </row>
    <row r="13" spans="1:46" x14ac:dyDescent="0.35">
      <c r="A13">
        <v>11</v>
      </c>
      <c r="B13">
        <v>362.07335141903098</v>
      </c>
      <c r="C13">
        <v>-8.1214298379248806</v>
      </c>
      <c r="D13">
        <v>1699.7005417376899</v>
      </c>
      <c r="E13">
        <v>0.5</v>
      </c>
      <c r="F13">
        <v>1594.64714081179</v>
      </c>
      <c r="G13">
        <v>2.9115786881251798E-3</v>
      </c>
      <c r="H13">
        <v>1.0601062483958701</v>
      </c>
      <c r="I13">
        <v>1.12461294455406E-2</v>
      </c>
      <c r="J13">
        <v>9.7720709967798504E-3</v>
      </c>
      <c r="K13">
        <v>0.98141258122897701</v>
      </c>
      <c r="L13">
        <v>1.0502524386308301E-2</v>
      </c>
      <c r="M13">
        <v>7.4360505923228395E-4</v>
      </c>
      <c r="N13">
        <v>2.1078820539158798</v>
      </c>
      <c r="O13">
        <v>2.1999341444834402</v>
      </c>
      <c r="P13">
        <v>0.818344290354721</v>
      </c>
      <c r="Q13">
        <v>0.99995381332564803</v>
      </c>
      <c r="R13" s="109">
        <v>4.6186674351241902E-5</v>
      </c>
      <c r="S13">
        <v>0</v>
      </c>
      <c r="T13">
        <v>4.8145841077683098</v>
      </c>
      <c r="U13">
        <v>4.8145841077683098</v>
      </c>
      <c r="V13">
        <v>3.8625242554882702</v>
      </c>
      <c r="W13">
        <v>4.79492900771194E-2</v>
      </c>
      <c r="X13">
        <v>1.0755420297284799</v>
      </c>
      <c r="Y13">
        <v>23.060032946832401</v>
      </c>
      <c r="Z13">
        <v>0.933879023638026</v>
      </c>
      <c r="AA13">
        <v>0.12946087295717301</v>
      </c>
      <c r="AB13">
        <v>37.508748146397998</v>
      </c>
      <c r="AC13">
        <v>83.656548186711902</v>
      </c>
      <c r="AD13">
        <v>5.6752527030335704</v>
      </c>
      <c r="AE13">
        <v>0.19155183148808599</v>
      </c>
      <c r="AF13">
        <v>6.8621410499144304E-4</v>
      </c>
      <c r="AG13">
        <v>4.6143380179534304E-3</v>
      </c>
      <c r="AH13" s="109">
        <v>1.10080938931153E-6</v>
      </c>
      <c r="AI13" s="109">
        <v>7.7940064791431497E-8</v>
      </c>
      <c r="AJ13">
        <v>3.3482388782295397E-2</v>
      </c>
      <c r="AK13">
        <v>0.154634302205161</v>
      </c>
      <c r="AL13">
        <v>0.17798733651192999</v>
      </c>
      <c r="AM13">
        <v>13.515679791604001</v>
      </c>
      <c r="AN13">
        <v>0</v>
      </c>
      <c r="AO13">
        <v>0</v>
      </c>
      <c r="AP13">
        <v>0</v>
      </c>
      <c r="AQ13">
        <v>-8.6195510406064404</v>
      </c>
      <c r="AR13">
        <v>1823.0172356143701</v>
      </c>
      <c r="AS13">
        <v>6042.6799719481296</v>
      </c>
      <c r="AT13">
        <v>0.28087978739117397</v>
      </c>
    </row>
    <row r="14" spans="1:46" x14ac:dyDescent="0.35">
      <c r="A14">
        <v>12</v>
      </c>
      <c r="B14">
        <v>361.45928109348898</v>
      </c>
      <c r="C14">
        <v>-8.1220643235460006</v>
      </c>
      <c r="D14">
        <v>1699.68144644837</v>
      </c>
      <c r="E14">
        <v>0.5</v>
      </c>
      <c r="F14">
        <v>1591.8232760016299</v>
      </c>
      <c r="G14">
        <v>2.9115562973222801E-3</v>
      </c>
      <c r="H14">
        <v>1.0597367901397701</v>
      </c>
      <c r="I14">
        <v>1.12584529291101E-2</v>
      </c>
      <c r="J14">
        <v>9.7899270647517599E-3</v>
      </c>
      <c r="K14">
        <v>0.98138316333318398</v>
      </c>
      <c r="L14">
        <v>1.05125776281897E-2</v>
      </c>
      <c r="M14">
        <v>7.4587530092035895E-4</v>
      </c>
      <c r="N14">
        <v>2.1044103734292898</v>
      </c>
      <c r="O14">
        <v>2.19657569467766</v>
      </c>
      <c r="P14">
        <v>0.81924572287817898</v>
      </c>
      <c r="Q14">
        <v>0.99995093653654199</v>
      </c>
      <c r="R14" s="109">
        <v>4.9063463457458101E-5</v>
      </c>
      <c r="S14">
        <v>0</v>
      </c>
      <c r="T14">
        <v>4.8199415294686103</v>
      </c>
      <c r="U14">
        <v>4.8199415294686103</v>
      </c>
      <c r="V14">
        <v>3.8667864190061301</v>
      </c>
      <c r="W14">
        <v>4.8075877217152799E-2</v>
      </c>
      <c r="X14">
        <v>1.07612829132979</v>
      </c>
      <c r="Y14">
        <v>23.092034691062601</v>
      </c>
      <c r="Z14">
        <v>0.93374975179832997</v>
      </c>
      <c r="AA14">
        <v>0.12944959685965299</v>
      </c>
      <c r="AB14">
        <v>37.500481885061703</v>
      </c>
      <c r="AC14">
        <v>83.466993434435693</v>
      </c>
      <c r="AD14">
        <v>5.6735650745134203</v>
      </c>
      <c r="AE14">
        <v>0.191551868325159</v>
      </c>
      <c r="AF14">
        <v>6.8614465285615398E-4</v>
      </c>
      <c r="AG14">
        <v>4.6143326719211399E-3</v>
      </c>
      <c r="AH14" s="109">
        <v>1.1705005988380399E-6</v>
      </c>
      <c r="AI14" s="109">
        <v>8.3047899122731403E-8</v>
      </c>
      <c r="AJ14">
        <v>3.3481948225013998E-2</v>
      </c>
      <c r="AK14">
        <v>0.154634201565399</v>
      </c>
      <c r="AL14">
        <v>0.17798550662618401</v>
      </c>
      <c r="AM14">
        <v>13.515679791604001</v>
      </c>
      <c r="AN14">
        <v>0</v>
      </c>
      <c r="AO14">
        <v>0</v>
      </c>
      <c r="AP14">
        <v>0</v>
      </c>
      <c r="AQ14">
        <v>-8.62002567599842</v>
      </c>
      <c r="AR14">
        <v>1823.22980162414</v>
      </c>
      <c r="AS14">
        <v>6042.6799719481296</v>
      </c>
      <c r="AT14">
        <v>0.28102309286640897</v>
      </c>
    </row>
    <row r="15" spans="1:46" x14ac:dyDescent="0.35">
      <c r="A15">
        <v>13</v>
      </c>
      <c r="B15">
        <v>360.84521076794601</v>
      </c>
      <c r="C15">
        <v>-8.1226988767348391</v>
      </c>
      <c r="D15">
        <v>1699.6622992436101</v>
      </c>
      <c r="E15">
        <v>0.5</v>
      </c>
      <c r="F15">
        <v>1588.9997998205099</v>
      </c>
      <c r="G15">
        <v>2.9115338169302001E-3</v>
      </c>
      <c r="H15">
        <v>1.05936808793721</v>
      </c>
      <c r="I15">
        <v>1.1270821611506599E-2</v>
      </c>
      <c r="J15">
        <v>9.8078383707063104E-3</v>
      </c>
      <c r="K15">
        <v>0.98135365017726806</v>
      </c>
      <c r="L15">
        <v>1.05226669748145E-2</v>
      </c>
      <c r="M15">
        <v>7.4815463669205E-4</v>
      </c>
      <c r="N15">
        <v>2.1009442977705</v>
      </c>
      <c r="O15">
        <v>2.1932225385533402</v>
      </c>
      <c r="P15">
        <v>0.82015046548449799</v>
      </c>
      <c r="Q15">
        <v>0.99994806002103398</v>
      </c>
      <c r="R15" s="109">
        <v>5.1939978965498501E-5</v>
      </c>
      <c r="S15">
        <v>0</v>
      </c>
      <c r="T15">
        <v>4.8253186925012796</v>
      </c>
      <c r="U15">
        <v>4.8253186925012796</v>
      </c>
      <c r="V15">
        <v>3.8710642902121402</v>
      </c>
      <c r="W15">
        <v>4.8202940787943301E-2</v>
      </c>
      <c r="X15">
        <v>1.07671764648317</v>
      </c>
      <c r="Y15">
        <v>23.124147647519901</v>
      </c>
      <c r="Z15">
        <v>0.93362022197847105</v>
      </c>
      <c r="AA15">
        <v>0.129438312500955</v>
      </c>
      <c r="AB15">
        <v>37.492217870478399</v>
      </c>
      <c r="AC15">
        <v>83.277843742329296</v>
      </c>
      <c r="AD15">
        <v>5.6718776708182803</v>
      </c>
      <c r="AE15">
        <v>0.191551905201367</v>
      </c>
      <c r="AF15">
        <v>6.8607513789636497E-4</v>
      </c>
      <c r="AG15">
        <v>4.6143272286077496E-3</v>
      </c>
      <c r="AH15" s="109">
        <v>1.24032161083627E-6</v>
      </c>
      <c r="AI15" s="109">
        <v>8.8186043173039504E-8</v>
      </c>
      <c r="AJ15">
        <v>3.3481507403902599E-2</v>
      </c>
      <c r="AK15">
        <v>0.15463410124093799</v>
      </c>
      <c r="AL15">
        <v>0.177983675278722</v>
      </c>
      <c r="AM15">
        <v>13.515679791604001</v>
      </c>
      <c r="AN15">
        <v>0</v>
      </c>
      <c r="AO15">
        <v>0</v>
      </c>
      <c r="AP15">
        <v>0</v>
      </c>
      <c r="AQ15">
        <v>-8.6205003113903995</v>
      </c>
      <c r="AR15">
        <v>1823.44239294096</v>
      </c>
      <c r="AS15">
        <v>6042.6799719481296</v>
      </c>
      <c r="AT15">
        <v>0.28116649651574299</v>
      </c>
    </row>
    <row r="16" spans="1:46" x14ac:dyDescent="0.35">
      <c r="A16">
        <v>14</v>
      </c>
      <c r="B16">
        <v>360.23114044240401</v>
      </c>
      <c r="C16">
        <v>-8.1233334976290905</v>
      </c>
      <c r="D16">
        <v>1699.6430998293699</v>
      </c>
      <c r="E16">
        <v>0.5</v>
      </c>
      <c r="F16">
        <v>1586.1767119696401</v>
      </c>
      <c r="G16">
        <v>2.9115112464497802E-3</v>
      </c>
      <c r="H16">
        <v>1.05900014184992</v>
      </c>
      <c r="I16">
        <v>1.12832357167013E-2</v>
      </c>
      <c r="J16">
        <v>9.8258051818961595E-3</v>
      </c>
      <c r="K16">
        <v>0.98132404129401496</v>
      </c>
      <c r="L16">
        <v>1.05327926029125E-2</v>
      </c>
      <c r="M16">
        <v>7.5044311378886098E-4</v>
      </c>
      <c r="N16">
        <v>2.0974838188056202</v>
      </c>
      <c r="O16">
        <v>2.1898746678387</v>
      </c>
      <c r="P16">
        <v>0.82105853461695499</v>
      </c>
      <c r="Q16">
        <v>0.99994518377814501</v>
      </c>
      <c r="R16" s="109">
        <v>5.4816221854331203E-5</v>
      </c>
      <c r="S16">
        <v>0</v>
      </c>
      <c r="T16">
        <v>4.8307156955963597</v>
      </c>
      <c r="U16">
        <v>4.8307156955963597</v>
      </c>
      <c r="V16">
        <v>3.8753579474470801</v>
      </c>
      <c r="W16">
        <v>4.8330483228378802E-2</v>
      </c>
      <c r="X16">
        <v>1.0773101098407301</v>
      </c>
      <c r="Y16">
        <v>23.156372384582198</v>
      </c>
      <c r="Z16">
        <v>0.93349043371680496</v>
      </c>
      <c r="AA16">
        <v>0.12942701982705501</v>
      </c>
      <c r="AB16">
        <v>37.4839560790573</v>
      </c>
      <c r="AC16">
        <v>83.089098218591104</v>
      </c>
      <c r="AD16">
        <v>5.6701904854908198</v>
      </c>
      <c r="AE16">
        <v>0.19155194211701401</v>
      </c>
      <c r="AF16">
        <v>6.8600555971382602E-4</v>
      </c>
      <c r="AG16">
        <v>4.6143216874907399E-3</v>
      </c>
      <c r="AH16" s="109">
        <v>1.3102731640310499E-6</v>
      </c>
      <c r="AI16" s="109">
        <v>9.3354679067500801E-8</v>
      </c>
      <c r="AJ16">
        <v>3.3481066317226901E-2</v>
      </c>
      <c r="AK16">
        <v>0.15463400123332799</v>
      </c>
      <c r="AL16">
        <v>0.17798184246048701</v>
      </c>
      <c r="AM16">
        <v>13.515679791604001</v>
      </c>
      <c r="AN16">
        <v>0</v>
      </c>
      <c r="AO16">
        <v>0</v>
      </c>
      <c r="AP16">
        <v>0</v>
      </c>
      <c r="AQ16">
        <v>-8.6209749467823809</v>
      </c>
      <c r="AR16">
        <v>1823.65500957109</v>
      </c>
      <c r="AS16">
        <v>6042.6799719481296</v>
      </c>
      <c r="AT16">
        <v>0.28130999828751302</v>
      </c>
    </row>
    <row r="17" spans="1:46" x14ac:dyDescent="0.35">
      <c r="A17">
        <v>15</v>
      </c>
      <c r="B17">
        <v>359.61707011686099</v>
      </c>
      <c r="C17">
        <v>-8.1239681863672999</v>
      </c>
      <c r="D17">
        <v>1699.6238479096301</v>
      </c>
      <c r="E17">
        <v>0.5</v>
      </c>
      <c r="F17">
        <v>1583.3540121491201</v>
      </c>
      <c r="G17">
        <v>2.9114885853785302E-3</v>
      </c>
      <c r="H17">
        <v>1.0586329527177201</v>
      </c>
      <c r="I17">
        <v>1.12956954700581E-2</v>
      </c>
      <c r="J17">
        <v>9.8438277673649297E-3</v>
      </c>
      <c r="K17">
        <v>0.981294336212989</v>
      </c>
      <c r="L17">
        <v>1.0542954689783E-2</v>
      </c>
      <c r="M17">
        <v>7.5274078027509996E-4</v>
      </c>
      <c r="N17">
        <v>2.0940289284133602</v>
      </c>
      <c r="O17">
        <v>2.1865320742759602</v>
      </c>
      <c r="P17">
        <v>0.82196994682184599</v>
      </c>
      <c r="Q17">
        <v>0.99994230780688798</v>
      </c>
      <c r="R17" s="109">
        <v>5.7692193111301102E-5</v>
      </c>
      <c r="S17">
        <v>0</v>
      </c>
      <c r="T17">
        <v>4.8361326381071397</v>
      </c>
      <c r="U17">
        <v>4.8361326381071397</v>
      </c>
      <c r="V17">
        <v>3.87966746954242</v>
      </c>
      <c r="W17">
        <v>4.8458507029207801E-2</v>
      </c>
      <c r="X17">
        <v>1.07790569615336</v>
      </c>
      <c r="Y17">
        <v>23.188709474516099</v>
      </c>
      <c r="Z17">
        <v>0.93336038650560105</v>
      </c>
      <c r="AA17">
        <v>0.1294157187836</v>
      </c>
      <c r="AB17">
        <v>37.475696514611002</v>
      </c>
      <c r="AC17">
        <v>82.900755968463599</v>
      </c>
      <c r="AD17">
        <v>5.6685035158845896</v>
      </c>
      <c r="AE17">
        <v>0.19155197907240401</v>
      </c>
      <c r="AF17">
        <v>6.8593591790781804E-4</v>
      </c>
      <c r="AG17">
        <v>4.6143160480437897E-3</v>
      </c>
      <c r="AH17" s="109">
        <v>1.3803560020385301E-6</v>
      </c>
      <c r="AI17" s="109">
        <v>9.8553990281189594E-8</v>
      </c>
      <c r="AJ17">
        <v>3.3480624963241903E-2</v>
      </c>
      <c r="AK17">
        <v>0.15463390154412701</v>
      </c>
      <c r="AL17">
        <v>0.177980008162369</v>
      </c>
      <c r="AM17">
        <v>13.515679791604001</v>
      </c>
      <c r="AN17">
        <v>0</v>
      </c>
      <c r="AO17">
        <v>0</v>
      </c>
      <c r="AP17">
        <v>0</v>
      </c>
      <c r="AQ17">
        <v>-8.6214495821743604</v>
      </c>
      <c r="AR17">
        <v>1823.8676515208399</v>
      </c>
      <c r="AS17">
        <v>6042.6799719481296</v>
      </c>
      <c r="AT17">
        <v>0.28145359833578998</v>
      </c>
    </row>
    <row r="18" spans="1:46" x14ac:dyDescent="0.35">
      <c r="A18">
        <v>16</v>
      </c>
      <c r="B18">
        <v>359.00299979131802</v>
      </c>
      <c r="C18">
        <v>-8.1246029430889308</v>
      </c>
      <c r="D18">
        <v>1699.6045431863599</v>
      </c>
      <c r="E18">
        <v>0.5</v>
      </c>
      <c r="F18">
        <v>1580.5317000582199</v>
      </c>
      <c r="G18">
        <v>2.9114658332105299E-3</v>
      </c>
      <c r="H18">
        <v>1.0582665208408899</v>
      </c>
      <c r="I18">
        <v>1.13082010985328E-2</v>
      </c>
      <c r="J18">
        <v>9.8619063979630307E-3</v>
      </c>
      <c r="K18">
        <v>0.98126453446065898</v>
      </c>
      <c r="L18">
        <v>1.05531534143484E-2</v>
      </c>
      <c r="M18">
        <v>7.5504768418436098E-4</v>
      </c>
      <c r="N18">
        <v>2.09057961848506</v>
      </c>
      <c r="O18">
        <v>2.18319474962134</v>
      </c>
      <c r="P18">
        <v>0.82288471876223901</v>
      </c>
      <c r="Q18">
        <v>0.99993943210627001</v>
      </c>
      <c r="R18" s="109">
        <v>6.0567893729211898E-5</v>
      </c>
      <c r="S18">
        <v>0</v>
      </c>
      <c r="T18">
        <v>4.8415696200915397</v>
      </c>
      <c r="U18">
        <v>4.8415696200915397</v>
      </c>
      <c r="V18">
        <v>3.8839929358893901</v>
      </c>
      <c r="W18">
        <v>4.85870146732202E-2</v>
      </c>
      <c r="X18">
        <v>1.07850442027118</v>
      </c>
      <c r="Y18">
        <v>23.221159493510601</v>
      </c>
      <c r="Z18">
        <v>0.93323007986811202</v>
      </c>
      <c r="AA18">
        <v>0.12940440931587299</v>
      </c>
      <c r="AB18">
        <v>37.4674391617271</v>
      </c>
      <c r="AC18">
        <v>82.712816102488105</v>
      </c>
      <c r="AD18">
        <v>5.6668167566742103</v>
      </c>
      <c r="AE18">
        <v>0.191552016067843</v>
      </c>
      <c r="AF18">
        <v>6.8586621207494195E-4</v>
      </c>
      <c r="AG18">
        <v>4.6143103097370398E-3</v>
      </c>
      <c r="AH18" s="109">
        <v>1.4505708734596101E-6</v>
      </c>
      <c r="AI18" s="109">
        <v>1.03784161543773E-7</v>
      </c>
      <c r="AJ18">
        <v>3.34801833401909E-2</v>
      </c>
      <c r="AK18">
        <v>0.15463380217490699</v>
      </c>
      <c r="AL18">
        <v>0.17797817237519301</v>
      </c>
      <c r="AM18">
        <v>13.515679791604001</v>
      </c>
      <c r="AN18">
        <v>0</v>
      </c>
      <c r="AO18">
        <v>0</v>
      </c>
      <c r="AP18">
        <v>0</v>
      </c>
      <c r="AQ18">
        <v>-8.62192421756634</v>
      </c>
      <c r="AR18">
        <v>1824.08031879652</v>
      </c>
      <c r="AS18">
        <v>6042.6799719481296</v>
      </c>
      <c r="AT18">
        <v>0.28159729667071298</v>
      </c>
    </row>
    <row r="19" spans="1:46" x14ac:dyDescent="0.35">
      <c r="A19">
        <v>17</v>
      </c>
      <c r="B19">
        <v>358.38892946577602</v>
      </c>
      <c r="C19">
        <v>-8.1252377679344008</v>
      </c>
      <c r="D19">
        <v>1699.58518535954</v>
      </c>
      <c r="E19">
        <v>0.5</v>
      </c>
      <c r="F19">
        <v>1577.70977539514</v>
      </c>
      <c r="G19">
        <v>2.91144298943646E-3</v>
      </c>
      <c r="H19">
        <v>1.05790084678685</v>
      </c>
      <c r="I19">
        <v>1.13207528305709E-2</v>
      </c>
      <c r="J19">
        <v>9.8800413463633295E-3</v>
      </c>
      <c r="K19">
        <v>0.98123463556027402</v>
      </c>
      <c r="L19">
        <v>1.0563388956523499E-2</v>
      </c>
      <c r="M19">
        <v>7.5736387404742498E-4</v>
      </c>
      <c r="N19">
        <v>2.0871358809246598</v>
      </c>
      <c r="O19">
        <v>2.1798626856450101</v>
      </c>
      <c r="P19">
        <v>0.82380286721101703</v>
      </c>
      <c r="Q19">
        <v>0.99993655667529302</v>
      </c>
      <c r="R19" s="109">
        <v>6.3443324706516594E-5</v>
      </c>
      <c r="S19">
        <v>0</v>
      </c>
      <c r="T19">
        <v>4.8470267422713302</v>
      </c>
      <c r="U19">
        <v>4.8470267422713302</v>
      </c>
      <c r="V19">
        <v>3.8883344264037998</v>
      </c>
      <c r="W19">
        <v>4.87160086721607E-2</v>
      </c>
      <c r="X19">
        <v>1.07910629714454</v>
      </c>
      <c r="Y19">
        <v>23.253723021712201</v>
      </c>
      <c r="Z19">
        <v>0.93309951331132202</v>
      </c>
      <c r="AA19">
        <v>0.129393091368802</v>
      </c>
      <c r="AB19">
        <v>37.459184014317003</v>
      </c>
      <c r="AC19">
        <v>82.525277731437797</v>
      </c>
      <c r="AD19">
        <v>5.6651302038283999</v>
      </c>
      <c r="AE19">
        <v>0.19155205310363899</v>
      </c>
      <c r="AF19">
        <v>6.8579644180916902E-4</v>
      </c>
      <c r="AG19">
        <v>4.6143044720369803E-3</v>
      </c>
      <c r="AH19" s="109">
        <v>1.5209185318483301E-6</v>
      </c>
      <c r="AI19" s="109">
        <v>1.0904537891505101E-7</v>
      </c>
      <c r="AJ19">
        <v>3.34797414463055E-2</v>
      </c>
      <c r="AK19">
        <v>0.154633703127248</v>
      </c>
      <c r="AL19">
        <v>0.17797633508972599</v>
      </c>
      <c r="AM19">
        <v>13.515679791604001</v>
      </c>
      <c r="AN19">
        <v>0</v>
      </c>
      <c r="AO19">
        <v>0</v>
      </c>
      <c r="AP19">
        <v>0</v>
      </c>
      <c r="AQ19">
        <v>-8.6223988529583195</v>
      </c>
      <c r="AR19">
        <v>1824.29301140445</v>
      </c>
      <c r="AS19">
        <v>6042.6799719481296</v>
      </c>
      <c r="AT19">
        <v>0.281741093372678</v>
      </c>
    </row>
    <row r="20" spans="1:46" x14ac:dyDescent="0.35">
      <c r="A20">
        <v>18</v>
      </c>
      <c r="B20">
        <v>357.77485914023299</v>
      </c>
      <c r="C20">
        <v>-8.1258726610450296</v>
      </c>
      <c r="D20">
        <v>1699.56577412712</v>
      </c>
      <c r="E20">
        <v>0.5</v>
      </c>
      <c r="F20">
        <v>1574.88823785712</v>
      </c>
      <c r="G20">
        <v>2.9114200535435598E-3</v>
      </c>
      <c r="H20">
        <v>1.0575359311885599</v>
      </c>
      <c r="I20">
        <v>1.13333508961491E-2</v>
      </c>
      <c r="J20">
        <v>9.8982328870763792E-3</v>
      </c>
      <c r="K20">
        <v>0.98120463903186705</v>
      </c>
      <c r="L20">
        <v>1.05736614973845E-2</v>
      </c>
      <c r="M20">
        <v>7.5968939876468395E-4</v>
      </c>
      <c r="N20">
        <v>2.0836977076486898</v>
      </c>
      <c r="O20">
        <v>2.1765358741310901</v>
      </c>
      <c r="P20">
        <v>0.82472440905379496</v>
      </c>
      <c r="Q20">
        <v>0.99993368151295203</v>
      </c>
      <c r="R20" s="109">
        <v>6.6318487047311103E-5</v>
      </c>
      <c r="S20">
        <v>0</v>
      </c>
      <c r="T20">
        <v>4.8525041060494001</v>
      </c>
      <c r="U20">
        <v>4.8525041060494001</v>
      </c>
      <c r="V20">
        <v>3.8926920215404399</v>
      </c>
      <c r="W20">
        <v>4.8845491557744501E-2</v>
      </c>
      <c r="X20">
        <v>1.0797113418248401</v>
      </c>
      <c r="Y20">
        <v>23.286400643257402</v>
      </c>
      <c r="Z20">
        <v>0.93296868633770003</v>
      </c>
      <c r="AA20">
        <v>0.12938176488695599</v>
      </c>
      <c r="AB20">
        <v>37.4509310684832</v>
      </c>
      <c r="AC20">
        <v>82.338139967580801</v>
      </c>
      <c r="AD20">
        <v>5.6634438536167098</v>
      </c>
      <c r="AE20">
        <v>0.191552090180101</v>
      </c>
      <c r="AF20">
        <v>6.8572660670182203E-4</v>
      </c>
      <c r="AG20">
        <v>4.61429853440639E-3</v>
      </c>
      <c r="AH20" s="109">
        <v>1.5913997357702201E-6</v>
      </c>
      <c r="AI20" s="109">
        <v>1.14337829782106E-7</v>
      </c>
      <c r="AJ20">
        <v>3.3479299279806002E-2</v>
      </c>
      <c r="AK20">
        <v>0.15463360440273999</v>
      </c>
      <c r="AL20">
        <v>0.177974496296674</v>
      </c>
      <c r="AM20">
        <v>13.515679791604001</v>
      </c>
      <c r="AN20">
        <v>0</v>
      </c>
      <c r="AO20">
        <v>0</v>
      </c>
      <c r="AP20">
        <v>0</v>
      </c>
      <c r="AQ20">
        <v>-8.6228734883503009</v>
      </c>
      <c r="AR20">
        <v>1824.5057293510099</v>
      </c>
      <c r="AS20">
        <v>6042.6799719481296</v>
      </c>
      <c r="AT20">
        <v>0.28188498853890898</v>
      </c>
    </row>
    <row r="21" spans="1:46" x14ac:dyDescent="0.35">
      <c r="A21">
        <v>19</v>
      </c>
      <c r="B21">
        <v>357.16078881469099</v>
      </c>
      <c r="C21">
        <v>-8.1265076225630999</v>
      </c>
      <c r="D21">
        <v>1699.5463091849899</v>
      </c>
      <c r="E21">
        <v>0.5</v>
      </c>
      <c r="F21">
        <v>1572.06708714046</v>
      </c>
      <c r="G21">
        <v>2.9113970250155799E-3</v>
      </c>
      <c r="H21">
        <v>1.05717177434586</v>
      </c>
      <c r="I21">
        <v>1.13459955268463E-2</v>
      </c>
      <c r="J21">
        <v>9.9164812964663597E-3</v>
      </c>
      <c r="K21">
        <v>0.98117454439226504</v>
      </c>
      <c r="L21">
        <v>1.0583971219500899E-2</v>
      </c>
      <c r="M21">
        <v>7.6202430734546303E-4</v>
      </c>
      <c r="N21">
        <v>2.0802650905862698</v>
      </c>
      <c r="O21">
        <v>2.1732143068776399</v>
      </c>
      <c r="P21">
        <v>0.82564936129384103</v>
      </c>
      <c r="Q21">
        <v>0.99993080661823797</v>
      </c>
      <c r="R21" s="109">
        <v>6.9193381761293394E-5</v>
      </c>
      <c r="S21">
        <v>0</v>
      </c>
      <c r="T21">
        <v>4.8580018135390102</v>
      </c>
      <c r="U21">
        <v>4.8580018135390102</v>
      </c>
      <c r="V21">
        <v>3.8970658023176301</v>
      </c>
      <c r="W21">
        <v>4.8975465863375603E-2</v>
      </c>
      <c r="X21">
        <v>1.08031956946532</v>
      </c>
      <c r="Y21">
        <v>23.319192946307901</v>
      </c>
      <c r="Z21">
        <v>0.932837598468781</v>
      </c>
      <c r="AA21">
        <v>0.129370429814535</v>
      </c>
      <c r="AB21">
        <v>37.442680308400398</v>
      </c>
      <c r="AC21">
        <v>82.151401927174604</v>
      </c>
      <c r="AD21">
        <v>5.6617577006469597</v>
      </c>
      <c r="AE21">
        <v>0.19155212729754101</v>
      </c>
      <c r="AF21">
        <v>6.8565670634150599E-4</v>
      </c>
      <c r="AG21">
        <v>4.6142924963043898E-3</v>
      </c>
      <c r="AH21" s="109">
        <v>1.66201524889173E-6</v>
      </c>
      <c r="AI21" s="109">
        <v>1.19661702830484E-7</v>
      </c>
      <c r="AJ21">
        <v>3.3478856838900402E-2</v>
      </c>
      <c r="AK21">
        <v>0.15463350600298501</v>
      </c>
      <c r="AL21">
        <v>0.177972655986679</v>
      </c>
      <c r="AM21">
        <v>13.515679791604001</v>
      </c>
      <c r="AN21">
        <v>0</v>
      </c>
      <c r="AO21">
        <v>0</v>
      </c>
      <c r="AP21">
        <v>0</v>
      </c>
      <c r="AQ21">
        <v>-8.6233481237422804</v>
      </c>
      <c r="AR21">
        <v>1824.7184726425901</v>
      </c>
      <c r="AS21">
        <v>6042.6799719481296</v>
      </c>
      <c r="AT21">
        <v>0.28202898217718497</v>
      </c>
    </row>
    <row r="22" spans="1:46" x14ac:dyDescent="0.35">
      <c r="A22">
        <v>20</v>
      </c>
      <c r="B22">
        <v>356.54671848914802</v>
      </c>
      <c r="C22">
        <v>-8.1271426526318198</v>
      </c>
      <c r="D22">
        <v>1699.526790227</v>
      </c>
      <c r="E22">
        <v>0.5</v>
      </c>
      <c r="F22">
        <v>1569.24632294042</v>
      </c>
      <c r="G22">
        <v>2.9113739033327702E-3</v>
      </c>
      <c r="H22">
        <v>1.0568083767801499</v>
      </c>
      <c r="I22">
        <v>1.1358686955776499E-2</v>
      </c>
      <c r="J22">
        <v>9.9347868527668807E-3</v>
      </c>
      <c r="K22">
        <v>0.98114435115500798</v>
      </c>
      <c r="L22">
        <v>1.0594318306500599E-2</v>
      </c>
      <c r="M22">
        <v>7.6436864927587902E-4</v>
      </c>
      <c r="N22">
        <v>2.0768380216791198</v>
      </c>
      <c r="O22">
        <v>2.1698979756966001</v>
      </c>
      <c r="P22">
        <v>0.82657774104756598</v>
      </c>
      <c r="Q22">
        <v>0.99992793199013597</v>
      </c>
      <c r="R22" s="109">
        <v>7.2068009863922506E-5</v>
      </c>
      <c r="S22">
        <v>0</v>
      </c>
      <c r="T22">
        <v>4.8635199675373499</v>
      </c>
      <c r="U22">
        <v>4.8635199675373499</v>
      </c>
      <c r="V22">
        <v>3.9014558502943202</v>
      </c>
      <c r="W22">
        <v>4.9105934149833601E-2</v>
      </c>
      <c r="X22">
        <v>1.0809309953220401</v>
      </c>
      <c r="Y22">
        <v>23.352100523085198</v>
      </c>
      <c r="Z22">
        <v>0.93270624921244405</v>
      </c>
      <c r="AA22">
        <v>0.12935908609538099</v>
      </c>
      <c r="AB22">
        <v>37.434431725955598</v>
      </c>
      <c r="AC22">
        <v>81.965062726983106</v>
      </c>
      <c r="AD22">
        <v>5.6600717405960799</v>
      </c>
      <c r="AE22">
        <v>0.19155216445627199</v>
      </c>
      <c r="AF22">
        <v>6.8558674031415901E-4</v>
      </c>
      <c r="AG22">
        <v>4.6142863571863096E-3</v>
      </c>
      <c r="AH22" s="109">
        <v>1.7327658399631701E-6</v>
      </c>
      <c r="AI22" s="109">
        <v>1.2501718810839701E-7</v>
      </c>
      <c r="AJ22">
        <v>3.3478414121785399E-2</v>
      </c>
      <c r="AK22">
        <v>0.15463340792959601</v>
      </c>
      <c r="AL22">
        <v>0.17797081415032401</v>
      </c>
      <c r="AM22">
        <v>13.515679791604001</v>
      </c>
      <c r="AN22">
        <v>0</v>
      </c>
      <c r="AO22">
        <v>0</v>
      </c>
      <c r="AP22">
        <v>0</v>
      </c>
      <c r="AQ22">
        <v>-8.62382275913426</v>
      </c>
      <c r="AR22">
        <v>1824.93124128558</v>
      </c>
      <c r="AS22">
        <v>6042.6799719481396</v>
      </c>
      <c r="AT22">
        <v>0.282173074353538</v>
      </c>
    </row>
    <row r="23" spans="1:46" x14ac:dyDescent="0.35">
      <c r="A23">
        <v>21</v>
      </c>
      <c r="B23">
        <v>355.93264816360602</v>
      </c>
      <c r="C23">
        <v>-8.1277777513953708</v>
      </c>
      <c r="D23">
        <v>1699.5072169448999</v>
      </c>
      <c r="E23">
        <v>0.5</v>
      </c>
      <c r="F23">
        <v>1566.4259449513199</v>
      </c>
      <c r="G23">
        <v>2.9113506879718401E-3</v>
      </c>
      <c r="H23">
        <v>1.0564457392106601</v>
      </c>
      <c r="I23">
        <v>1.1371425417603999E-2</v>
      </c>
      <c r="J23">
        <v>9.9531498360959803E-3</v>
      </c>
      <c r="K23">
        <v>0.981114058830311</v>
      </c>
      <c r="L23">
        <v>1.0604702943095901E-2</v>
      </c>
      <c r="M23">
        <v>7.6672247450809195E-4</v>
      </c>
      <c r="N23">
        <v>2.07341649288152</v>
      </c>
      <c r="O23">
        <v>2.1665868724138302</v>
      </c>
      <c r="P23">
        <v>0.82750956554563404</v>
      </c>
      <c r="Q23">
        <v>0.99992505762762196</v>
      </c>
      <c r="R23" s="109">
        <v>7.4942372377356003E-5</v>
      </c>
      <c r="S23">
        <v>0</v>
      </c>
      <c r="T23">
        <v>4.8690586715323398</v>
      </c>
      <c r="U23">
        <v>4.8690586715323398</v>
      </c>
      <c r="V23">
        <v>3.9058622475755098</v>
      </c>
      <c r="W23">
        <v>4.92368990044608E-2</v>
      </c>
      <c r="X23">
        <v>1.08154563475458</v>
      </c>
      <c r="Y23">
        <v>23.3851239699055</v>
      </c>
      <c r="Z23">
        <v>0.93257463806418295</v>
      </c>
      <c r="AA23">
        <v>0.12934773367295699</v>
      </c>
      <c r="AB23">
        <v>37.426185319906601</v>
      </c>
      <c r="AC23">
        <v>81.779121484413807</v>
      </c>
      <c r="AD23">
        <v>5.6583859700919898</v>
      </c>
      <c r="AE23">
        <v>0.19155220165660899</v>
      </c>
      <c r="AF23">
        <v>6.8551670820294599E-4</v>
      </c>
      <c r="AG23">
        <v>4.6142801165037304E-3</v>
      </c>
      <c r="AH23" s="109">
        <v>1.8036522828811799E-6</v>
      </c>
      <c r="AI23" s="109">
        <v>1.3040447704224899E-7</v>
      </c>
      <c r="AJ23">
        <v>3.3477971126645002E-2</v>
      </c>
      <c r="AK23">
        <v>0.15463331018419699</v>
      </c>
      <c r="AL23">
        <v>0.17796897077812501</v>
      </c>
      <c r="AM23">
        <v>13.515679791604001</v>
      </c>
      <c r="AN23">
        <v>0</v>
      </c>
      <c r="AO23">
        <v>0</v>
      </c>
      <c r="AP23">
        <v>0</v>
      </c>
      <c r="AQ23">
        <v>-8.6242973945262396</v>
      </c>
      <c r="AR23">
        <v>1825.1440352864299</v>
      </c>
      <c r="AS23">
        <v>6042.6799719481296</v>
      </c>
      <c r="AT23">
        <v>0.28231726518614497</v>
      </c>
    </row>
    <row r="24" spans="1:46" x14ac:dyDescent="0.35">
      <c r="A24">
        <v>22</v>
      </c>
      <c r="B24">
        <v>355.31857783806299</v>
      </c>
      <c r="C24">
        <v>-8.1284129189988796</v>
      </c>
      <c r="D24">
        <v>1699.4875890283699</v>
      </c>
      <c r="E24">
        <v>0.5</v>
      </c>
      <c r="F24">
        <v>1563.60595286632</v>
      </c>
      <c r="G24">
        <v>2.9113273784059702E-3</v>
      </c>
      <c r="H24">
        <v>1.0560838620076201</v>
      </c>
      <c r="I24">
        <v>1.13842111486387E-2</v>
      </c>
      <c r="J24">
        <v>9.97157052847732E-3</v>
      </c>
      <c r="K24">
        <v>0.98108366692510995</v>
      </c>
      <c r="L24">
        <v>1.06151253155389E-2</v>
      </c>
      <c r="M24">
        <v>7.6908583309980504E-4</v>
      </c>
      <c r="N24">
        <v>2.07000049616033</v>
      </c>
      <c r="O24">
        <v>2.1632809888690598</v>
      </c>
      <c r="P24">
        <v>0.828444852139546</v>
      </c>
      <c r="Q24">
        <v>0.99992218352967299</v>
      </c>
      <c r="R24" s="109">
        <v>7.7816470326972005E-5</v>
      </c>
      <c r="S24">
        <v>0</v>
      </c>
      <c r="T24">
        <v>4.8746180297415096</v>
      </c>
      <c r="U24">
        <v>4.8746180297415096</v>
      </c>
      <c r="V24">
        <v>3.9102850768450002</v>
      </c>
      <c r="W24">
        <v>4.9368363015910702E-2</v>
      </c>
      <c r="X24">
        <v>1.0821635032271399</v>
      </c>
      <c r="Y24">
        <v>23.4182638872153</v>
      </c>
      <c r="Z24">
        <v>0.93244276453957298</v>
      </c>
      <c r="AA24">
        <v>0.12933637249036201</v>
      </c>
      <c r="AB24">
        <v>37.417941076531299</v>
      </c>
      <c r="AC24">
        <v>81.593577320954196</v>
      </c>
      <c r="AD24">
        <v>5.6567003840249503</v>
      </c>
      <c r="AE24">
        <v>0.19155223889886999</v>
      </c>
      <c r="AF24">
        <v>6.8544660958832397E-4</v>
      </c>
      <c r="AG24">
        <v>4.6142737737044498E-3</v>
      </c>
      <c r="AH24" s="109">
        <v>1.87467535672112E-6</v>
      </c>
      <c r="AI24" s="109">
        <v>1.3582376238224701E-7</v>
      </c>
      <c r="AJ24">
        <v>3.3477527851651999E-2</v>
      </c>
      <c r="AK24">
        <v>0.15463321276842101</v>
      </c>
      <c r="AL24">
        <v>0.177967125860539</v>
      </c>
      <c r="AM24">
        <v>13.515679791604001</v>
      </c>
      <c r="AN24">
        <v>0</v>
      </c>
      <c r="AO24">
        <v>0</v>
      </c>
      <c r="AP24">
        <v>0</v>
      </c>
      <c r="AQ24">
        <v>-8.6247720299182298</v>
      </c>
      <c r="AR24">
        <v>1825.3568546516001</v>
      </c>
      <c r="AS24">
        <v>6042.6799719481296</v>
      </c>
      <c r="AT24">
        <v>0.28246155469942302</v>
      </c>
    </row>
    <row r="25" spans="1:46" x14ac:dyDescent="0.35">
      <c r="A25">
        <v>23</v>
      </c>
      <c r="B25">
        <v>354.70450751252002</v>
      </c>
      <c r="C25">
        <v>-8.1290481555884693</v>
      </c>
      <c r="D25">
        <v>1699.4679061649399</v>
      </c>
      <c r="E25">
        <v>0.5</v>
      </c>
      <c r="F25">
        <v>1560.7863463777801</v>
      </c>
      <c r="G25">
        <v>2.9113039741047102E-3</v>
      </c>
      <c r="H25">
        <v>1.0557227456770699</v>
      </c>
      <c r="I25">
        <v>1.1397044386777499E-2</v>
      </c>
      <c r="J25">
        <v>9.9900492138489602E-3</v>
      </c>
      <c r="K25">
        <v>0.98105317494296995</v>
      </c>
      <c r="L25">
        <v>1.06255856112393E-2</v>
      </c>
      <c r="M25">
        <v>7.71458775538173E-4</v>
      </c>
      <c r="N25">
        <v>2.0665900234949799</v>
      </c>
      <c r="O25">
        <v>2.15998031691585</v>
      </c>
      <c r="P25">
        <v>0.82938361829769902</v>
      </c>
      <c r="Q25">
        <v>0.999919309695253</v>
      </c>
      <c r="R25" s="109">
        <v>8.0690304746442696E-5</v>
      </c>
      <c r="S25">
        <v>0</v>
      </c>
      <c r="T25">
        <v>4.8801981470889801</v>
      </c>
      <c r="U25">
        <v>4.8801981470889801</v>
      </c>
      <c r="V25">
        <v>3.91472442134544</v>
      </c>
      <c r="W25">
        <v>4.9500328796745E-2</v>
      </c>
      <c r="X25">
        <v>1.0827846163092001</v>
      </c>
      <c r="Y25">
        <v>23.451520879627299</v>
      </c>
      <c r="Z25">
        <v>0.93231062814555699</v>
      </c>
      <c r="AA25">
        <v>0.129325002490316</v>
      </c>
      <c r="AB25">
        <v>37.4096989867693</v>
      </c>
      <c r="AC25">
        <v>81.408429359118202</v>
      </c>
      <c r="AD25">
        <v>5.6550149779297101</v>
      </c>
      <c r="AE25">
        <v>0.19155227618337201</v>
      </c>
      <c r="AF25">
        <v>6.8537644404794405E-4</v>
      </c>
      <c r="AG25">
        <v>4.6142673282323797E-3</v>
      </c>
      <c r="AH25" s="109">
        <v>1.9458358458408398E-6</v>
      </c>
      <c r="AI25" s="109">
        <v>1.4127523827419199E-7</v>
      </c>
      <c r="AJ25">
        <v>3.3477084294966299E-2</v>
      </c>
      <c r="AK25">
        <v>0.154633115683915</v>
      </c>
      <c r="AL25">
        <v>0.177965279387957</v>
      </c>
      <c r="AM25">
        <v>13.515679791604001</v>
      </c>
      <c r="AN25">
        <v>0</v>
      </c>
      <c r="AO25">
        <v>0</v>
      </c>
      <c r="AP25">
        <v>0</v>
      </c>
      <c r="AQ25">
        <v>-8.6252466653102093</v>
      </c>
      <c r="AR25">
        <v>1825.5696993875599</v>
      </c>
      <c r="AS25">
        <v>6042.6799719481296</v>
      </c>
      <c r="AT25">
        <v>0.28260594295319902</v>
      </c>
    </row>
    <row r="26" spans="1:46" x14ac:dyDescent="0.35">
      <c r="A26">
        <v>24</v>
      </c>
      <c r="B26">
        <v>354.09043718697802</v>
      </c>
      <c r="C26">
        <v>-8.1296834613112097</v>
      </c>
      <c r="D26">
        <v>1699.4481680400299</v>
      </c>
      <c r="E26">
        <v>0.5</v>
      </c>
      <c r="F26">
        <v>1557.96712517691</v>
      </c>
      <c r="G26">
        <v>2.9112804745339699E-3</v>
      </c>
      <c r="H26">
        <v>1.05536239089899</v>
      </c>
      <c r="I26">
        <v>1.14099253715121E-2</v>
      </c>
      <c r="J26">
        <v>1.00085861780851E-2</v>
      </c>
      <c r="K26">
        <v>0.98102258238405704</v>
      </c>
      <c r="L26">
        <v>1.0636084018741899E-2</v>
      </c>
      <c r="M26">
        <v>7.7384135277020502E-4</v>
      </c>
      <c r="N26">
        <v>2.0631850668774501</v>
      </c>
      <c r="O26">
        <v>2.1566848484216301</v>
      </c>
      <c r="P26">
        <v>0.83032588160602105</v>
      </c>
      <c r="Q26">
        <v>0.99991643612332504</v>
      </c>
      <c r="R26" s="109">
        <v>8.3563876674605102E-5</v>
      </c>
      <c r="S26">
        <v>0</v>
      </c>
      <c r="T26">
        <v>4.88579912920952</v>
      </c>
      <c r="U26">
        <v>4.88579912920952</v>
      </c>
      <c r="V26">
        <v>3.9191803648813099</v>
      </c>
      <c r="W26">
        <v>4.9632798985498203E-2</v>
      </c>
      <c r="X26">
        <v>1.0834089896766299</v>
      </c>
      <c r="Y26">
        <v>23.484895555956399</v>
      </c>
      <c r="Z26">
        <v>0.93217822837804798</v>
      </c>
      <c r="AA26">
        <v>0.129313623615159</v>
      </c>
      <c r="AB26">
        <v>37.401459047595502</v>
      </c>
      <c r="AC26">
        <v>81.223676722203194</v>
      </c>
      <c r="AD26">
        <v>5.6533297481754197</v>
      </c>
      <c r="AE26">
        <v>0.191552313510438</v>
      </c>
      <c r="AF26">
        <v>6.85306211156668E-4</v>
      </c>
      <c r="AG26">
        <v>4.6142607795275799E-3</v>
      </c>
      <c r="AH26" s="109">
        <v>2.0171345398400798E-6</v>
      </c>
      <c r="AI26" s="109">
        <v>1.4675910027401099E-7</v>
      </c>
      <c r="AJ26">
        <v>3.3476640454735897E-2</v>
      </c>
      <c r="AK26">
        <v>0.154633018932335</v>
      </c>
      <c r="AL26">
        <v>0.177963431350706</v>
      </c>
      <c r="AM26">
        <v>13.515679791604001</v>
      </c>
      <c r="AN26">
        <v>0</v>
      </c>
      <c r="AO26">
        <v>0</v>
      </c>
      <c r="AP26">
        <v>0</v>
      </c>
      <c r="AQ26">
        <v>-8.6257213007021907</v>
      </c>
      <c r="AR26">
        <v>1825.78256950083</v>
      </c>
      <c r="AS26">
        <v>6042.6799719481296</v>
      </c>
      <c r="AT26">
        <v>0.28275043005321798</v>
      </c>
    </row>
    <row r="27" spans="1:46" x14ac:dyDescent="0.35">
      <c r="A27">
        <v>25</v>
      </c>
      <c r="B27">
        <v>353.476366861435</v>
      </c>
      <c r="C27">
        <v>-8.1303188363151904</v>
      </c>
      <c r="D27">
        <v>1699.4283743369001</v>
      </c>
      <c r="E27">
        <v>0.5</v>
      </c>
      <c r="F27">
        <v>1555.14828895398</v>
      </c>
      <c r="G27">
        <v>2.9112568791560302E-3</v>
      </c>
      <c r="H27">
        <v>1.05500279803209</v>
      </c>
      <c r="I27">
        <v>1.1422854344016501E-2</v>
      </c>
      <c r="J27">
        <v>1.00271817090115E-2</v>
      </c>
      <c r="K27">
        <v>0.98099188874516396</v>
      </c>
      <c r="L27">
        <v>1.06466207281436E-2</v>
      </c>
      <c r="M27">
        <v>7.7623361587292501E-4</v>
      </c>
      <c r="N27">
        <v>2.05978561831229</v>
      </c>
      <c r="O27">
        <v>2.15339457526765</v>
      </c>
      <c r="P27">
        <v>0.83127165977399198</v>
      </c>
      <c r="Q27">
        <v>0.99991356281284305</v>
      </c>
      <c r="R27" s="109">
        <v>8.6437187156202793E-5</v>
      </c>
      <c r="S27">
        <v>0</v>
      </c>
      <c r="T27">
        <v>4.8914210824840403</v>
      </c>
      <c r="U27">
        <v>4.8914210824840403</v>
      </c>
      <c r="V27">
        <v>3.9236529918489098</v>
      </c>
      <c r="W27">
        <v>4.9765776223586002E-2</v>
      </c>
      <c r="X27">
        <v>1.0840366391123699</v>
      </c>
      <c r="Y27">
        <v>23.5183885292568</v>
      </c>
      <c r="Z27">
        <v>0.93204556475155198</v>
      </c>
      <c r="AA27">
        <v>0.12930223580684799</v>
      </c>
      <c r="AB27">
        <v>37.393221244466403</v>
      </c>
      <c r="AC27">
        <v>81.039318537392802</v>
      </c>
      <c r="AD27">
        <v>5.6516446895284798</v>
      </c>
      <c r="AE27">
        <v>0.19155235088038799</v>
      </c>
      <c r="AF27">
        <v>6.8523591048651297E-4</v>
      </c>
      <c r="AG27">
        <v>4.6142541270262098E-3</v>
      </c>
      <c r="AH27" s="109">
        <v>2.0885722336973201E-6</v>
      </c>
      <c r="AI27" s="109">
        <v>1.52275545299465E-7</v>
      </c>
      <c r="AJ27">
        <v>3.3476196329096201E-2</v>
      </c>
      <c r="AK27">
        <v>0.15463292251534899</v>
      </c>
      <c r="AL27">
        <v>0.177961581739048</v>
      </c>
      <c r="AM27">
        <v>13.515679791604001</v>
      </c>
      <c r="AN27">
        <v>0</v>
      </c>
      <c r="AO27">
        <v>0</v>
      </c>
      <c r="AP27">
        <v>0</v>
      </c>
      <c r="AQ27">
        <v>-8.6261959360941702</v>
      </c>
      <c r="AR27">
        <v>1825.99546499793</v>
      </c>
      <c r="AS27">
        <v>6042.6799719481396</v>
      </c>
      <c r="AT27">
        <v>0.28289501601851602</v>
      </c>
    </row>
    <row r="28" spans="1:46" x14ac:dyDescent="0.35">
      <c r="A28">
        <v>26</v>
      </c>
      <c r="B28">
        <v>352.86229653589299</v>
      </c>
      <c r="C28">
        <v>-8.1309542807494992</v>
      </c>
      <c r="D28">
        <v>1699.4085247366399</v>
      </c>
      <c r="E28">
        <v>0.5</v>
      </c>
      <c r="F28">
        <v>1552.32983739824</v>
      </c>
      <c r="G28">
        <v>2.91123318742946E-3</v>
      </c>
      <c r="H28">
        <v>1.0546439675517501</v>
      </c>
      <c r="I28">
        <v>1.1435831547095999E-2</v>
      </c>
      <c r="J28">
        <v>1.00458360964226E-2</v>
      </c>
      <c r="K28">
        <v>0.98096109351963101</v>
      </c>
      <c r="L28">
        <v>1.06571959307464E-2</v>
      </c>
      <c r="M28">
        <v>7.7863561634958299E-4</v>
      </c>
      <c r="N28">
        <v>2.0563916698165898</v>
      </c>
      <c r="O28">
        <v>2.1501094893489499</v>
      </c>
      <c r="P28">
        <v>0.83222097063125799</v>
      </c>
      <c r="Q28">
        <v>0.99991068976275799</v>
      </c>
      <c r="R28" s="109">
        <v>8.9310237241992595E-5</v>
      </c>
      <c r="S28">
        <v>0</v>
      </c>
      <c r="T28">
        <v>4.8970641140199804</v>
      </c>
      <c r="U28">
        <v>4.8970641140199804</v>
      </c>
      <c r="V28">
        <v>3.9281423872191201</v>
      </c>
      <c r="W28">
        <v>4.9899263175950198E-2</v>
      </c>
      <c r="X28">
        <v>1.0846675805074999</v>
      </c>
      <c r="Y28">
        <v>23.5520004168587</v>
      </c>
      <c r="Z28">
        <v>0.93191263677302905</v>
      </c>
      <c r="AA28">
        <v>0.12929083900695301</v>
      </c>
      <c r="AB28">
        <v>37.384985566835503</v>
      </c>
      <c r="AC28">
        <v>80.855353933003499</v>
      </c>
      <c r="AD28">
        <v>5.6499597973071003</v>
      </c>
      <c r="AE28">
        <v>0.19155238829354901</v>
      </c>
      <c r="AF28">
        <v>6.8516554160665596E-4</v>
      </c>
      <c r="AG28">
        <v>4.6142473701604797E-3</v>
      </c>
      <c r="AH28" s="109">
        <v>2.1601497277543599E-6</v>
      </c>
      <c r="AI28" s="109">
        <v>1.5782477169485399E-7</v>
      </c>
      <c r="AJ28">
        <v>3.34757519161702E-2</v>
      </c>
      <c r="AK28">
        <v>0.15463282643463599</v>
      </c>
      <c r="AL28">
        <v>0.17795973054318001</v>
      </c>
      <c r="AM28">
        <v>13.515679791604001</v>
      </c>
      <c r="AN28">
        <v>0</v>
      </c>
      <c r="AO28">
        <v>0</v>
      </c>
      <c r="AP28">
        <v>0</v>
      </c>
      <c r="AQ28">
        <v>-8.6266705714861498</v>
      </c>
      <c r="AR28">
        <v>1826.2083858854401</v>
      </c>
      <c r="AS28">
        <v>6042.6799719481296</v>
      </c>
      <c r="AT28">
        <v>0.283039700898567</v>
      </c>
    </row>
    <row r="29" spans="1:46" x14ac:dyDescent="0.35">
      <c r="A29">
        <v>27</v>
      </c>
      <c r="B29">
        <v>352.24822621035003</v>
      </c>
      <c r="C29">
        <v>-8.1315897947642206</v>
      </c>
      <c r="D29">
        <v>1699.3886189181501</v>
      </c>
      <c r="E29">
        <v>0.5</v>
      </c>
      <c r="F29">
        <v>1549.51177019786</v>
      </c>
      <c r="G29">
        <v>2.91120939880911E-3</v>
      </c>
      <c r="H29">
        <v>1.05428590004969</v>
      </c>
      <c r="I29">
        <v>1.1448857225201401E-2</v>
      </c>
      <c r="J29">
        <v>1.00645496320983E-2</v>
      </c>
      <c r="K29">
        <v>0.98093019619731503</v>
      </c>
      <c r="L29">
        <v>1.0667809819067699E-2</v>
      </c>
      <c r="M29">
        <v>7.8104740613372701E-4</v>
      </c>
      <c r="N29">
        <v>2.0530032134199798</v>
      </c>
      <c r="O29">
        <v>2.1468295825743602</v>
      </c>
      <c r="P29">
        <v>0.83317383212866403</v>
      </c>
      <c r="Q29">
        <v>0.99990781697201103</v>
      </c>
      <c r="R29" s="109">
        <v>9.2183027988813098E-5</v>
      </c>
      <c r="S29">
        <v>0</v>
      </c>
      <c r="T29">
        <v>4.9027283316575003</v>
      </c>
      <c r="U29">
        <v>4.9027283316575003</v>
      </c>
      <c r="V29">
        <v>3.9326486365423898</v>
      </c>
      <c r="W29">
        <v>5.0033262531281902E-2</v>
      </c>
      <c r="X29">
        <v>1.0853018298621699</v>
      </c>
      <c r="Y29">
        <v>23.585731840405298</v>
      </c>
      <c r="Z29">
        <v>0.93177944394183898</v>
      </c>
      <c r="AA29">
        <v>0.12927943315665799</v>
      </c>
      <c r="AB29">
        <v>37.376752008146099</v>
      </c>
      <c r="AC29">
        <v>80.671782038482405</v>
      </c>
      <c r="AD29">
        <v>5.6482750673797497</v>
      </c>
      <c r="AE29">
        <v>0.191552425750246</v>
      </c>
      <c r="AF29">
        <v>6.8509510408340003E-4</v>
      </c>
      <c r="AG29">
        <v>4.6142405083586203E-3</v>
      </c>
      <c r="AH29" s="109">
        <v>2.2318678277604099E-6</v>
      </c>
      <c r="AI29" s="109">
        <v>1.6340697924608499E-7</v>
      </c>
      <c r="AJ29">
        <v>3.3475307214068301E-2</v>
      </c>
      <c r="AK29">
        <v>0.15463273069188799</v>
      </c>
      <c r="AL29">
        <v>0.17795787775322999</v>
      </c>
      <c r="AM29">
        <v>13.515679791604001</v>
      </c>
      <c r="AN29">
        <v>0</v>
      </c>
      <c r="AO29">
        <v>0</v>
      </c>
      <c r="AP29">
        <v>0</v>
      </c>
      <c r="AQ29">
        <v>-8.6271452068781294</v>
      </c>
      <c r="AR29">
        <v>1826.4213321699201</v>
      </c>
      <c r="AS29">
        <v>6042.6799719481396</v>
      </c>
      <c r="AT29">
        <v>0.28318448477334601</v>
      </c>
    </row>
    <row r="30" spans="1:46" x14ac:dyDescent="0.35">
      <c r="A30">
        <v>28</v>
      </c>
      <c r="B30">
        <v>351.63415588480802</v>
      </c>
      <c r="C30">
        <v>-8.1322253785104301</v>
      </c>
      <c r="D30">
        <v>1699.3686565581199</v>
      </c>
      <c r="E30">
        <v>0.5</v>
      </c>
      <c r="F30">
        <v>1546.6940870399701</v>
      </c>
      <c r="G30">
        <v>2.9111855127461001E-3</v>
      </c>
      <c r="H30">
        <v>1.0539285962337801</v>
      </c>
      <c r="I30">
        <v>1.14619316244426E-2</v>
      </c>
      <c r="J30">
        <v>1.0083322609821499E-2</v>
      </c>
      <c r="K30">
        <v>0.98089919626455901</v>
      </c>
      <c r="L30">
        <v>1.06784625868493E-2</v>
      </c>
      <c r="M30">
        <v>7.8346903759331601E-4</v>
      </c>
      <c r="N30">
        <v>2.0496202411646398</v>
      </c>
      <c r="O30">
        <v>2.14355484686648</v>
      </c>
      <c r="P30">
        <v>0.834130262339285</v>
      </c>
      <c r="Q30">
        <v>0.99990494443954003</v>
      </c>
      <c r="R30" s="109">
        <v>9.5055560459622306E-5</v>
      </c>
      <c r="S30">
        <v>0</v>
      </c>
      <c r="T30">
        <v>4.90841384397583</v>
      </c>
      <c r="U30">
        <v>4.90841384397583</v>
      </c>
      <c r="V30">
        <v>3.9371718259536301</v>
      </c>
      <c r="W30">
        <v>5.0167777002250502E-2</v>
      </c>
      <c r="X30">
        <v>1.08593940328645</v>
      </c>
      <c r="Y30">
        <v>23.619583425890799</v>
      </c>
      <c r="Z30">
        <v>0.93164598574968205</v>
      </c>
      <c r="AA30">
        <v>0.12926801819675701</v>
      </c>
      <c r="AB30">
        <v>37.368520565824497</v>
      </c>
      <c r="AC30">
        <v>80.488601984404198</v>
      </c>
      <c r="AD30">
        <v>5.6465904961633999</v>
      </c>
      <c r="AE30">
        <v>0.19155246325080799</v>
      </c>
      <c r="AF30">
        <v>6.8502459748016604E-4</v>
      </c>
      <c r="AG30">
        <v>4.6142335410448501E-3</v>
      </c>
      <c r="AH30" s="109">
        <v>2.30372734491586E-6</v>
      </c>
      <c r="AI30" s="109">
        <v>1.6902236919585999E-7</v>
      </c>
      <c r="AJ30">
        <v>3.3474862220888101E-2</v>
      </c>
      <c r="AK30">
        <v>0.154632635288806</v>
      </c>
      <c r="AL30">
        <v>0.177956023359265</v>
      </c>
      <c r="AM30">
        <v>13.515679791604001</v>
      </c>
      <c r="AN30">
        <v>0</v>
      </c>
      <c r="AO30">
        <v>0</v>
      </c>
      <c r="AP30">
        <v>0</v>
      </c>
      <c r="AQ30">
        <v>-8.6276198422701107</v>
      </c>
      <c r="AR30">
        <v>1826.6343038579901</v>
      </c>
      <c r="AS30">
        <v>6042.6799719481296</v>
      </c>
      <c r="AT30">
        <v>0.28332936775338602</v>
      </c>
    </row>
    <row r="31" spans="1:46" x14ac:dyDescent="0.35">
      <c r="A31">
        <v>29</v>
      </c>
      <c r="B31">
        <v>351.020085559265</v>
      </c>
      <c r="C31">
        <v>-8.1328610321402603</v>
      </c>
      <c r="D31">
        <v>1699.34863733101</v>
      </c>
      <c r="E31">
        <v>0.5</v>
      </c>
      <c r="F31">
        <v>1543.8767876107299</v>
      </c>
      <c r="G31">
        <v>2.9111615286877101E-3</v>
      </c>
      <c r="H31">
        <v>1.0535720563831401</v>
      </c>
      <c r="I31">
        <v>1.14750549926853E-2</v>
      </c>
      <c r="J31">
        <v>1.0102155325395599E-2</v>
      </c>
      <c r="K31">
        <v>0.98086809320422796</v>
      </c>
      <c r="L31">
        <v>1.0689154429523199E-2</v>
      </c>
      <c r="M31">
        <v>7.8590056316210004E-4</v>
      </c>
      <c r="N31">
        <v>2.0462427451052698</v>
      </c>
      <c r="O31">
        <v>2.1402852741616898</v>
      </c>
      <c r="P31">
        <v>0.83509027946507297</v>
      </c>
      <c r="Q31">
        <v>0.99990207216427596</v>
      </c>
      <c r="R31" s="109">
        <v>9.7927835723457098E-5</v>
      </c>
      <c r="S31">
        <v>0</v>
      </c>
      <c r="T31">
        <v>4.9141207603325601</v>
      </c>
      <c r="U31">
        <v>4.9141207603325601</v>
      </c>
      <c r="V31">
        <v>3.9417120422054399</v>
      </c>
      <c r="W31">
        <v>5.03028092997308E-2</v>
      </c>
      <c r="X31">
        <v>1.08658031700133</v>
      </c>
      <c r="Y31">
        <v>23.653555803699099</v>
      </c>
      <c r="Z31">
        <v>0.93151226171351098</v>
      </c>
      <c r="AA31">
        <v>0.12925659406764001</v>
      </c>
      <c r="AB31">
        <v>37.360291221960303</v>
      </c>
      <c r="AC31">
        <v>80.305812905883698</v>
      </c>
      <c r="AD31">
        <v>5.6449060779442997</v>
      </c>
      <c r="AE31">
        <v>0.19155250079556399</v>
      </c>
      <c r="AF31">
        <v>6.8495402135741799E-4</v>
      </c>
      <c r="AG31">
        <v>4.6142264676393603E-3</v>
      </c>
      <c r="AH31" s="109">
        <v>2.37572909601463E-6</v>
      </c>
      <c r="AI31" s="109">
        <v>1.74671144175972E-7</v>
      </c>
      <c r="AJ31">
        <v>3.3474416934714403E-2</v>
      </c>
      <c r="AK31">
        <v>0.15463254022710399</v>
      </c>
      <c r="AL31">
        <v>0.17795416735128</v>
      </c>
      <c r="AM31">
        <v>13.515679791604001</v>
      </c>
      <c r="AN31">
        <v>0</v>
      </c>
      <c r="AO31">
        <v>0</v>
      </c>
      <c r="AP31">
        <v>0</v>
      </c>
      <c r="AQ31">
        <v>-8.6280944776620903</v>
      </c>
      <c r="AR31">
        <v>1826.8473009562899</v>
      </c>
      <c r="AS31">
        <v>6042.6799719481296</v>
      </c>
      <c r="AT31">
        <v>0.28347434983331199</v>
      </c>
    </row>
    <row r="32" spans="1:46" x14ac:dyDescent="0.35">
      <c r="A32">
        <v>30</v>
      </c>
      <c r="B32">
        <v>350.40601523372197</v>
      </c>
      <c r="C32">
        <v>-8.1334967558068705</v>
      </c>
      <c r="D32">
        <v>1699.3285609090301</v>
      </c>
      <c r="E32">
        <v>0.5</v>
      </c>
      <c r="F32">
        <v>1541.0598715951901</v>
      </c>
      <c r="G32">
        <v>2.91113744607745E-3</v>
      </c>
      <c r="H32">
        <v>1.0532162813028001</v>
      </c>
      <c r="I32">
        <v>1.1488227579421801E-2</v>
      </c>
      <c r="J32">
        <v>1.0121048076662101E-2</v>
      </c>
      <c r="K32">
        <v>0.980836886495565</v>
      </c>
      <c r="L32">
        <v>1.06998855434283E-2</v>
      </c>
      <c r="M32">
        <v>7.8834203599347896E-4</v>
      </c>
      <c r="N32">
        <v>2.0428707173090999</v>
      </c>
      <c r="O32">
        <v>2.1370208564100501</v>
      </c>
      <c r="P32">
        <v>0.83605390182815198</v>
      </c>
      <c r="Q32">
        <v>0.999899200145144</v>
      </c>
      <c r="R32">
        <v>1.00799854855644E-4</v>
      </c>
      <c r="S32">
        <v>0</v>
      </c>
      <c r="T32">
        <v>4.9198491908126201</v>
      </c>
      <c r="U32">
        <v>4.9198491908126201</v>
      </c>
      <c r="V32">
        <v>3.9462693726240801</v>
      </c>
      <c r="W32">
        <v>5.0438362178370902E-2</v>
      </c>
      <c r="X32">
        <v>1.08722458733966</v>
      </c>
      <c r="Y32">
        <v>23.687649608641401</v>
      </c>
      <c r="Z32">
        <v>0.93137827131788398</v>
      </c>
      <c r="AA32">
        <v>0.129245160709306</v>
      </c>
      <c r="AB32">
        <v>37.352063977153499</v>
      </c>
      <c r="AC32">
        <v>80.123413936582693</v>
      </c>
      <c r="AD32">
        <v>5.6432218095722702</v>
      </c>
      <c r="AE32">
        <v>0.19155253838484901</v>
      </c>
      <c r="AF32">
        <v>6.8488337527270002E-4</v>
      </c>
      <c r="AG32">
        <v>4.6142192875582404E-3</v>
      </c>
      <c r="AH32" s="109">
        <v>2.44787390332817E-6</v>
      </c>
      <c r="AI32" s="109">
        <v>1.80353508359746E-7</v>
      </c>
      <c r="AJ32">
        <v>3.3473971353619097E-2</v>
      </c>
      <c r="AK32">
        <v>0.15463244550850899</v>
      </c>
      <c r="AL32">
        <v>0.17795230971920301</v>
      </c>
      <c r="AM32">
        <v>13.515679791604001</v>
      </c>
      <c r="AN32">
        <v>0</v>
      </c>
      <c r="AO32">
        <v>0</v>
      </c>
      <c r="AP32">
        <v>0</v>
      </c>
      <c r="AQ32">
        <v>-8.6285691130540698</v>
      </c>
      <c r="AR32">
        <v>1827.0603234714699</v>
      </c>
      <c r="AS32">
        <v>6042.6799719481296</v>
      </c>
      <c r="AT32">
        <v>0.28361943114841698</v>
      </c>
    </row>
    <row r="33" spans="1:46" x14ac:dyDescent="0.35">
      <c r="A33">
        <v>31</v>
      </c>
      <c r="B33">
        <v>349.79194490818003</v>
      </c>
      <c r="C33">
        <v>-8.1341325496644608</v>
      </c>
      <c r="D33">
        <v>1699.3084269621299</v>
      </c>
      <c r="E33">
        <v>0.5</v>
      </c>
      <c r="F33">
        <v>1538.2433386774501</v>
      </c>
      <c r="G33">
        <v>2.9111132643549302E-3</v>
      </c>
      <c r="H33">
        <v>1.05286127114318</v>
      </c>
      <c r="I33">
        <v>1.15014496359633E-2</v>
      </c>
      <c r="J33">
        <v>1.0140001163518301E-2</v>
      </c>
      <c r="K33">
        <v>0.98080557561429904</v>
      </c>
      <c r="L33">
        <v>1.0710656126807201E-2</v>
      </c>
      <c r="M33">
        <v>7.9079350915609199E-4</v>
      </c>
      <c r="N33">
        <v>2.0395041498559001</v>
      </c>
      <c r="O33">
        <v>2.1337615855753902</v>
      </c>
      <c r="P33">
        <v>0.83702114788399995</v>
      </c>
      <c r="Q33">
        <v>0.99989632838106202</v>
      </c>
      <c r="R33">
        <v>1.03671618937655E-4</v>
      </c>
      <c r="S33">
        <v>0</v>
      </c>
      <c r="T33">
        <v>4.9255992463061196</v>
      </c>
      <c r="U33">
        <v>4.9255992463061196</v>
      </c>
      <c r="V33">
        <v>3.95084390517551</v>
      </c>
      <c r="W33">
        <v>5.0574438380427203E-2</v>
      </c>
      <c r="X33">
        <v>1.0878722307470099</v>
      </c>
      <c r="Y33">
        <v>23.721865479996399</v>
      </c>
      <c r="Z33">
        <v>0.931244014086415</v>
      </c>
      <c r="AA33">
        <v>0.12923371806134201</v>
      </c>
      <c r="AB33">
        <v>37.343838808652897</v>
      </c>
      <c r="AC33">
        <v>79.941404216107102</v>
      </c>
      <c r="AD33">
        <v>5.6415376846561198</v>
      </c>
      <c r="AE33">
        <v>0.191552576018994</v>
      </c>
      <c r="AF33">
        <v>6.8481265878053601E-4</v>
      </c>
      <c r="AG33">
        <v>4.6142120002134798E-3</v>
      </c>
      <c r="AH33" s="109">
        <v>2.52016259486488E-6</v>
      </c>
      <c r="AI33" s="109">
        <v>1.86069667296021E-7</v>
      </c>
      <c r="AJ33">
        <v>3.3473525475661001E-2</v>
      </c>
      <c r="AK33">
        <v>0.15463235113475801</v>
      </c>
      <c r="AL33">
        <v>0.17795045045289501</v>
      </c>
      <c r="AM33">
        <v>13.515679791604001</v>
      </c>
      <c r="AN33">
        <v>0</v>
      </c>
      <c r="AO33">
        <v>0</v>
      </c>
      <c r="AP33">
        <v>0</v>
      </c>
      <c r="AQ33">
        <v>-8.6290437484460494</v>
      </c>
      <c r="AR33">
        <v>1827.2733714102301</v>
      </c>
      <c r="AS33">
        <v>6042.6799719481296</v>
      </c>
      <c r="AT33">
        <v>0.28376461165709199</v>
      </c>
    </row>
    <row r="34" spans="1:46" x14ac:dyDescent="0.35">
      <c r="A34">
        <v>32</v>
      </c>
      <c r="B34">
        <v>349.177874582637</v>
      </c>
      <c r="C34">
        <v>-8.1347684138682705</v>
      </c>
      <c r="D34">
        <v>1699.2882351579599</v>
      </c>
      <c r="E34">
        <v>0.5</v>
      </c>
      <c r="F34">
        <v>1535.4271885404</v>
      </c>
      <c r="G34">
        <v>2.9110889829559099E-3</v>
      </c>
      <c r="H34">
        <v>1.0525070269408501</v>
      </c>
      <c r="I34">
        <v>1.1514721415223099E-2</v>
      </c>
      <c r="J34">
        <v>1.0159014887935599E-2</v>
      </c>
      <c r="K34">
        <v>0.98077416003243001</v>
      </c>
      <c r="L34">
        <v>1.0721466378528499E-2</v>
      </c>
      <c r="M34">
        <v>7.9325503669468601E-4</v>
      </c>
      <c r="N34">
        <v>2.0361430348379201</v>
      </c>
      <c r="O34">
        <v>2.13050745363521</v>
      </c>
      <c r="P34">
        <v>0.837992036206748</v>
      </c>
      <c r="Q34">
        <v>0.999893456870942</v>
      </c>
      <c r="R34">
        <v>1.06543129057411E-4</v>
      </c>
      <c r="S34">
        <v>0</v>
      </c>
      <c r="T34">
        <v>4.9313710384219904</v>
      </c>
      <c r="U34">
        <v>4.9313710384219904</v>
      </c>
      <c r="V34">
        <v>3.9554357283912398</v>
      </c>
      <c r="W34">
        <v>5.07110407096888E-2</v>
      </c>
      <c r="X34">
        <v>1.0885232637829401</v>
      </c>
      <c r="Y34">
        <v>23.756204061547798</v>
      </c>
      <c r="Z34">
        <v>0.93110948948830297</v>
      </c>
      <c r="AA34">
        <v>0.12922226606294199</v>
      </c>
      <c r="AB34">
        <v>37.335615724998803</v>
      </c>
      <c r="AC34">
        <v>79.759782880346293</v>
      </c>
      <c r="AD34">
        <v>5.6398537011384597</v>
      </c>
      <c r="AE34">
        <v>0.19155261369833801</v>
      </c>
      <c r="AF34">
        <v>6.8474187143252097E-4</v>
      </c>
      <c r="AG34">
        <v>4.6142046050128898E-3</v>
      </c>
      <c r="AH34" s="109">
        <v>2.59259600413482E-6</v>
      </c>
      <c r="AI34" s="109">
        <v>1.9181982816390899E-7</v>
      </c>
      <c r="AJ34">
        <v>3.3473079298885801E-2</v>
      </c>
      <c r="AK34">
        <v>0.15463225710760201</v>
      </c>
      <c r="AL34">
        <v>0.17794858954214801</v>
      </c>
      <c r="AM34">
        <v>13.515679791604001</v>
      </c>
      <c r="AN34">
        <v>0</v>
      </c>
      <c r="AO34">
        <v>0</v>
      </c>
      <c r="AP34">
        <v>0</v>
      </c>
      <c r="AQ34">
        <v>-8.6295183838380307</v>
      </c>
      <c r="AR34">
        <v>1827.48644477925</v>
      </c>
      <c r="AS34">
        <v>6042.6799719481296</v>
      </c>
      <c r="AT34">
        <v>0.28390989155568602</v>
      </c>
    </row>
    <row r="35" spans="1:46" x14ac:dyDescent="0.35">
      <c r="A35">
        <v>33</v>
      </c>
      <c r="B35">
        <v>348.563804257095</v>
      </c>
      <c r="C35">
        <v>-8.1354043485746192</v>
      </c>
      <c r="D35">
        <v>1699.26798516188</v>
      </c>
      <c r="E35">
        <v>0.5</v>
      </c>
      <c r="F35">
        <v>1532.6114208660499</v>
      </c>
      <c r="G35">
        <v>2.9110646013121998E-3</v>
      </c>
      <c r="H35">
        <v>1.05215354870752</v>
      </c>
      <c r="I35">
        <v>1.1528043172019199E-2</v>
      </c>
      <c r="J35">
        <v>1.01780895539774E-2</v>
      </c>
      <c r="K35">
        <v>0.98074263921842997</v>
      </c>
      <c r="L35">
        <v>1.07323164997013E-2</v>
      </c>
      <c r="M35">
        <v>7.9572667231791203E-4</v>
      </c>
      <c r="N35">
        <v>2.0327873643599599</v>
      </c>
      <c r="O35">
        <v>2.1272584525807199</v>
      </c>
      <c r="P35">
        <v>0.83896658550990399</v>
      </c>
      <c r="Q35">
        <v>0.99989058561369004</v>
      </c>
      <c r="R35">
        <v>1.0941438630902101E-4</v>
      </c>
      <c r="S35">
        <v>0</v>
      </c>
      <c r="T35">
        <v>4.9371646796101896</v>
      </c>
      <c r="U35">
        <v>4.9371646796101896</v>
      </c>
      <c r="V35">
        <v>3.9600449314722499</v>
      </c>
      <c r="W35">
        <v>5.0848171939933101E-2</v>
      </c>
      <c r="X35">
        <v>1.0891777031215599</v>
      </c>
      <c r="Y35">
        <v>23.790666001626501</v>
      </c>
      <c r="Z35">
        <v>0.93097469705445801</v>
      </c>
      <c r="AA35">
        <v>0.12921080465287399</v>
      </c>
      <c r="AB35">
        <v>37.3273946982425</v>
      </c>
      <c r="AC35">
        <v>79.578549073442005</v>
      </c>
      <c r="AD35">
        <v>5.6381698519016901</v>
      </c>
      <c r="AE35">
        <v>0.19155265142321801</v>
      </c>
      <c r="AF35">
        <v>6.8467101277713501E-4</v>
      </c>
      <c r="AG35">
        <v>4.61419710136011E-3</v>
      </c>
      <c r="AH35" s="109">
        <v>2.6651749705620601E-6</v>
      </c>
      <c r="AI35" s="109">
        <v>1.9760419947821501E-7</v>
      </c>
      <c r="AJ35">
        <v>3.34726328213256E-2</v>
      </c>
      <c r="AK35">
        <v>0.15463216342880101</v>
      </c>
      <c r="AL35">
        <v>0.17794672697668101</v>
      </c>
      <c r="AM35">
        <v>13.515679791604001</v>
      </c>
      <c r="AN35">
        <v>0</v>
      </c>
      <c r="AO35">
        <v>0</v>
      </c>
      <c r="AP35">
        <v>0</v>
      </c>
      <c r="AQ35">
        <v>-8.6299930192300103</v>
      </c>
      <c r="AR35">
        <v>1827.69954358532</v>
      </c>
      <c r="AS35">
        <v>6042.6799719481296</v>
      </c>
      <c r="AT35">
        <v>0.28405527076359899</v>
      </c>
    </row>
    <row r="36" spans="1:46" x14ac:dyDescent="0.35">
      <c r="A36">
        <v>34</v>
      </c>
      <c r="B36">
        <v>347.94973393155198</v>
      </c>
      <c r="C36">
        <v>-8.1360403539408797</v>
      </c>
      <c r="D36">
        <v>1699.2476766369</v>
      </c>
      <c r="E36">
        <v>0.5</v>
      </c>
      <c r="F36">
        <v>1529.79603533519</v>
      </c>
      <c r="G36">
        <v>2.91104011885165E-3</v>
      </c>
      <c r="H36">
        <v>1.0518008373405601</v>
      </c>
      <c r="I36">
        <v>1.1541415162801501E-2</v>
      </c>
      <c r="J36">
        <v>1.0197225467818E-2</v>
      </c>
      <c r="K36">
        <v>0.98071101263697502</v>
      </c>
      <c r="L36">
        <v>1.0743206692082299E-2</v>
      </c>
      <c r="M36">
        <v>7.9820847071922403E-4</v>
      </c>
      <c r="N36">
        <v>2.0294371305393102</v>
      </c>
      <c r="O36">
        <v>2.12401457441677</v>
      </c>
      <c r="P36">
        <v>0.839944814627829</v>
      </c>
      <c r="Q36">
        <v>0.99988771460820602</v>
      </c>
      <c r="R36">
        <v>1.12285391793149E-4</v>
      </c>
      <c r="S36">
        <v>0</v>
      </c>
      <c r="T36">
        <v>4.9429802830529503</v>
      </c>
      <c r="U36">
        <v>4.9429802830529503</v>
      </c>
      <c r="V36">
        <v>3.96467160419563</v>
      </c>
      <c r="W36">
        <v>5.0985834906951799E-2</v>
      </c>
      <c r="X36">
        <v>1.0898355655529399</v>
      </c>
      <c r="Y36">
        <v>23.825251953148399</v>
      </c>
      <c r="Z36">
        <v>0.93083963626125399</v>
      </c>
      <c r="AA36">
        <v>0.12919933376950701</v>
      </c>
      <c r="AB36">
        <v>37.319175731711503</v>
      </c>
      <c r="AC36">
        <v>79.397701935813302</v>
      </c>
      <c r="AD36">
        <v>5.6364861341583401</v>
      </c>
      <c r="AE36">
        <v>0.191552689193975</v>
      </c>
      <c r="AF36">
        <v>6.8460008235987895E-4</v>
      </c>
      <c r="AG36">
        <v>4.6141894886545399E-3</v>
      </c>
      <c r="AH36" s="109">
        <v>2.7379003391656298E-6</v>
      </c>
      <c r="AI36" s="109">
        <v>2.0342299141630399E-7</v>
      </c>
      <c r="AJ36">
        <v>3.3472186040999698E-2</v>
      </c>
      <c r="AK36">
        <v>0.154632070100129</v>
      </c>
      <c r="AL36">
        <v>0.17794486274614901</v>
      </c>
      <c r="AM36">
        <v>13.515679791604001</v>
      </c>
      <c r="AN36">
        <v>0</v>
      </c>
      <c r="AO36">
        <v>0</v>
      </c>
      <c r="AP36">
        <v>0</v>
      </c>
      <c r="AQ36">
        <v>-8.6304676546219898</v>
      </c>
      <c r="AR36">
        <v>1827.9126678351899</v>
      </c>
      <c r="AS36">
        <v>6042.6799719481296</v>
      </c>
      <c r="AT36">
        <v>0.28420074943831602</v>
      </c>
    </row>
    <row r="37" spans="1:46" x14ac:dyDescent="0.35">
      <c r="A37">
        <v>35</v>
      </c>
      <c r="B37">
        <v>347.33566360600997</v>
      </c>
      <c r="C37">
        <v>-8.1366764301255206</v>
      </c>
      <c r="D37">
        <v>1699.2273092436899</v>
      </c>
      <c r="E37">
        <v>0.5</v>
      </c>
      <c r="F37">
        <v>1526.98103162763</v>
      </c>
      <c r="G37">
        <v>2.9110155349981398E-3</v>
      </c>
      <c r="H37">
        <v>1.05144889335271</v>
      </c>
      <c r="I37">
        <v>1.15548376458582E-2</v>
      </c>
      <c r="J37">
        <v>1.0216422937760599E-2</v>
      </c>
      <c r="K37">
        <v>0.98067927974907099</v>
      </c>
      <c r="L37">
        <v>1.07541371591547E-2</v>
      </c>
      <c r="M37">
        <v>8.0070048670347104E-4</v>
      </c>
      <c r="N37">
        <v>2.0260923255057599</v>
      </c>
      <c r="O37">
        <v>2.1207758111618902</v>
      </c>
      <c r="P37">
        <v>0.84092674252990895</v>
      </c>
      <c r="Q37">
        <v>0.99988484385338305</v>
      </c>
      <c r="R37">
        <v>1.1515614661685199E-4</v>
      </c>
      <c r="S37">
        <v>0</v>
      </c>
      <c r="T37">
        <v>4.9488179627483397</v>
      </c>
      <c r="U37">
        <v>4.9488179627483397</v>
      </c>
      <c r="V37">
        <v>3.9693158369855701</v>
      </c>
      <c r="W37">
        <v>5.1124032447609602E-2</v>
      </c>
      <c r="X37">
        <v>1.0904968679837601</v>
      </c>
      <c r="Y37">
        <v>23.859962573657398</v>
      </c>
      <c r="Z37">
        <v>0.93070430660784897</v>
      </c>
      <c r="AA37">
        <v>0.12918785335078201</v>
      </c>
      <c r="AB37">
        <v>37.310958814952798</v>
      </c>
      <c r="AC37">
        <v>79.2172406121081</v>
      </c>
      <c r="AD37">
        <v>5.6348025432079396</v>
      </c>
      <c r="AE37">
        <v>0.191552727010951</v>
      </c>
      <c r="AF37">
        <v>6.8452907972311897E-4</v>
      </c>
      <c r="AG37">
        <v>4.61418176629135E-3</v>
      </c>
      <c r="AH37" s="109">
        <v>2.8107729608575599E-6</v>
      </c>
      <c r="AI37" s="109">
        <v>2.09276415621659E-7</v>
      </c>
      <c r="AJ37">
        <v>3.3471738955913197E-2</v>
      </c>
      <c r="AK37">
        <v>0.15463197712337401</v>
      </c>
      <c r="AL37">
        <v>0.17794299684012899</v>
      </c>
      <c r="AM37">
        <v>13.515679791604001</v>
      </c>
      <c r="AN37">
        <v>0</v>
      </c>
      <c r="AO37">
        <v>0</v>
      </c>
      <c r="AP37">
        <v>0</v>
      </c>
      <c r="AQ37">
        <v>-8.6309422900139694</v>
      </c>
      <c r="AR37">
        <v>1828.1258175356299</v>
      </c>
      <c r="AS37">
        <v>6042.6799719481296</v>
      </c>
      <c r="AT37">
        <v>0.28434632763291301</v>
      </c>
    </row>
    <row r="38" spans="1:46" x14ac:dyDescent="0.35">
      <c r="A38">
        <v>36</v>
      </c>
      <c r="B38">
        <v>346.721593280467</v>
      </c>
      <c r="C38">
        <v>-8.1373125772880606</v>
      </c>
      <c r="D38">
        <v>1699.20688264057</v>
      </c>
      <c r="E38">
        <v>0.5</v>
      </c>
      <c r="F38">
        <v>1524.16640942207</v>
      </c>
      <c r="G38">
        <v>2.9109908491715001E-3</v>
      </c>
      <c r="H38">
        <v>1.0510977172776199</v>
      </c>
      <c r="I38">
        <v>1.15683108812712E-2</v>
      </c>
      <c r="J38">
        <v>1.0235682274256599E-2</v>
      </c>
      <c r="K38">
        <v>0.98064744001197002</v>
      </c>
      <c r="L38">
        <v>1.07651081058015E-2</v>
      </c>
      <c r="M38">
        <v>8.0320277546970704E-4</v>
      </c>
      <c r="N38">
        <v>2.0227529414015901</v>
      </c>
      <c r="O38">
        <v>2.1175421548482198</v>
      </c>
      <c r="P38">
        <v>0.84191238831759196</v>
      </c>
      <c r="Q38">
        <v>0.99988197334810602</v>
      </c>
      <c r="R38">
        <v>1.18026651893708E-4</v>
      </c>
      <c r="S38">
        <v>0</v>
      </c>
      <c r="T38">
        <v>4.9546778334931201</v>
      </c>
      <c r="U38">
        <v>4.9546778334931201</v>
      </c>
      <c r="V38">
        <v>3.9739777208982199</v>
      </c>
      <c r="W38">
        <v>5.1262767419504598E-2</v>
      </c>
      <c r="X38">
        <v>1.0911616274386</v>
      </c>
      <c r="Y38">
        <v>23.894798525364099</v>
      </c>
      <c r="Z38">
        <v>0.93056870759152299</v>
      </c>
      <c r="AA38">
        <v>0.12917636333422899</v>
      </c>
      <c r="AB38">
        <v>37.302743938115199</v>
      </c>
      <c r="AC38">
        <v>79.037164248663998</v>
      </c>
      <c r="AD38">
        <v>5.6331190744297004</v>
      </c>
      <c r="AE38">
        <v>0.19155276487449099</v>
      </c>
      <c r="AF38">
        <v>6.8445800440615902E-4</v>
      </c>
      <c r="AG38">
        <v>4.6141739336613297E-3</v>
      </c>
      <c r="AH38" s="109">
        <v>2.8837936924165299E-6</v>
      </c>
      <c r="AI38" s="109">
        <v>2.1516468528381099E-7</v>
      </c>
      <c r="AJ38">
        <v>3.3471291564058099E-2</v>
      </c>
      <c r="AK38">
        <v>0.15463188450033299</v>
      </c>
      <c r="AL38">
        <v>0.17794112924813199</v>
      </c>
      <c r="AM38">
        <v>13.515679791604001</v>
      </c>
      <c r="AN38">
        <v>0</v>
      </c>
      <c r="AO38">
        <v>0</v>
      </c>
      <c r="AP38">
        <v>0</v>
      </c>
      <c r="AQ38">
        <v>-8.6314169254059507</v>
      </c>
      <c r="AR38">
        <v>1828.3389926935099</v>
      </c>
      <c r="AS38">
        <v>6042.6799719481296</v>
      </c>
      <c r="AT38">
        <v>0.28449200540535602</v>
      </c>
    </row>
    <row r="39" spans="1:46" x14ac:dyDescent="0.35">
      <c r="A39">
        <v>37</v>
      </c>
      <c r="B39">
        <v>346.10752295492398</v>
      </c>
      <c r="C39">
        <v>-8.1379487955891694</v>
      </c>
      <c r="D39">
        <v>1699.1863964834299</v>
      </c>
      <c r="E39">
        <v>0.5</v>
      </c>
      <c r="F39">
        <v>1521.3521683961901</v>
      </c>
      <c r="G39">
        <v>2.9109660607874901E-3</v>
      </c>
      <c r="H39">
        <v>1.05074730948107</v>
      </c>
      <c r="I39">
        <v>1.1581835130959501E-2</v>
      </c>
      <c r="J39">
        <v>1.02550037899246E-2</v>
      </c>
      <c r="K39">
        <v>0.98061549287916205</v>
      </c>
      <c r="L39">
        <v>1.0776119738477301E-2</v>
      </c>
      <c r="M39">
        <v>8.0571539248214697E-4</v>
      </c>
      <c r="N39">
        <v>2.0194189703815999</v>
      </c>
      <c r="O39">
        <v>2.1143135975215199</v>
      </c>
      <c r="P39">
        <v>0.84290177122743404</v>
      </c>
      <c r="Q39">
        <v>0.99987910309125605</v>
      </c>
      <c r="R39">
        <v>1.2089690874383799E-4</v>
      </c>
      <c r="S39">
        <v>0</v>
      </c>
      <c r="T39">
        <v>4.9605600109008599</v>
      </c>
      <c r="U39">
        <v>4.9605600109008599</v>
      </c>
      <c r="V39">
        <v>3.9786573476367399</v>
      </c>
      <c r="W39">
        <v>5.1402042691924298E-2</v>
      </c>
      <c r="X39">
        <v>1.0918298610607799</v>
      </c>
      <c r="Y39">
        <v>23.9297604751896</v>
      </c>
      <c r="Z39">
        <v>0.93043283871928195</v>
      </c>
      <c r="AA39">
        <v>0.12916486365694199</v>
      </c>
      <c r="AB39">
        <v>37.294531085249197</v>
      </c>
      <c r="AC39">
        <v>78.857471994677397</v>
      </c>
      <c r="AD39">
        <v>5.6314357223556302</v>
      </c>
      <c r="AE39">
        <v>0.191552802784941</v>
      </c>
      <c r="AF39">
        <v>6.8438685594510997E-4</v>
      </c>
      <c r="AG39">
        <v>4.6141659901510097E-3</v>
      </c>
      <c r="AH39" s="109">
        <v>2.95696339658217E-6</v>
      </c>
      <c r="AI39" s="109">
        <v>2.21088015116022E-7</v>
      </c>
      <c r="AJ39">
        <v>3.34708438634123E-2</v>
      </c>
      <c r="AK39">
        <v>0.154631792232819</v>
      </c>
      <c r="AL39">
        <v>0.177939259959594</v>
      </c>
      <c r="AM39">
        <v>13.515679791604001</v>
      </c>
      <c r="AN39">
        <v>0</v>
      </c>
      <c r="AO39">
        <v>0</v>
      </c>
      <c r="AP39">
        <v>0</v>
      </c>
      <c r="AQ39">
        <v>-8.6318915607979303</v>
      </c>
      <c r="AR39">
        <v>1828.5521933156199</v>
      </c>
      <c r="AS39">
        <v>6042.6799719481296</v>
      </c>
      <c r="AT39">
        <v>0.28463778276740498</v>
      </c>
    </row>
    <row r="40" spans="1:46" x14ac:dyDescent="0.35">
      <c r="A40">
        <v>38</v>
      </c>
      <c r="B40">
        <v>345.49345262938198</v>
      </c>
      <c r="C40">
        <v>-8.1385850851906003</v>
      </c>
      <c r="D40">
        <v>1699.16585042578</v>
      </c>
      <c r="E40">
        <v>0.5</v>
      </c>
      <c r="F40">
        <v>1518.53830822647</v>
      </c>
      <c r="G40">
        <v>2.9109411692577998E-3</v>
      </c>
      <c r="H40">
        <v>1.0503976707518401</v>
      </c>
      <c r="I40">
        <v>1.15954106586051E-2</v>
      </c>
      <c r="J40">
        <v>1.02743877995692E-2</v>
      </c>
      <c r="K40">
        <v>0.98058343780026502</v>
      </c>
      <c r="L40">
        <v>1.0787172264716999E-2</v>
      </c>
      <c r="M40">
        <v>8.0823839388807295E-4</v>
      </c>
      <c r="N40">
        <v>2.0160904046130601</v>
      </c>
      <c r="O40">
        <v>2.1110901312411801</v>
      </c>
      <c r="P40">
        <v>0.84389491062614097</v>
      </c>
      <c r="Q40">
        <v>0.99987623308170503</v>
      </c>
      <c r="R40">
        <v>1.2376691829404999E-4</v>
      </c>
      <c r="S40">
        <v>0</v>
      </c>
      <c r="T40">
        <v>4.9664646113730004</v>
      </c>
      <c r="U40">
        <v>4.9664646113730004</v>
      </c>
      <c r="V40">
        <v>3.9833548095261002</v>
      </c>
      <c r="W40">
        <v>5.15418611748849E-2</v>
      </c>
      <c r="X40">
        <v>1.0925015861135099</v>
      </c>
      <c r="Y40">
        <v>23.964849094805398</v>
      </c>
      <c r="Z40">
        <v>0.93029669947150395</v>
      </c>
      <c r="AA40">
        <v>0.12915335425559701</v>
      </c>
      <c r="AB40">
        <v>37.2863202552779</v>
      </c>
      <c r="AC40">
        <v>78.678162998503396</v>
      </c>
      <c r="AD40">
        <v>5.6297524835724397</v>
      </c>
      <c r="AE40">
        <v>0.19155284074265</v>
      </c>
      <c r="AF40">
        <v>6.8431563387297398E-4</v>
      </c>
      <c r="AG40">
        <v>4.6141579351424902E-3</v>
      </c>
      <c r="AH40" s="109">
        <v>3.0302829419744799E-6</v>
      </c>
      <c r="AI40" s="109">
        <v>2.2704662148195601E-7</v>
      </c>
      <c r="AJ40">
        <v>3.3470395851939901E-2</v>
      </c>
      <c r="AK40">
        <v>0.154631700322654</v>
      </c>
      <c r="AL40">
        <v>0.17793738896387901</v>
      </c>
      <c r="AM40">
        <v>13.515679791604001</v>
      </c>
      <c r="AN40">
        <v>0</v>
      </c>
      <c r="AO40">
        <v>0</v>
      </c>
      <c r="AP40">
        <v>0</v>
      </c>
      <c r="AQ40">
        <v>-8.6323661961899099</v>
      </c>
      <c r="AR40">
        <v>1828.76541940889</v>
      </c>
      <c r="AS40">
        <v>6042.6799719481296</v>
      </c>
      <c r="AT40">
        <v>0.28478365984458898</v>
      </c>
    </row>
    <row r="41" spans="1:46" x14ac:dyDescent="0.35">
      <c r="A41">
        <v>39</v>
      </c>
      <c r="B41">
        <v>344.87938230383901</v>
      </c>
      <c r="C41">
        <v>-8.1392214462552204</v>
      </c>
      <c r="D41">
        <v>1699.14524411869</v>
      </c>
      <c r="E41">
        <v>0.5</v>
      </c>
      <c r="F41">
        <v>1515.72482858841</v>
      </c>
      <c r="G41">
        <v>2.91091617398996E-3</v>
      </c>
      <c r="H41">
        <v>1.05004880150672</v>
      </c>
      <c r="I41">
        <v>1.16090377297906E-2</v>
      </c>
      <c r="J41">
        <v>1.02938346202008E-2</v>
      </c>
      <c r="K41">
        <v>0.980551274221096</v>
      </c>
      <c r="L41">
        <v>1.07982658938268E-2</v>
      </c>
      <c r="M41">
        <v>8.1077183596379998E-4</v>
      </c>
      <c r="N41">
        <v>2.0127672362757099</v>
      </c>
      <c r="O41">
        <v>2.1078717480801399</v>
      </c>
      <c r="P41">
        <v>0.84489182602003399</v>
      </c>
      <c r="Q41">
        <v>0.99987336331832199</v>
      </c>
      <c r="R41">
        <v>1.2663668167776999E-4</v>
      </c>
      <c r="S41">
        <v>0</v>
      </c>
      <c r="T41">
        <v>4.97239175215483</v>
      </c>
      <c r="U41">
        <v>4.97239175215483</v>
      </c>
      <c r="V41">
        <v>3.9880701995604202</v>
      </c>
      <c r="W41">
        <v>5.1682225780495097E-2</v>
      </c>
      <c r="X41">
        <v>1.0931768199808301</v>
      </c>
      <c r="Y41">
        <v>24.000065060677699</v>
      </c>
      <c r="Z41">
        <v>0.93016028935083594</v>
      </c>
      <c r="AA41">
        <v>0.12914183506643101</v>
      </c>
      <c r="AB41">
        <v>37.278111433781298</v>
      </c>
      <c r="AC41">
        <v>78.499236412628505</v>
      </c>
      <c r="AD41">
        <v>5.6280693528167998</v>
      </c>
      <c r="AE41">
        <v>0.191552878747969</v>
      </c>
      <c r="AF41">
        <v>6.8424433771952702E-4</v>
      </c>
      <c r="AG41">
        <v>4.6141497680134798E-3</v>
      </c>
      <c r="AH41" s="109">
        <v>3.10375320332527E-6</v>
      </c>
      <c r="AI41" s="109">
        <v>2.3304072225866801E-7</v>
      </c>
      <c r="AJ41">
        <v>3.3469947527590999E-2</v>
      </c>
      <c r="AK41">
        <v>0.154631608771677</v>
      </c>
      <c r="AL41">
        <v>0.17793551625027801</v>
      </c>
      <c r="AM41">
        <v>13.515679791604001</v>
      </c>
      <c r="AN41">
        <v>0</v>
      </c>
      <c r="AO41">
        <v>0</v>
      </c>
      <c r="AP41">
        <v>0</v>
      </c>
      <c r="AQ41">
        <v>-8.6328408315818894</v>
      </c>
      <c r="AR41">
        <v>1828.9786709801999</v>
      </c>
      <c r="AS41">
        <v>6042.6799719481296</v>
      </c>
      <c r="AT41">
        <v>0.28492963666098903</v>
      </c>
    </row>
    <row r="42" spans="1:46" x14ac:dyDescent="0.35">
      <c r="A42">
        <v>40</v>
      </c>
      <c r="B42">
        <v>344.26531197829701</v>
      </c>
      <c r="C42">
        <v>-8.1398578789470193</v>
      </c>
      <c r="D42">
        <v>1699.12457721076</v>
      </c>
      <c r="E42">
        <v>0.5</v>
      </c>
      <c r="F42">
        <v>1512.91172915636</v>
      </c>
      <c r="G42">
        <v>2.9108910743873202E-3</v>
      </c>
      <c r="H42">
        <v>1.04970070226779</v>
      </c>
      <c r="I42">
        <v>1.1622716611942301E-2</v>
      </c>
      <c r="J42">
        <v>1.0313344571055099E-2</v>
      </c>
      <c r="K42">
        <v>0.98051900158357097</v>
      </c>
      <c r="L42">
        <v>1.08094008364899E-2</v>
      </c>
      <c r="M42">
        <v>8.1331577545242005E-4</v>
      </c>
      <c r="N42">
        <v>2.0094494575618098</v>
      </c>
      <c r="O42">
        <v>2.10465844012493</v>
      </c>
      <c r="P42">
        <v>0.84589253705126199</v>
      </c>
      <c r="Q42">
        <v>0.99987049379996396</v>
      </c>
      <c r="R42">
        <v>1.2950620003517399E-4</v>
      </c>
      <c r="S42">
        <v>0</v>
      </c>
      <c r="T42">
        <v>4.9783415513133802</v>
      </c>
      <c r="U42">
        <v>4.9783415513133802</v>
      </c>
      <c r="V42">
        <v>3.99280361138368</v>
      </c>
      <c r="W42">
        <v>5.1823139446416998E-2</v>
      </c>
      <c r="X42">
        <v>1.09385558016875</v>
      </c>
      <c r="Y42">
        <v>24.035409054109</v>
      </c>
      <c r="Z42">
        <v>0.93002360785285398</v>
      </c>
      <c r="AA42">
        <v>0.12913030602525</v>
      </c>
      <c r="AB42">
        <v>37.269904609934002</v>
      </c>
      <c r="AC42">
        <v>78.320691390677098</v>
      </c>
      <c r="AD42">
        <v>5.62638632531936</v>
      </c>
      <c r="AE42">
        <v>0.191552916801251</v>
      </c>
      <c r="AF42">
        <v>6.8417296701133996E-4</v>
      </c>
      <c r="AG42">
        <v>4.6141414881371899E-3</v>
      </c>
      <c r="AH42" s="109">
        <v>3.1773750614258102E-6</v>
      </c>
      <c r="AI42" s="109">
        <v>2.39070536940683E-7</v>
      </c>
      <c r="AJ42">
        <v>3.3469498888301703E-2</v>
      </c>
      <c r="AK42">
        <v>0.15463151758173499</v>
      </c>
      <c r="AL42">
        <v>0.177933641808007</v>
      </c>
      <c r="AM42">
        <v>13.515679791604001</v>
      </c>
      <c r="AN42">
        <v>0</v>
      </c>
      <c r="AO42">
        <v>0</v>
      </c>
      <c r="AP42">
        <v>0</v>
      </c>
      <c r="AQ42">
        <v>-8.6333154669738708</v>
      </c>
      <c r="AR42">
        <v>1829.1919480365</v>
      </c>
      <c r="AS42">
        <v>6042.6799719481196</v>
      </c>
      <c r="AT42">
        <v>0.28507571326841002</v>
      </c>
    </row>
    <row r="43" spans="1:46" x14ac:dyDescent="0.35">
      <c r="A43">
        <v>41</v>
      </c>
      <c r="B43">
        <v>343.65124165275398</v>
      </c>
      <c r="C43">
        <v>-8.1404943834311503</v>
      </c>
      <c r="D43">
        <v>1699.1038493481201</v>
      </c>
      <c r="E43">
        <v>0.5</v>
      </c>
      <c r="F43">
        <v>1510.09900960352</v>
      </c>
      <c r="G43">
        <v>2.9108658698490399E-3</v>
      </c>
      <c r="H43">
        <v>1.0493533738811101</v>
      </c>
      <c r="I43">
        <v>1.1636447574312101E-2</v>
      </c>
      <c r="J43">
        <v>1.03329179736131E-2</v>
      </c>
      <c r="K43">
        <v>0.98048661932564896</v>
      </c>
      <c r="L43">
        <v>1.08205773045879E-2</v>
      </c>
      <c r="M43">
        <v>8.1587026972422799E-4</v>
      </c>
      <c r="N43">
        <v>2.00613706067604</v>
      </c>
      <c r="O43">
        <v>2.1014501994756301</v>
      </c>
      <c r="P43">
        <v>0.84689706349667504</v>
      </c>
      <c r="Q43">
        <v>0.99986762452548605</v>
      </c>
      <c r="R43">
        <v>1.3237547451328501E-4</v>
      </c>
      <c r="S43">
        <v>0</v>
      </c>
      <c r="T43">
        <v>4.9843141277311203</v>
      </c>
      <c r="U43">
        <v>4.9843141277311203</v>
      </c>
      <c r="V43">
        <v>3.9975551392837301</v>
      </c>
      <c r="W43">
        <v>5.1964605146954702E-2</v>
      </c>
      <c r="X43">
        <v>1.09453788430636</v>
      </c>
      <c r="Y43">
        <v>24.0708817612811</v>
      </c>
      <c r="Z43">
        <v>0.92988665445240404</v>
      </c>
      <c r="AA43">
        <v>0.12911876706742101</v>
      </c>
      <c r="AB43">
        <v>37.261699784273503</v>
      </c>
      <c r="AC43">
        <v>78.142527086036594</v>
      </c>
      <c r="AD43">
        <v>5.6247033978782097</v>
      </c>
      <c r="AE43">
        <v>0.19155295490285101</v>
      </c>
      <c r="AF43">
        <v>6.8410152127175504E-4</v>
      </c>
      <c r="AG43">
        <v>4.6141330948823696E-3</v>
      </c>
      <c r="AH43" s="109">
        <v>3.2511494031223902E-6</v>
      </c>
      <c r="AI43" s="109">
        <v>2.4513628670390398E-7</v>
      </c>
      <c r="AJ43">
        <v>3.3469049931993698E-2</v>
      </c>
      <c r="AK43">
        <v>0.15463142675469199</v>
      </c>
      <c r="AL43">
        <v>0.17793176562620899</v>
      </c>
      <c r="AM43">
        <v>13.515679791604001</v>
      </c>
      <c r="AN43">
        <v>0</v>
      </c>
      <c r="AO43">
        <v>0</v>
      </c>
      <c r="AP43">
        <v>0</v>
      </c>
      <c r="AQ43">
        <v>-8.6337901023658503</v>
      </c>
      <c r="AR43">
        <v>1829.4052505847401</v>
      </c>
      <c r="AS43">
        <v>6042.6799719481396</v>
      </c>
      <c r="AT43">
        <v>0.28522188980594998</v>
      </c>
    </row>
    <row r="44" spans="1:46" x14ac:dyDescent="0.35">
      <c r="A44">
        <v>42</v>
      </c>
      <c r="B44">
        <v>343.03717132721198</v>
      </c>
      <c r="C44">
        <v>-8.1411309598738892</v>
      </c>
      <c r="D44">
        <v>1699.0830601744101</v>
      </c>
      <c r="E44">
        <v>0.5</v>
      </c>
      <c r="F44">
        <v>1507.2866696020899</v>
      </c>
      <c r="G44">
        <v>2.9108405597700099E-3</v>
      </c>
      <c r="H44">
        <v>1.04900681658849</v>
      </c>
      <c r="I44">
        <v>1.1650230888137899E-2</v>
      </c>
      <c r="J44">
        <v>1.03525551516207E-2</v>
      </c>
      <c r="K44">
        <v>0.98045412688140798</v>
      </c>
      <c r="L44">
        <v>1.0831795512017E-2</v>
      </c>
      <c r="M44">
        <v>8.1843537612082996E-4</v>
      </c>
      <c r="N44">
        <v>2.0028300378356101</v>
      </c>
      <c r="O44">
        <v>2.0982470182458499</v>
      </c>
      <c r="P44">
        <v>0.84790542527881396</v>
      </c>
      <c r="Q44">
        <v>0.99986475549373399</v>
      </c>
      <c r="R44">
        <v>1.35244506265866E-4</v>
      </c>
      <c r="S44">
        <v>0</v>
      </c>
      <c r="T44">
        <v>4.9903096011707602</v>
      </c>
      <c r="U44">
        <v>4.9903096011707602</v>
      </c>
      <c r="V44">
        <v>4.0023248782473297</v>
      </c>
      <c r="W44">
        <v>5.2106625847373203E-2</v>
      </c>
      <c r="X44">
        <v>1.0952237501467099</v>
      </c>
      <c r="Y44">
        <v>24.1064838733008</v>
      </c>
      <c r="Z44">
        <v>0.92974942866118204</v>
      </c>
      <c r="AA44">
        <v>0.12910721812786</v>
      </c>
      <c r="AB44">
        <v>37.2534969357406</v>
      </c>
      <c r="AC44">
        <v>77.964742657662896</v>
      </c>
      <c r="AD44">
        <v>5.6230205643015401</v>
      </c>
      <c r="AE44">
        <v>0.19155299305312601</v>
      </c>
      <c r="AF44">
        <v>6.8403000002078499E-4</v>
      </c>
      <c r="AG44">
        <v>4.6141245876132097E-3</v>
      </c>
      <c r="AH44" s="109">
        <v>3.3250771216020901E-6</v>
      </c>
      <c r="AI44" s="109">
        <v>2.5123819422458801E-7</v>
      </c>
      <c r="AJ44">
        <v>3.3468600656574199E-2</v>
      </c>
      <c r="AK44">
        <v>0.15463133629242301</v>
      </c>
      <c r="AL44">
        <v>0.17792988769394899</v>
      </c>
      <c r="AM44">
        <v>13.515679791604001</v>
      </c>
      <c r="AN44">
        <v>0</v>
      </c>
      <c r="AO44">
        <v>0</v>
      </c>
      <c r="AP44">
        <v>0</v>
      </c>
      <c r="AQ44">
        <v>-8.6342647377578299</v>
      </c>
      <c r="AR44">
        <v>1829.6185786319299</v>
      </c>
      <c r="AS44">
        <v>6042.6799719481296</v>
      </c>
      <c r="AT44">
        <v>0.28536816624785699</v>
      </c>
    </row>
    <row r="45" spans="1:46" x14ac:dyDescent="0.35">
      <c r="A45">
        <v>43</v>
      </c>
      <c r="B45">
        <v>342.42310100166901</v>
      </c>
      <c r="C45">
        <v>-8.1417676084426898</v>
      </c>
      <c r="D45">
        <v>1699.06220933075</v>
      </c>
      <c r="E45">
        <v>0.5</v>
      </c>
      <c r="F45">
        <v>1504.4747088230799</v>
      </c>
      <c r="G45">
        <v>2.91081514354084E-3</v>
      </c>
      <c r="H45">
        <v>1.0486610310531099</v>
      </c>
      <c r="I45">
        <v>1.16640668265015E-2</v>
      </c>
      <c r="J45">
        <v>1.0372256431109599E-2</v>
      </c>
      <c r="K45">
        <v>0.98042152368088697</v>
      </c>
      <c r="L45">
        <v>1.08430556738148E-2</v>
      </c>
      <c r="M45">
        <v>8.2101115268670005E-4</v>
      </c>
      <c r="N45">
        <v>1.9995283812701601</v>
      </c>
      <c r="O45">
        <v>2.0950488885627001</v>
      </c>
      <c r="P45">
        <v>0.84891764245637502</v>
      </c>
      <c r="Q45">
        <v>0.99986188670354603</v>
      </c>
      <c r="R45">
        <v>1.3811329645365699E-4</v>
      </c>
      <c r="S45">
        <v>0</v>
      </c>
      <c r="T45">
        <v>4.9963280922195104</v>
      </c>
      <c r="U45">
        <v>4.9963280922195104</v>
      </c>
      <c r="V45">
        <v>4.0071129239119498</v>
      </c>
      <c r="W45">
        <v>5.2249204554723698E-2</v>
      </c>
      <c r="X45">
        <v>1.09591319556817</v>
      </c>
      <c r="Y45">
        <v>24.1422160862423</v>
      </c>
      <c r="Z45">
        <v>0.92961192996414299</v>
      </c>
      <c r="AA45">
        <v>0.12909565914103999</v>
      </c>
      <c r="AB45">
        <v>37.245296058094503</v>
      </c>
      <c r="AC45">
        <v>77.787337263658799</v>
      </c>
      <c r="AD45">
        <v>5.6213378204430997</v>
      </c>
      <c r="AE45">
        <v>0.191553031252436</v>
      </c>
      <c r="AF45">
        <v>6.8395840277517999E-4</v>
      </c>
      <c r="AG45">
        <v>4.6141159656893299E-3</v>
      </c>
      <c r="AH45" s="109">
        <v>3.3991591161947798E-6</v>
      </c>
      <c r="AI45" s="109">
        <v>2.5737648390868497E-7</v>
      </c>
      <c r="AJ45">
        <v>3.3468151059936002E-2</v>
      </c>
      <c r="AK45">
        <v>0.15463124619681701</v>
      </c>
      <c r="AL45">
        <v>0.17792800800021899</v>
      </c>
      <c r="AM45">
        <v>13.515679791604001</v>
      </c>
      <c r="AN45">
        <v>0</v>
      </c>
      <c r="AO45">
        <v>0</v>
      </c>
      <c r="AP45">
        <v>0</v>
      </c>
      <c r="AQ45">
        <v>-8.6347393731498094</v>
      </c>
      <c r="AR45">
        <v>1829.8319321850599</v>
      </c>
      <c r="AS45">
        <v>6042.6799719481296</v>
      </c>
      <c r="AT45">
        <v>0.285514542682065</v>
      </c>
    </row>
    <row r="46" spans="1:46" x14ac:dyDescent="0.35">
      <c r="A46">
        <v>44</v>
      </c>
      <c r="B46">
        <v>341.80903067612599</v>
      </c>
      <c r="C46">
        <v>-8.1424043293061601</v>
      </c>
      <c r="D46">
        <v>1699.0412964556999</v>
      </c>
      <c r="E46">
        <v>0.5</v>
      </c>
      <c r="F46">
        <v>1501.66312693638</v>
      </c>
      <c r="G46">
        <v>2.9107896205478301E-3</v>
      </c>
      <c r="H46">
        <v>1.0483160179461399</v>
      </c>
      <c r="I46">
        <v>1.1677955664409099E-2</v>
      </c>
      <c r="J46">
        <v>1.0392022140417401E-2</v>
      </c>
      <c r="K46">
        <v>0.98038880915009596</v>
      </c>
      <c r="L46">
        <v>1.0854358006528699E-2</v>
      </c>
      <c r="M46">
        <v>8.2359765788038203E-4</v>
      </c>
      <c r="N46">
        <v>1.9962320832217999</v>
      </c>
      <c r="O46">
        <v>2.0918558025668599</v>
      </c>
      <c r="P46">
        <v>0.84993373522973503</v>
      </c>
      <c r="Q46">
        <v>0.999859018153755</v>
      </c>
      <c r="R46">
        <v>1.40981846244359E-4</v>
      </c>
      <c r="S46">
        <v>0</v>
      </c>
      <c r="T46">
        <v>5.0023697223217898</v>
      </c>
      <c r="U46">
        <v>5.0023697223217898</v>
      </c>
      <c r="V46">
        <v>4.0119193725931801</v>
      </c>
      <c r="W46">
        <v>5.2392344297689603E-2</v>
      </c>
      <c r="X46">
        <v>1.0966062385752899</v>
      </c>
      <c r="Y46">
        <v>24.178079101192701</v>
      </c>
      <c r="Z46">
        <v>0.92947415784507004</v>
      </c>
      <c r="AA46">
        <v>0.129084090040986</v>
      </c>
      <c r="AB46">
        <v>37.237097145236902</v>
      </c>
      <c r="AC46">
        <v>77.610310063852793</v>
      </c>
      <c r="AD46">
        <v>5.61965516217212</v>
      </c>
      <c r="AE46">
        <v>0.19155306950114201</v>
      </c>
      <c r="AF46">
        <v>6.8388672904834901E-4</v>
      </c>
      <c r="AG46">
        <v>4.61410722846571E-3</v>
      </c>
      <c r="AH46" s="109">
        <v>3.4733962925281299E-6</v>
      </c>
      <c r="AI46" s="109">
        <v>2.63551381822482E-7</v>
      </c>
      <c r="AJ46">
        <v>3.3467701139957499E-2</v>
      </c>
      <c r="AK46">
        <v>0.15463115646977699</v>
      </c>
      <c r="AL46">
        <v>0.177926126533931</v>
      </c>
      <c r="AM46">
        <v>13.515679791604001</v>
      </c>
      <c r="AN46">
        <v>0</v>
      </c>
      <c r="AO46">
        <v>0</v>
      </c>
      <c r="AP46">
        <v>0</v>
      </c>
      <c r="AQ46">
        <v>-8.6352140085417908</v>
      </c>
      <c r="AR46">
        <v>1830.04531125121</v>
      </c>
      <c r="AS46">
        <v>6042.6799719481296</v>
      </c>
      <c r="AT46">
        <v>0.285661019198031</v>
      </c>
    </row>
    <row r="47" spans="1:46" x14ac:dyDescent="0.35">
      <c r="A47">
        <v>45</v>
      </c>
      <c r="B47">
        <v>341.19496035058398</v>
      </c>
      <c r="C47">
        <v>-8.1430411226340897</v>
      </c>
      <c r="D47">
        <v>1699.0203211852599</v>
      </c>
      <c r="E47">
        <v>0.5</v>
      </c>
      <c r="F47">
        <v>1498.8519236108</v>
      </c>
      <c r="G47">
        <v>2.9107639901728801E-3</v>
      </c>
      <c r="H47">
        <v>1.0479717776747799</v>
      </c>
      <c r="I47">
        <v>1.16918976788511E-2</v>
      </c>
      <c r="J47">
        <v>1.0411852610208199E-2</v>
      </c>
      <c r="K47">
        <v>0.98035598271101998</v>
      </c>
      <c r="L47">
        <v>1.0865702728469101E-2</v>
      </c>
      <c r="M47">
        <v>8.2619495038196902E-4</v>
      </c>
      <c r="N47">
        <v>1.9929411359450999</v>
      </c>
      <c r="O47">
        <v>2.08866775241242</v>
      </c>
      <c r="P47">
        <v>0.850953723945157</v>
      </c>
      <c r="Q47">
        <v>0.99985614984318705</v>
      </c>
      <c r="R47">
        <v>1.4385015681264799E-4</v>
      </c>
      <c r="S47">
        <v>0</v>
      </c>
      <c r="T47">
        <v>5.0084346138042299</v>
      </c>
      <c r="U47">
        <v>5.0084346138042299</v>
      </c>
      <c r="V47">
        <v>4.0167443213057101</v>
      </c>
      <c r="W47">
        <v>5.2536048113146397E-2</v>
      </c>
      <c r="X47">
        <v>1.09730289730009</v>
      </c>
      <c r="Y47">
        <v>24.214073624297001</v>
      </c>
      <c r="Z47">
        <v>0.92933611180360898</v>
      </c>
      <c r="AA47">
        <v>0.129072510761262</v>
      </c>
      <c r="AB47">
        <v>37.228900181550102</v>
      </c>
      <c r="AC47">
        <v>77.433660221498499</v>
      </c>
      <c r="AD47">
        <v>5.61797258403897</v>
      </c>
      <c r="AE47">
        <v>0.19155310779960899</v>
      </c>
      <c r="AF47">
        <v>6.8381497835032505E-4</v>
      </c>
      <c r="AG47">
        <v>4.6140983752926802E-3</v>
      </c>
      <c r="AH47" s="109">
        <v>3.5477895626605E-6</v>
      </c>
      <c r="AI47" s="109">
        <v>2.6976311564350398E-7</v>
      </c>
      <c r="AJ47">
        <v>3.34672508945019E-2</v>
      </c>
      <c r="AK47">
        <v>0.154631067113217</v>
      </c>
      <c r="AL47">
        <v>0.17792424328392101</v>
      </c>
      <c r="AM47">
        <v>13.515679791604001</v>
      </c>
      <c r="AN47">
        <v>0</v>
      </c>
      <c r="AO47">
        <v>0</v>
      </c>
      <c r="AP47">
        <v>0</v>
      </c>
      <c r="AQ47">
        <v>-8.6356886439337703</v>
      </c>
      <c r="AR47">
        <v>1830.2587158374499</v>
      </c>
      <c r="AS47">
        <v>6042.6799719481296</v>
      </c>
      <c r="AT47">
        <v>0.28580759581257897</v>
      </c>
    </row>
    <row r="48" spans="1:46" x14ac:dyDescent="0.35">
      <c r="A48">
        <v>46</v>
      </c>
      <c r="B48">
        <v>340.58089002504101</v>
      </c>
      <c r="C48">
        <v>-8.1436779885974602</v>
      </c>
      <c r="D48">
        <v>1698.99928315283</v>
      </c>
      <c r="E48">
        <v>0.5</v>
      </c>
      <c r="F48">
        <v>1496.0410985139799</v>
      </c>
      <c r="G48">
        <v>2.91073825179352E-3</v>
      </c>
      <c r="H48">
        <v>1.04762831086046</v>
      </c>
      <c r="I48">
        <v>1.1705893148744199E-2</v>
      </c>
      <c r="J48">
        <v>1.0431748173494E-2</v>
      </c>
      <c r="K48">
        <v>0.98032304378152102</v>
      </c>
      <c r="L48">
        <v>1.0877090059304401E-2</v>
      </c>
      <c r="M48">
        <v>8.2880308943975402E-4</v>
      </c>
      <c r="N48">
        <v>1.9896555317070901</v>
      </c>
      <c r="O48">
        <v>2.0854847302669901</v>
      </c>
      <c r="P48">
        <v>0.851977629090932</v>
      </c>
      <c r="Q48">
        <v>0.99985328177065902</v>
      </c>
      <c r="R48">
        <v>1.46718229340315E-4</v>
      </c>
      <c r="S48">
        <v>0</v>
      </c>
      <c r="T48">
        <v>5.0145228898532501</v>
      </c>
      <c r="U48">
        <v>5.0145228898532501</v>
      </c>
      <c r="V48">
        <v>4.0215878677435901</v>
      </c>
      <c r="W48">
        <v>5.2680319070194701E-2</v>
      </c>
      <c r="X48">
        <v>1.09800319000305</v>
      </c>
      <c r="Y48">
        <v>24.2502003668044</v>
      </c>
      <c r="Z48">
        <v>0.92919779132541702</v>
      </c>
      <c r="AA48">
        <v>0.12906092123497201</v>
      </c>
      <c r="AB48">
        <v>37.2207051588816</v>
      </c>
      <c r="AC48">
        <v>77.257386900274199</v>
      </c>
      <c r="AD48">
        <v>5.6162900816219299</v>
      </c>
      <c r="AE48">
        <v>0.19155314614820301</v>
      </c>
      <c r="AF48">
        <v>6.8374315018773595E-4</v>
      </c>
      <c r="AG48">
        <v>4.6140894055158701E-3</v>
      </c>
      <c r="AH48" s="109">
        <v>3.6223398450097498E-6</v>
      </c>
      <c r="AI48" s="109">
        <v>2.76011914783831E-7</v>
      </c>
      <c r="AJ48">
        <v>3.3466800321417703E-2</v>
      </c>
      <c r="AK48">
        <v>0.15463097812906701</v>
      </c>
      <c r="AL48">
        <v>0.177922358238949</v>
      </c>
      <c r="AM48">
        <v>13.515679791604001</v>
      </c>
      <c r="AN48">
        <v>0</v>
      </c>
      <c r="AO48">
        <v>0</v>
      </c>
      <c r="AP48">
        <v>0</v>
      </c>
      <c r="AQ48">
        <v>-8.6361632793257499</v>
      </c>
      <c r="AR48">
        <v>1830.4721459509101</v>
      </c>
      <c r="AS48">
        <v>6042.6799719481296</v>
      </c>
      <c r="AT48">
        <v>0.28595427260011602</v>
      </c>
    </row>
    <row r="49" spans="1:46" x14ac:dyDescent="0.35">
      <c r="A49">
        <v>47</v>
      </c>
      <c r="B49">
        <v>339.96681969949901</v>
      </c>
      <c r="C49">
        <v>-8.1443149273684696</v>
      </c>
      <c r="D49">
        <v>1698.9781819892301</v>
      </c>
      <c r="E49">
        <v>0.5</v>
      </c>
      <c r="F49">
        <v>1493.2306513124099</v>
      </c>
      <c r="G49">
        <v>2.9107124047828298E-3</v>
      </c>
      <c r="H49">
        <v>1.0472856182007899</v>
      </c>
      <c r="I49">
        <v>1.1719942354970699E-2</v>
      </c>
      <c r="J49">
        <v>1.04517091656553E-2</v>
      </c>
      <c r="K49">
        <v>0.98028999177531695</v>
      </c>
      <c r="L49">
        <v>1.0888520220194599E-2</v>
      </c>
      <c r="M49">
        <v>8.3142213477616902E-4</v>
      </c>
      <c r="N49">
        <v>1.98637526278726</v>
      </c>
      <c r="O49">
        <v>2.0823067283116301</v>
      </c>
      <c r="P49">
        <v>0.85300547130016002</v>
      </c>
      <c r="Q49">
        <v>0.99985041393498297</v>
      </c>
      <c r="R49">
        <v>1.49586065016303E-4</v>
      </c>
      <c r="S49">
        <v>0</v>
      </c>
      <c r="T49">
        <v>5.0206346745316797</v>
      </c>
      <c r="U49">
        <v>5.0206346745316797</v>
      </c>
      <c r="V49">
        <v>4.0264501102939096</v>
      </c>
      <c r="W49">
        <v>5.2825160263551101E-2</v>
      </c>
      <c r="X49">
        <v>1.09870713507437</v>
      </c>
      <c r="Y49">
        <v>24.286460045113699</v>
      </c>
      <c r="Z49">
        <v>0.92905919589070796</v>
      </c>
      <c r="AA49">
        <v>0.12904932139476</v>
      </c>
      <c r="AB49">
        <v>37.212512071642003</v>
      </c>
      <c r="AC49">
        <v>77.081489265147198</v>
      </c>
      <c r="AD49">
        <v>5.61460765084919</v>
      </c>
      <c r="AE49">
        <v>0.191553184547292</v>
      </c>
      <c r="AF49">
        <v>6.8367124406381599E-4</v>
      </c>
      <c r="AG49">
        <v>4.6140803184761504E-3</v>
      </c>
      <c r="AH49" s="109">
        <v>3.6970480644449898E-6</v>
      </c>
      <c r="AI49" s="109">
        <v>2.8229801037702698E-7</v>
      </c>
      <c r="AJ49">
        <v>3.3466349418538398E-2</v>
      </c>
      <c r="AK49">
        <v>0.15463088951927101</v>
      </c>
      <c r="AL49">
        <v>0.17792047138769199</v>
      </c>
      <c r="AM49">
        <v>13.515679791604001</v>
      </c>
      <c r="AN49">
        <v>0</v>
      </c>
      <c r="AO49">
        <v>0</v>
      </c>
      <c r="AP49">
        <v>0</v>
      </c>
      <c r="AQ49">
        <v>-8.6366379147177295</v>
      </c>
      <c r="AR49">
        <v>1830.6856015987</v>
      </c>
      <c r="AS49">
        <v>6042.6799719481396</v>
      </c>
      <c r="AT49">
        <v>0.28610104965514999</v>
      </c>
    </row>
    <row r="50" spans="1:46" x14ac:dyDescent="0.35">
      <c r="A50">
        <v>48</v>
      </c>
      <c r="B50">
        <v>339.35274937395599</v>
      </c>
      <c r="C50">
        <v>-8.1449519391204994</v>
      </c>
      <c r="D50">
        <v>1698.9570173226</v>
      </c>
      <c r="E50">
        <v>0.5</v>
      </c>
      <c r="F50">
        <v>1490.42058167145</v>
      </c>
      <c r="G50">
        <v>2.9106864485093798E-3</v>
      </c>
      <c r="H50">
        <v>1.0469437002379101</v>
      </c>
      <c r="I50">
        <v>1.1734045580432201E-2</v>
      </c>
      <c r="J50">
        <v>1.0471735924463099E-2</v>
      </c>
      <c r="K50">
        <v>0.98025682610197395</v>
      </c>
      <c r="L50">
        <v>1.08999934340086E-2</v>
      </c>
      <c r="M50">
        <v>8.34052146423599E-4</v>
      </c>
      <c r="N50">
        <v>1.98310032147753</v>
      </c>
      <c r="O50">
        <v>2.07913373874083</v>
      </c>
      <c r="P50">
        <v>0.85403727135449703</v>
      </c>
      <c r="Q50">
        <v>0.99984754633496298</v>
      </c>
      <c r="R50">
        <v>1.5245366503672701E-4</v>
      </c>
      <c r="S50">
        <v>0</v>
      </c>
      <c r="T50">
        <v>5.0267700928010397</v>
      </c>
      <c r="U50">
        <v>5.0267700928010397</v>
      </c>
      <c r="V50">
        <v>4.0313311480553899</v>
      </c>
      <c r="W50">
        <v>5.2970574802082601E-2</v>
      </c>
      <c r="X50">
        <v>1.09941475103505</v>
      </c>
      <c r="Y50">
        <v>24.322853380820401</v>
      </c>
      <c r="Z50">
        <v>0.92892032498881105</v>
      </c>
      <c r="AA50">
        <v>0.12903771117280199</v>
      </c>
      <c r="AB50">
        <v>37.204320908574097</v>
      </c>
      <c r="AC50">
        <v>76.905966483813998</v>
      </c>
      <c r="AD50">
        <v>5.6129252868624802</v>
      </c>
      <c r="AE50">
        <v>0.191553222997247</v>
      </c>
      <c r="AF50">
        <v>6.8359925947832805E-4</v>
      </c>
      <c r="AG50">
        <v>4.6140711135095802E-3</v>
      </c>
      <c r="AH50" s="109">
        <v>3.7719151524117501E-6</v>
      </c>
      <c r="AI50" s="109">
        <v>2.8862163523705202E-7</v>
      </c>
      <c r="AJ50">
        <v>3.3465898183682299E-2</v>
      </c>
      <c r="AK50">
        <v>0.15463080128578399</v>
      </c>
      <c r="AL50">
        <v>0.17791858271875099</v>
      </c>
      <c r="AM50">
        <v>13.515679791604001</v>
      </c>
      <c r="AN50">
        <v>0</v>
      </c>
      <c r="AO50">
        <v>0</v>
      </c>
      <c r="AP50">
        <v>0</v>
      </c>
      <c r="AQ50">
        <v>-8.6371125501097108</v>
      </c>
      <c r="AR50">
        <v>1830.89908278801</v>
      </c>
      <c r="AS50">
        <v>6042.6799719481296</v>
      </c>
      <c r="AT50">
        <v>0.28624792702905399</v>
      </c>
    </row>
    <row r="51" spans="1:46" x14ac:dyDescent="0.35">
      <c r="A51">
        <v>49</v>
      </c>
      <c r="B51">
        <v>338.73867904841399</v>
      </c>
      <c r="C51">
        <v>-8.1455890240281796</v>
      </c>
      <c r="D51">
        <v>1698.9357887784399</v>
      </c>
      <c r="E51">
        <v>0.5</v>
      </c>
      <c r="F51">
        <v>1487.61088925536</v>
      </c>
      <c r="G51">
        <v>2.9106603823372502E-3</v>
      </c>
      <c r="H51">
        <v>1.04660255741437</v>
      </c>
      <c r="I51">
        <v>1.17482031100584E-2</v>
      </c>
      <c r="J51">
        <v>1.04918287900999E-2</v>
      </c>
      <c r="K51">
        <v>0.98022354616686402</v>
      </c>
      <c r="L51">
        <v>1.09115099252913E-2</v>
      </c>
      <c r="M51">
        <v>8.3669318476711101E-4</v>
      </c>
      <c r="N51">
        <v>1.9798307000822799</v>
      </c>
      <c r="O51">
        <v>2.0759657537625</v>
      </c>
      <c r="P51">
        <v>0.85507305018487301</v>
      </c>
      <c r="Q51">
        <v>0.999844678969395</v>
      </c>
      <c r="R51">
        <v>1.5532103060494399E-4</v>
      </c>
      <c r="S51">
        <v>0</v>
      </c>
      <c r="T51">
        <v>5.0329292705261501</v>
      </c>
      <c r="U51">
        <v>5.0329292705261501</v>
      </c>
      <c r="V51">
        <v>4.0362310808417403</v>
      </c>
      <c r="W51">
        <v>5.3116565811716497E-2</v>
      </c>
      <c r="X51">
        <v>1.10012605653802</v>
      </c>
      <c r="Y51">
        <v>24.359381100764502</v>
      </c>
      <c r="Z51">
        <v>0.92878117811473904</v>
      </c>
      <c r="AA51">
        <v>0.129026090500796</v>
      </c>
      <c r="AB51">
        <v>37.196131654736398</v>
      </c>
      <c r="AC51">
        <v>76.730817726345506</v>
      </c>
      <c r="AD51">
        <v>5.6112429842915903</v>
      </c>
      <c r="AE51">
        <v>0.19155326149844101</v>
      </c>
      <c r="AF51">
        <v>6.8352719592752395E-4</v>
      </c>
      <c r="AG51">
        <v>4.6140617899474096E-3</v>
      </c>
      <c r="AH51" s="109">
        <v>3.8469420469792698E-6</v>
      </c>
      <c r="AI51" s="109">
        <v>2.94983023883897E-7</v>
      </c>
      <c r="AJ51">
        <v>3.34654466146522E-2</v>
      </c>
      <c r="AK51">
        <v>0.15463071343057699</v>
      </c>
      <c r="AL51">
        <v>0.17791669222064399</v>
      </c>
      <c r="AM51">
        <v>13.515679791604001</v>
      </c>
      <c r="AN51">
        <v>0</v>
      </c>
      <c r="AO51">
        <v>0</v>
      </c>
      <c r="AP51">
        <v>0</v>
      </c>
      <c r="AQ51">
        <v>-8.6375871855016992</v>
      </c>
      <c r="AR51">
        <v>1831.11258952604</v>
      </c>
      <c r="AS51">
        <v>6042.6799719481296</v>
      </c>
      <c r="AT51">
        <v>0.28639490474517498</v>
      </c>
    </row>
    <row r="52" spans="1:46" x14ac:dyDescent="0.35">
      <c r="A52">
        <v>50</v>
      </c>
      <c r="B52">
        <v>338.12460872287102</v>
      </c>
      <c r="C52">
        <v>-8.1462261822673501</v>
      </c>
      <c r="D52">
        <v>1698.9144959795599</v>
      </c>
      <c r="E52">
        <v>0.5</v>
      </c>
      <c r="F52">
        <v>1484.8015737271901</v>
      </c>
      <c r="G52">
        <v>2.91063420562593E-3</v>
      </c>
      <c r="H52">
        <v>1.04626219031053</v>
      </c>
      <c r="I52">
        <v>1.1762415230788E-2</v>
      </c>
      <c r="J52">
        <v>1.05119881051819E-2</v>
      </c>
      <c r="K52">
        <v>0.980190151371098</v>
      </c>
      <c r="L52">
        <v>1.09230699200669E-2</v>
      </c>
      <c r="M52">
        <v>8.3934531072113797E-4</v>
      </c>
      <c r="N52">
        <v>1.97656639091833</v>
      </c>
      <c r="O52">
        <v>2.0728027655979901</v>
      </c>
      <c r="P52">
        <v>0.85611282887028195</v>
      </c>
      <c r="Q52">
        <v>0.999841811837068</v>
      </c>
      <c r="R52">
        <v>1.5818816293165799E-4</v>
      </c>
      <c r="S52">
        <v>0</v>
      </c>
      <c r="T52">
        <v>5.0391123344681397</v>
      </c>
      <c r="U52">
        <v>5.0391123344681397</v>
      </c>
      <c r="V52">
        <v>4.0411500091751797</v>
      </c>
      <c r="W52">
        <v>5.3263136447643203E-2</v>
      </c>
      <c r="X52">
        <v>1.1008410703694</v>
      </c>
      <c r="Y52">
        <v>24.3960439370769</v>
      </c>
      <c r="Z52">
        <v>0.92864175475423105</v>
      </c>
      <c r="AA52">
        <v>0.12901445930996799</v>
      </c>
      <c r="AB52">
        <v>37.187944299936198</v>
      </c>
      <c r="AC52">
        <v>76.556042163699601</v>
      </c>
      <c r="AD52">
        <v>5.6095607384183799</v>
      </c>
      <c r="AE52">
        <v>0.19155330005124999</v>
      </c>
      <c r="AF52">
        <v>6.8345505290416198E-4</v>
      </c>
      <c r="AG52">
        <v>4.6140523471160204E-3</v>
      </c>
      <c r="AH52" s="109">
        <v>3.9221296928296898E-6</v>
      </c>
      <c r="AI52" s="109">
        <v>3.0138241261908598E-7</v>
      </c>
      <c r="AJ52">
        <v>3.3464994709235502E-2</v>
      </c>
      <c r="AK52">
        <v>0.15463062595563601</v>
      </c>
      <c r="AL52">
        <v>0.17791479988181</v>
      </c>
      <c r="AM52">
        <v>13.515679791604001</v>
      </c>
      <c r="AN52">
        <v>0</v>
      </c>
      <c r="AO52">
        <v>0</v>
      </c>
      <c r="AP52">
        <v>0</v>
      </c>
      <c r="AQ52">
        <v>-8.6380618208936699</v>
      </c>
      <c r="AR52">
        <v>1831.32612182002</v>
      </c>
      <c r="AS52">
        <v>6042.6799719481296</v>
      </c>
      <c r="AT52">
        <v>0.28654198286371402</v>
      </c>
    </row>
    <row r="53" spans="1:46" x14ac:dyDescent="0.35">
      <c r="A53">
        <v>51</v>
      </c>
      <c r="B53">
        <v>337.51053839732799</v>
      </c>
      <c r="C53">
        <v>-8.1468634140151295</v>
      </c>
      <c r="D53">
        <v>1698.8931385460801</v>
      </c>
      <c r="E53">
        <v>0.5</v>
      </c>
      <c r="F53">
        <v>1481.9926347488099</v>
      </c>
      <c r="G53">
        <v>2.9106079177303101E-3</v>
      </c>
      <c r="H53">
        <v>1.0459225996441699</v>
      </c>
      <c r="I53">
        <v>1.17766822315865E-2</v>
      </c>
      <c r="J53">
        <v>1.0532214214781401E-2</v>
      </c>
      <c r="K53">
        <v>0.98015664111148104</v>
      </c>
      <c r="L53">
        <v>1.09346736458518E-2</v>
      </c>
      <c r="M53">
        <v>8.4200858573476201E-4</v>
      </c>
      <c r="N53">
        <v>1.97330738631494</v>
      </c>
      <c r="O53">
        <v>2.0696447664820301</v>
      </c>
      <c r="P53">
        <v>0.85715662863909903</v>
      </c>
      <c r="Q53">
        <v>0.99983894493676495</v>
      </c>
      <c r="R53">
        <v>1.6105506323497499E-4</v>
      </c>
      <c r="S53">
        <v>0</v>
      </c>
      <c r="T53">
        <v>5.0453194122925797</v>
      </c>
      <c r="U53">
        <v>5.0453194122925797</v>
      </c>
      <c r="V53">
        <v>4.0460880342928602</v>
      </c>
      <c r="W53">
        <v>5.3410289894606798E-2</v>
      </c>
      <c r="X53">
        <v>1.1015598114496199</v>
      </c>
      <c r="Y53">
        <v>24.432842627229402</v>
      </c>
      <c r="Z53">
        <v>0.92850205438367095</v>
      </c>
      <c r="AA53">
        <v>0.12900281753106299</v>
      </c>
      <c r="AB53">
        <v>37.179758838721298</v>
      </c>
      <c r="AC53">
        <v>76.381638967717095</v>
      </c>
      <c r="AD53">
        <v>5.6078785451747697</v>
      </c>
      <c r="AE53">
        <v>0.19155333865605201</v>
      </c>
      <c r="AF53">
        <v>6.8338282989744499E-4</v>
      </c>
      <c r="AG53">
        <v>4.6140427843368303E-3</v>
      </c>
      <c r="AH53" s="109">
        <v>3.9974790413138502E-6</v>
      </c>
      <c r="AI53" s="109">
        <v>3.0782003954529699E-7</v>
      </c>
      <c r="AJ53">
        <v>3.3464542465204299E-2</v>
      </c>
      <c r="AK53">
        <v>0.15463053886295799</v>
      </c>
      <c r="AL53">
        <v>0.177912905690605</v>
      </c>
      <c r="AM53">
        <v>13.515679791604001</v>
      </c>
      <c r="AN53">
        <v>0</v>
      </c>
      <c r="AO53">
        <v>0</v>
      </c>
      <c r="AP53">
        <v>0</v>
      </c>
      <c r="AQ53">
        <v>-8.6385364562856495</v>
      </c>
      <c r="AR53">
        <v>1831.53967967722</v>
      </c>
      <c r="AS53">
        <v>6042.6799719481296</v>
      </c>
      <c r="AT53">
        <v>0.28668916148179602</v>
      </c>
    </row>
    <row r="54" spans="1:46" x14ac:dyDescent="0.35">
      <c r="A54">
        <v>52</v>
      </c>
      <c r="B54">
        <v>336.89646807178599</v>
      </c>
      <c r="C54">
        <v>-8.1475007194498392</v>
      </c>
      <c r="D54">
        <v>1698.8717160953399</v>
      </c>
      <c r="E54">
        <v>0.5</v>
      </c>
      <c r="F54">
        <v>1479.18407198094</v>
      </c>
      <c r="G54">
        <v>2.91058151800064E-3</v>
      </c>
      <c r="H54">
        <v>1.0455837860527799</v>
      </c>
      <c r="I54">
        <v>1.1791004403499301E-2</v>
      </c>
      <c r="J54">
        <v>1.05525074664484E-2</v>
      </c>
      <c r="K54">
        <v>0.98012301478051</v>
      </c>
      <c r="L54">
        <v>1.0946321331863001E-2</v>
      </c>
      <c r="M54">
        <v>8.4468307163637103E-4</v>
      </c>
      <c r="N54">
        <v>1.9700536786138001</v>
      </c>
      <c r="O54">
        <v>2.0664917486626999</v>
      </c>
      <c r="P54">
        <v>0.85820447087280005</v>
      </c>
      <c r="Q54">
        <v>0.99983607826725895</v>
      </c>
      <c r="R54">
        <v>1.63921732740441E-4</v>
      </c>
      <c r="S54">
        <v>0</v>
      </c>
      <c r="T54">
        <v>5.05155063259161</v>
      </c>
      <c r="U54">
        <v>5.05155063259161</v>
      </c>
      <c r="V54">
        <v>4.0510452581651704</v>
      </c>
      <c r="W54">
        <v>5.3558029356059397E-2</v>
      </c>
      <c r="X54">
        <v>1.1022822988347001</v>
      </c>
      <c r="Y54">
        <v>24.469777914081501</v>
      </c>
      <c r="Z54">
        <v>0.92836207648385805</v>
      </c>
      <c r="AA54">
        <v>0.128991165094343</v>
      </c>
      <c r="AB54">
        <v>37.171575262639003</v>
      </c>
      <c r="AC54">
        <v>76.207607312481798</v>
      </c>
      <c r="AD54">
        <v>5.6061964000745199</v>
      </c>
      <c r="AE54">
        <v>0.191553377313226</v>
      </c>
      <c r="AF54">
        <v>6.8331052639301296E-4</v>
      </c>
      <c r="AG54">
        <v>4.6140331009263099E-3</v>
      </c>
      <c r="AH54" s="109">
        <v>4.0729910505793402E-6</v>
      </c>
      <c r="AI54" s="109">
        <v>3.1429614452632498E-7</v>
      </c>
      <c r="AJ54">
        <v>3.3464089880314699E-2</v>
      </c>
      <c r="AK54">
        <v>0.15463045215455801</v>
      </c>
      <c r="AL54">
        <v>0.17791100963530501</v>
      </c>
      <c r="AM54">
        <v>13.515679791604001</v>
      </c>
      <c r="AN54">
        <v>0</v>
      </c>
      <c r="AO54">
        <v>0</v>
      </c>
      <c r="AP54">
        <v>0</v>
      </c>
      <c r="AQ54">
        <v>-8.6390110916776397</v>
      </c>
      <c r="AR54">
        <v>1831.7532631049401</v>
      </c>
      <c r="AS54">
        <v>6042.6799719481296</v>
      </c>
      <c r="AT54">
        <v>0.28683644067388198</v>
      </c>
    </row>
    <row r="55" spans="1:46" x14ac:dyDescent="0.35">
      <c r="A55">
        <v>53</v>
      </c>
      <c r="B55">
        <v>336.28239774624302</v>
      </c>
      <c r="C55">
        <v>-8.1481380987511294</v>
      </c>
      <c r="D55">
        <v>1698.8502282419699</v>
      </c>
      <c r="E55">
        <v>0.5</v>
      </c>
      <c r="F55">
        <v>1476.37588508317</v>
      </c>
      <c r="G55">
        <v>2.91055500578246E-3</v>
      </c>
      <c r="H55">
        <v>1.0452457499836201</v>
      </c>
      <c r="I55">
        <v>1.1805382039687E-2</v>
      </c>
      <c r="J55">
        <v>1.0572868210233699E-2</v>
      </c>
      <c r="K55">
        <v>0.98008927176633998</v>
      </c>
      <c r="L55">
        <v>1.09580132091318E-2</v>
      </c>
      <c r="M55">
        <v>8.4736883055524105E-4</v>
      </c>
      <c r="N55">
        <v>1.96680526016904</v>
      </c>
      <c r="O55">
        <v>2.06334370440148</v>
      </c>
      <c r="P55">
        <v>0.85925637710848002</v>
      </c>
      <c r="Q55">
        <v>0.99983321182731799</v>
      </c>
      <c r="R55">
        <v>1.6678817268107499E-4</v>
      </c>
      <c r="S55">
        <v>0</v>
      </c>
      <c r="T55">
        <v>5.0578061248990398</v>
      </c>
      <c r="U55">
        <v>5.0578061248990398</v>
      </c>
      <c r="V55">
        <v>4.0560217835082302</v>
      </c>
      <c r="W55">
        <v>5.37063580486574E-2</v>
      </c>
      <c r="X55">
        <v>1.10300855171734</v>
      </c>
      <c r="Y55">
        <v>24.506850545932</v>
      </c>
      <c r="Z55">
        <v>0.92822182054705404</v>
      </c>
      <c r="AA55">
        <v>0.128979501929575</v>
      </c>
      <c r="AB55">
        <v>37.163393556328103</v>
      </c>
      <c r="AC55">
        <v>76.033946374996802</v>
      </c>
      <c r="AD55">
        <v>5.6045142976753004</v>
      </c>
      <c r="AE55">
        <v>0.19155341602315501</v>
      </c>
      <c r="AF55">
        <v>6.8323814187285197E-4</v>
      </c>
      <c r="AG55">
        <v>4.6140232961959004E-3</v>
      </c>
      <c r="AH55" s="109">
        <v>4.1486666856711101E-6</v>
      </c>
      <c r="AI55" s="109">
        <v>3.2081096917012598E-7</v>
      </c>
      <c r="AJ55">
        <v>3.3463636952306898E-2</v>
      </c>
      <c r="AK55">
        <v>0.15463036583246301</v>
      </c>
      <c r="AL55">
        <v>0.17790911170409901</v>
      </c>
      <c r="AM55">
        <v>13.515679791604001</v>
      </c>
      <c r="AN55">
        <v>0</v>
      </c>
      <c r="AO55">
        <v>0</v>
      </c>
      <c r="AP55">
        <v>0</v>
      </c>
      <c r="AQ55">
        <v>-8.6394857270696193</v>
      </c>
      <c r="AR55">
        <v>1831.9668721104999</v>
      </c>
      <c r="AS55">
        <v>6042.6799719481296</v>
      </c>
      <c r="AT55">
        <v>0.286983820461511</v>
      </c>
    </row>
    <row r="56" spans="1:46" x14ac:dyDescent="0.35">
      <c r="A56">
        <v>54</v>
      </c>
      <c r="B56">
        <v>335.66832742070102</v>
      </c>
      <c r="C56">
        <v>-8.1487755520998792</v>
      </c>
      <c r="D56">
        <v>1698.82867459778</v>
      </c>
      <c r="E56">
        <v>0.5</v>
      </c>
      <c r="F56">
        <v>1473.56807371387</v>
      </c>
      <c r="G56">
        <v>2.9105283804165801E-3</v>
      </c>
      <c r="H56">
        <v>1.0449084920054501</v>
      </c>
      <c r="I56">
        <v>1.1819815435395099E-2</v>
      </c>
      <c r="J56">
        <v>1.05932967987118E-2</v>
      </c>
      <c r="K56">
        <v>0.98005541145271302</v>
      </c>
      <c r="L56">
        <v>1.0969749510240399E-2</v>
      </c>
      <c r="M56">
        <v>8.5006592515478405E-4</v>
      </c>
      <c r="N56">
        <v>1.96356212334723</v>
      </c>
      <c r="O56">
        <v>2.0602006259731902</v>
      </c>
      <c r="P56">
        <v>0.86031236903689401</v>
      </c>
      <c r="Q56">
        <v>0.99983034561570205</v>
      </c>
      <c r="R56">
        <v>1.69654384297491E-4</v>
      </c>
      <c r="S56">
        <v>0</v>
      </c>
      <c r="T56">
        <v>5.0640860196791602</v>
      </c>
      <c r="U56">
        <v>5.0640860196791602</v>
      </c>
      <c r="V56">
        <v>4.0610177137736603</v>
      </c>
      <c r="W56">
        <v>5.3855279218379001E-2</v>
      </c>
      <c r="X56">
        <v>1.1037385894282199</v>
      </c>
      <c r="Y56">
        <v>24.5440612765669</v>
      </c>
      <c r="Z56">
        <v>0.92808128605720797</v>
      </c>
      <c r="AA56">
        <v>0.12896782796603401</v>
      </c>
      <c r="AB56">
        <v>37.155213708596797</v>
      </c>
      <c r="AC56">
        <v>75.860655333234604</v>
      </c>
      <c r="AD56">
        <v>5.6028322331061897</v>
      </c>
      <c r="AE56">
        <v>0.19155345478622399</v>
      </c>
      <c r="AF56">
        <v>6.8316567581531702E-4</v>
      </c>
      <c r="AG56">
        <v>4.6140133694520004E-3</v>
      </c>
      <c r="AH56" s="109">
        <v>4.2245069184948704E-6</v>
      </c>
      <c r="AI56" s="109">
        <v>3.2736475692911497E-7</v>
      </c>
      <c r="AJ56">
        <v>3.3463183678905099E-2</v>
      </c>
      <c r="AK56">
        <v>0.154630279898716</v>
      </c>
      <c r="AL56">
        <v>0.17790721188509301</v>
      </c>
      <c r="AM56">
        <v>13.515679791604001</v>
      </c>
      <c r="AN56">
        <v>0</v>
      </c>
      <c r="AO56">
        <v>0</v>
      </c>
      <c r="AP56">
        <v>0</v>
      </c>
      <c r="AQ56">
        <v>-8.6399603624616006</v>
      </c>
      <c r="AR56">
        <v>1832.1805067012599</v>
      </c>
      <c r="AS56">
        <v>6042.6799719481296</v>
      </c>
      <c r="AT56">
        <v>0.28713130089871203</v>
      </c>
    </row>
    <row r="57" spans="1:46" x14ac:dyDescent="0.35">
      <c r="A57">
        <v>55</v>
      </c>
      <c r="B57">
        <v>335.05425709515799</v>
      </c>
      <c r="C57">
        <v>-8.1494130796783004</v>
      </c>
      <c r="D57">
        <v>1698.80705477179</v>
      </c>
      <c r="E57">
        <v>0.5</v>
      </c>
      <c r="F57">
        <v>1470.76063753021</v>
      </c>
      <c r="G57">
        <v>2.9105016412390599E-3</v>
      </c>
      <c r="H57">
        <v>1.0445720128674001</v>
      </c>
      <c r="I57">
        <v>1.1834304887963399E-2</v>
      </c>
      <c r="J57">
        <v>1.0613793587003701E-2</v>
      </c>
      <c r="K57">
        <v>0.980021433218906</v>
      </c>
      <c r="L57">
        <v>1.09815304692814E-2</v>
      </c>
      <c r="M57">
        <v>8.5277441868200296E-4</v>
      </c>
      <c r="N57">
        <v>1.9603242605273301</v>
      </c>
      <c r="O57">
        <v>2.0570625056659799</v>
      </c>
      <c r="P57">
        <v>0.86137246850319604</v>
      </c>
      <c r="Q57">
        <v>0.99982747963116203</v>
      </c>
      <c r="R57">
        <v>1.72520368837972E-4</v>
      </c>
      <c r="S57">
        <v>0</v>
      </c>
      <c r="T57">
        <v>5.0703904483313202</v>
      </c>
      <c r="U57">
        <v>5.0703904483313202</v>
      </c>
      <c r="V57">
        <v>4.0660331531519498</v>
      </c>
      <c r="W57">
        <v>5.4004796143875898E-2</v>
      </c>
      <c r="X57">
        <v>1.1044724314373</v>
      </c>
      <c r="Y57">
        <v>24.581410865310701</v>
      </c>
      <c r="Z57">
        <v>0.927940472486107</v>
      </c>
      <c r="AA57">
        <v>0.12895614313249801</v>
      </c>
      <c r="AB57">
        <v>37.147035714520101</v>
      </c>
      <c r="AC57">
        <v>75.687733365764103</v>
      </c>
      <c r="AD57">
        <v>5.6011502023559396</v>
      </c>
      <c r="AE57">
        <v>0.19155349360282101</v>
      </c>
      <c r="AF57">
        <v>6.8309312769509198E-4</v>
      </c>
      <c r="AG57">
        <v>4.6140033199958998E-3</v>
      </c>
      <c r="AH57" s="109">
        <v>4.3005127278557301E-6</v>
      </c>
      <c r="AI57" s="109">
        <v>3.3395775313745302E-7</v>
      </c>
      <c r="AJ57">
        <v>3.34627300578174E-2</v>
      </c>
      <c r="AK57">
        <v>0.15463019435537301</v>
      </c>
      <c r="AL57">
        <v>0.177905310166311</v>
      </c>
      <c r="AM57">
        <v>13.515679791604001</v>
      </c>
      <c r="AN57">
        <v>0</v>
      </c>
      <c r="AO57">
        <v>0</v>
      </c>
      <c r="AP57">
        <v>0</v>
      </c>
      <c r="AQ57">
        <v>-8.6404349978535802</v>
      </c>
      <c r="AR57">
        <v>1832.3941668846201</v>
      </c>
      <c r="AS57">
        <v>6042.6799719481296</v>
      </c>
      <c r="AT57">
        <v>0.28727888208834901</v>
      </c>
    </row>
    <row r="58" spans="1:46" x14ac:dyDescent="0.35">
      <c r="A58">
        <v>56</v>
      </c>
      <c r="B58">
        <v>334.44018676961599</v>
      </c>
      <c r="C58">
        <v>-8.1500506816698692</v>
      </c>
      <c r="D58">
        <v>1698.7853683701701</v>
      </c>
      <c r="E58">
        <v>0.5</v>
      </c>
      <c r="F58">
        <v>1467.95357618821</v>
      </c>
      <c r="G58">
        <v>2.9104747875810899E-3</v>
      </c>
      <c r="H58">
        <v>1.04423631296899</v>
      </c>
      <c r="I58">
        <v>1.18488506969298E-2</v>
      </c>
      <c r="J58">
        <v>1.0634358932800399E-2</v>
      </c>
      <c r="K58">
        <v>0.979987336439757</v>
      </c>
      <c r="L58">
        <v>1.0993356322352699E-2</v>
      </c>
      <c r="M58">
        <v>8.5549437457709497E-4</v>
      </c>
      <c r="N58">
        <v>1.9570916641007801</v>
      </c>
      <c r="O58">
        <v>2.05392933578131</v>
      </c>
      <c r="P58">
        <v>0.86243669751412899</v>
      </c>
      <c r="Q58">
        <v>0.99982461387244104</v>
      </c>
      <c r="R58">
        <v>1.7538612755845301E-4</v>
      </c>
      <c r="S58">
        <v>0</v>
      </c>
      <c r="T58">
        <v>5.0767195432325503</v>
      </c>
      <c r="U58">
        <v>5.0767195432325503</v>
      </c>
      <c r="V58">
        <v>4.0710682066083796</v>
      </c>
      <c r="W58">
        <v>5.4154912109340203E-2</v>
      </c>
      <c r="X58">
        <v>1.1052100973548999</v>
      </c>
      <c r="Y58">
        <v>24.6189000770779</v>
      </c>
      <c r="Z58">
        <v>0.92779937932724899</v>
      </c>
      <c r="AA58">
        <v>0.128944447357241</v>
      </c>
      <c r="AB58">
        <v>37.138859556591399</v>
      </c>
      <c r="AC58">
        <v>75.515179655058105</v>
      </c>
      <c r="AD58">
        <v>5.5994681996759796</v>
      </c>
      <c r="AE58">
        <v>0.19155353247333501</v>
      </c>
      <c r="AF58">
        <v>6.8302049698312696E-4</v>
      </c>
      <c r="AG58">
        <v>4.6139931471237102E-3</v>
      </c>
      <c r="AH58" s="109">
        <v>4.3766850997035399E-6</v>
      </c>
      <c r="AI58" s="109">
        <v>3.4059020487479599E-7</v>
      </c>
      <c r="AJ58">
        <v>3.34622760867355E-2</v>
      </c>
      <c r="AK58">
        <v>0.15463010920450701</v>
      </c>
      <c r="AL58">
        <v>0.17790340653568901</v>
      </c>
      <c r="AM58">
        <v>13.515679791604001</v>
      </c>
      <c r="AN58">
        <v>0</v>
      </c>
      <c r="AO58">
        <v>0</v>
      </c>
      <c r="AP58">
        <v>0</v>
      </c>
      <c r="AQ58">
        <v>-8.6409096332455597</v>
      </c>
      <c r="AR58">
        <v>1832.6078526680101</v>
      </c>
      <c r="AS58">
        <v>6042.6799719481296</v>
      </c>
      <c r="AT58">
        <v>0.28742656403643502</v>
      </c>
    </row>
    <row r="59" spans="1:46" x14ac:dyDescent="0.35">
      <c r="A59">
        <v>57</v>
      </c>
      <c r="B59">
        <v>333.82611644407302</v>
      </c>
      <c r="C59">
        <v>-8.1506883582594192</v>
      </c>
      <c r="D59">
        <v>1698.76361499623</v>
      </c>
      <c r="E59">
        <v>0.5</v>
      </c>
      <c r="F59">
        <v>1465.14688934265</v>
      </c>
      <c r="G59">
        <v>2.91044781876903E-3</v>
      </c>
      <c r="H59">
        <v>1.0439013930430601</v>
      </c>
      <c r="I59">
        <v>1.1863453163939899E-2</v>
      </c>
      <c r="J59">
        <v>1.06549931963864E-2</v>
      </c>
      <c r="K59">
        <v>0.97995312048554095</v>
      </c>
      <c r="L59">
        <v>1.10052273069538E-2</v>
      </c>
      <c r="M59">
        <v>8.58225856986012E-4</v>
      </c>
      <c r="N59">
        <v>1.95386432647141</v>
      </c>
      <c r="O59">
        <v>2.0508011086339701</v>
      </c>
      <c r="P59">
        <v>0.86350507823197498</v>
      </c>
      <c r="Q59">
        <v>0.99982174833827697</v>
      </c>
      <c r="R59">
        <v>1.7825166172268499E-4</v>
      </c>
      <c r="S59">
        <v>0</v>
      </c>
      <c r="T59">
        <v>5.0830734377023097</v>
      </c>
      <c r="U59">
        <v>5.0830734377023097</v>
      </c>
      <c r="V59">
        <v>4.0761229798522498</v>
      </c>
      <c r="W59">
        <v>5.4305630439966501E-2</v>
      </c>
      <c r="X59">
        <v>1.1059516069331199</v>
      </c>
      <c r="Y59">
        <v>24.6565296824235</v>
      </c>
      <c r="Z59">
        <v>0.92765800605217696</v>
      </c>
      <c r="AA59">
        <v>0.128932740568029</v>
      </c>
      <c r="AB59">
        <v>37.130685229009799</v>
      </c>
      <c r="AC59">
        <v>75.342993383218698</v>
      </c>
      <c r="AD59">
        <v>5.5977862209266602</v>
      </c>
      <c r="AE59">
        <v>0.19155357139815901</v>
      </c>
      <c r="AF59">
        <v>6.82947783146637E-4</v>
      </c>
      <c r="AG59">
        <v>4.6139828501263703E-3</v>
      </c>
      <c r="AH59" s="109">
        <v>4.4530250269627803E-6</v>
      </c>
      <c r="AI59" s="109">
        <v>3.47262361180897E-7</v>
      </c>
      <c r="AJ59">
        <v>3.3461821763334697E-2</v>
      </c>
      <c r="AK59">
        <v>0.15463002444820501</v>
      </c>
      <c r="AL59">
        <v>0.17790150098107599</v>
      </c>
      <c r="AM59">
        <v>13.515679791604001</v>
      </c>
      <c r="AN59">
        <v>0</v>
      </c>
      <c r="AO59">
        <v>0</v>
      </c>
      <c r="AP59">
        <v>0</v>
      </c>
      <c r="AQ59">
        <v>-8.6413842686375393</v>
      </c>
      <c r="AR59">
        <v>1832.8215640588901</v>
      </c>
      <c r="AS59">
        <v>6042.6799719481396</v>
      </c>
      <c r="AT59">
        <v>0.28757434683987598</v>
      </c>
    </row>
    <row r="60" spans="1:46" x14ac:dyDescent="0.35">
      <c r="A60">
        <v>58</v>
      </c>
      <c r="B60">
        <v>333.21204611853</v>
      </c>
      <c r="C60">
        <v>-8.1513261096330591</v>
      </c>
      <c r="D60">
        <v>1698.7417942504101</v>
      </c>
      <c r="E60">
        <v>0.5</v>
      </c>
      <c r="F60">
        <v>1462.3405766471201</v>
      </c>
      <c r="G60">
        <v>2.9104207341243199E-3</v>
      </c>
      <c r="H60">
        <v>1.04356725368644</v>
      </c>
      <c r="I60">
        <v>1.18781125928422E-2</v>
      </c>
      <c r="J60">
        <v>1.06756967406636E-2</v>
      </c>
      <c r="K60">
        <v>0.97991878472198501</v>
      </c>
      <c r="L60">
        <v>1.1017143662427E-2</v>
      </c>
      <c r="M60">
        <v>8.6096893041514298E-4</v>
      </c>
      <c r="N60">
        <v>1.9506422400554699</v>
      </c>
      <c r="O60">
        <v>2.047677816552</v>
      </c>
      <c r="P60">
        <v>0.86457763298116197</v>
      </c>
      <c r="Q60">
        <v>0.99981888302739697</v>
      </c>
      <c r="R60">
        <v>1.8111697260224499E-4</v>
      </c>
      <c r="S60">
        <v>0</v>
      </c>
      <c r="T60">
        <v>5.0894522660415902</v>
      </c>
      <c r="U60">
        <v>5.0894522660415902</v>
      </c>
      <c r="V60">
        <v>4.0811975793697703</v>
      </c>
      <c r="W60">
        <v>5.4456954477942798E-2</v>
      </c>
      <c r="X60">
        <v>1.1066969800670901</v>
      </c>
      <c r="Y60">
        <v>24.694300457595599</v>
      </c>
      <c r="Z60">
        <v>0.92751635214049299</v>
      </c>
      <c r="AA60">
        <v>0.128921022692118</v>
      </c>
      <c r="AB60">
        <v>37.122512720987402</v>
      </c>
      <c r="AC60">
        <v>75.171173734908805</v>
      </c>
      <c r="AD60">
        <v>5.5961042612775103</v>
      </c>
      <c r="AE60">
        <v>0.19155361037768701</v>
      </c>
      <c r="AF60">
        <v>6.8287498564906495E-4</v>
      </c>
      <c r="AG60">
        <v>4.6139724282895202E-3</v>
      </c>
      <c r="AH60" s="109">
        <v>4.5295335097596301E-6</v>
      </c>
      <c r="AI60" s="109">
        <v>3.5397447293686001E-7</v>
      </c>
      <c r="AJ60">
        <v>3.3461367085273697E-2</v>
      </c>
      <c r="AK60">
        <v>0.15462994008856801</v>
      </c>
      <c r="AL60">
        <v>0.17789959349023601</v>
      </c>
      <c r="AM60">
        <v>13.515679791604001</v>
      </c>
      <c r="AN60">
        <v>0</v>
      </c>
      <c r="AO60">
        <v>0</v>
      </c>
      <c r="AP60">
        <v>0</v>
      </c>
      <c r="AQ60">
        <v>-8.6418589040295206</v>
      </c>
      <c r="AR60">
        <v>1833.03530106474</v>
      </c>
      <c r="AS60">
        <v>6042.6799719481296</v>
      </c>
      <c r="AT60">
        <v>0.28772223055743801</v>
      </c>
    </row>
    <row r="61" spans="1:46" x14ac:dyDescent="0.35">
      <c r="A61">
        <v>59</v>
      </c>
      <c r="B61">
        <v>332.597975792988</v>
      </c>
      <c r="C61">
        <v>-8.1519639359782801</v>
      </c>
      <c r="D61">
        <v>1698.71990573022</v>
      </c>
      <c r="E61">
        <v>0.5</v>
      </c>
      <c r="F61">
        <v>1459.534637754</v>
      </c>
      <c r="G61">
        <v>2.9103935329634401E-3</v>
      </c>
      <c r="H61">
        <v>1.04323389553062</v>
      </c>
      <c r="I61">
        <v>1.1892829289680299E-2</v>
      </c>
      <c r="J61">
        <v>1.06964699311756E-2</v>
      </c>
      <c r="K61">
        <v>0.97988432851020801</v>
      </c>
      <c r="L61">
        <v>1.1029105629817499E-2</v>
      </c>
      <c r="M61">
        <v>8.6372365986275498E-4</v>
      </c>
      <c r="N61">
        <v>1.94742539728164</v>
      </c>
      <c r="O61">
        <v>2.04455945187676</v>
      </c>
      <c r="P61">
        <v>0.86565438424781804</v>
      </c>
      <c r="Q61">
        <v>0.99981601793852304</v>
      </c>
      <c r="R61">
        <v>1.8398206147661599E-4</v>
      </c>
      <c r="S61">
        <v>0</v>
      </c>
      <c r="T61">
        <v>5.0958561635306898</v>
      </c>
      <c r="U61">
        <v>5.0958561635306898</v>
      </c>
      <c r="V61">
        <v>4.0862921124215301</v>
      </c>
      <c r="W61">
        <v>5.4608887591492301E-2</v>
      </c>
      <c r="X61">
        <v>1.1074462367962401</v>
      </c>
      <c r="Y61">
        <v>24.732213184588399</v>
      </c>
      <c r="Z61">
        <v>0.92737441706892798</v>
      </c>
      <c r="AA61">
        <v>0.12890929365624401</v>
      </c>
      <c r="AB61">
        <v>37.1143420228195</v>
      </c>
      <c r="AC61">
        <v>74.999719896277696</v>
      </c>
      <c r="AD61">
        <v>5.5944223160431701</v>
      </c>
      <c r="AE61">
        <v>0.19155364941231801</v>
      </c>
      <c r="AF61">
        <v>6.8280210395002202E-4</v>
      </c>
      <c r="AG61">
        <v>4.6139618808935601E-3</v>
      </c>
      <c r="AH61" s="109">
        <v>4.6062115554282799E-6</v>
      </c>
      <c r="AI61" s="109">
        <v>3.6072679293238701E-7</v>
      </c>
      <c r="AJ61">
        <v>3.3460912050194302E-2</v>
      </c>
      <c r="AK61">
        <v>0.15462985612771499</v>
      </c>
      <c r="AL61">
        <v>0.177897684050844</v>
      </c>
      <c r="AM61">
        <v>13.515679791604001</v>
      </c>
      <c r="AN61">
        <v>0</v>
      </c>
      <c r="AO61">
        <v>0</v>
      </c>
      <c r="AP61">
        <v>0</v>
      </c>
      <c r="AQ61">
        <v>-8.6423335394215002</v>
      </c>
      <c r="AR61">
        <v>1833.24906369309</v>
      </c>
      <c r="AS61">
        <v>6042.6799719481296</v>
      </c>
      <c r="AT61">
        <v>0.28787021525668499</v>
      </c>
    </row>
    <row r="62" spans="1:46" x14ac:dyDescent="0.35">
      <c r="A62">
        <v>60</v>
      </c>
      <c r="B62">
        <v>331.98390546744503</v>
      </c>
      <c r="C62">
        <v>-8.1526018374839104</v>
      </c>
      <c r="D62">
        <v>1698.6979490302101</v>
      </c>
      <c r="E62">
        <v>0.5</v>
      </c>
      <c r="F62">
        <v>1456.7290723144499</v>
      </c>
      <c r="G62">
        <v>2.9103662145978501E-3</v>
      </c>
      <c r="H62">
        <v>1.0429013190809999</v>
      </c>
      <c r="I62">
        <v>1.1907603562738499E-2</v>
      </c>
      <c r="J62">
        <v>1.0717313136131799E-2</v>
      </c>
      <c r="K62">
        <v>0.97984975120669604</v>
      </c>
      <c r="L62">
        <v>1.10411134520367E-2</v>
      </c>
      <c r="M62">
        <v>8.6649011070177103E-4</v>
      </c>
      <c r="N62">
        <v>1.9442137905910299</v>
      </c>
      <c r="O62">
        <v>2.0414460069628202</v>
      </c>
      <c r="P62">
        <v>0.86673535468302199</v>
      </c>
      <c r="Q62">
        <v>0.999813153070366</v>
      </c>
      <c r="R62">
        <v>1.8684692963323501E-4</v>
      </c>
      <c r="S62">
        <v>0</v>
      </c>
      <c r="T62">
        <v>5.1022852664485603</v>
      </c>
      <c r="U62">
        <v>5.1022852664485603</v>
      </c>
      <c r="V62">
        <v>4.0914066870585204</v>
      </c>
      <c r="W62">
        <v>5.47614331666815E-2</v>
      </c>
      <c r="X62">
        <v>1.1081993973055499</v>
      </c>
      <c r="Y62">
        <v>24.770268651195199</v>
      </c>
      <c r="Z62">
        <v>0.92723220032171605</v>
      </c>
      <c r="AA62">
        <v>0.12889755338662201</v>
      </c>
      <c r="AB62">
        <v>37.106173120165401</v>
      </c>
      <c r="AC62">
        <v>74.828631055960003</v>
      </c>
      <c r="AD62">
        <v>5.59274037989654</v>
      </c>
      <c r="AE62">
        <v>0.191553688502449</v>
      </c>
      <c r="AF62">
        <v>6.82729137505259E-4</v>
      </c>
      <c r="AG62">
        <v>4.6139512072134901E-3</v>
      </c>
      <c r="AH62" s="109">
        <v>4.6830601786379804E-6</v>
      </c>
      <c r="AI62" s="109">
        <v>3.6751957583250198E-7</v>
      </c>
      <c r="AJ62">
        <v>3.3460456655721303E-2</v>
      </c>
      <c r="AK62">
        <v>0.15462977256777699</v>
      </c>
      <c r="AL62">
        <v>0.17789577265048501</v>
      </c>
      <c r="AM62">
        <v>13.515679791604001</v>
      </c>
      <c r="AN62">
        <v>0</v>
      </c>
      <c r="AO62">
        <v>0</v>
      </c>
      <c r="AP62">
        <v>0</v>
      </c>
      <c r="AQ62">
        <v>-8.6428081748134797</v>
      </c>
      <c r="AR62">
        <v>1833.4628519515099</v>
      </c>
      <c r="AS62">
        <v>6042.6799719481396</v>
      </c>
      <c r="AT62">
        <v>0.28801830096962899</v>
      </c>
    </row>
    <row r="63" spans="1:46" x14ac:dyDescent="0.35">
      <c r="A63">
        <v>61</v>
      </c>
      <c r="B63">
        <v>331.36983514190302</v>
      </c>
      <c r="C63">
        <v>-8.1532398143401394</v>
      </c>
      <c r="D63">
        <v>1698.6759237419999</v>
      </c>
      <c r="E63">
        <v>0.5</v>
      </c>
      <c r="F63">
        <v>1453.92387997842</v>
      </c>
      <c r="G63">
        <v>2.9103387783340098E-3</v>
      </c>
      <c r="H63">
        <v>1.0425695249918201</v>
      </c>
      <c r="I63">
        <v>1.1922435722517799E-2</v>
      </c>
      <c r="J63">
        <v>1.07382267264324E-2</v>
      </c>
      <c r="K63">
        <v>0.97981505216322595</v>
      </c>
      <c r="L63">
        <v>1.10531673736262E-2</v>
      </c>
      <c r="M63">
        <v>8.6926834889162997E-4</v>
      </c>
      <c r="N63">
        <v>1.9410074124371299</v>
      </c>
      <c r="O63">
        <v>2.03833747417803</v>
      </c>
      <c r="P63">
        <v>0.86782056710127098</v>
      </c>
      <c r="Q63">
        <v>0.999810288421632</v>
      </c>
      <c r="R63">
        <v>1.89711578367609E-4</v>
      </c>
      <c r="S63">
        <v>0</v>
      </c>
      <c r="T63">
        <v>5.1087397120642102</v>
      </c>
      <c r="U63">
        <v>5.1087397120642102</v>
      </c>
      <c r="V63">
        <v>4.0965414121141004</v>
      </c>
      <c r="W63">
        <v>5.49145946220203E-2</v>
      </c>
      <c r="X63">
        <v>1.1089564819269699</v>
      </c>
      <c r="Y63">
        <v>24.808467651062202</v>
      </c>
      <c r="Z63">
        <v>0.92708970137286195</v>
      </c>
      <c r="AA63">
        <v>0.12888580180893999</v>
      </c>
      <c r="AB63">
        <v>37.098006003828097</v>
      </c>
      <c r="AC63">
        <v>74.657906403355398</v>
      </c>
      <c r="AD63">
        <v>5.5910584482147501</v>
      </c>
      <c r="AE63">
        <v>0.19155372764848499</v>
      </c>
      <c r="AF63">
        <v>6.8265608576665204E-4</v>
      </c>
      <c r="AG63">
        <v>4.61394040651895E-3</v>
      </c>
      <c r="AH63" s="109">
        <v>4.7600804013582703E-6</v>
      </c>
      <c r="AI63" s="109">
        <v>3.7435307828172401E-7</v>
      </c>
      <c r="AJ63">
        <v>3.34600008994628E-2</v>
      </c>
      <c r="AK63">
        <v>0.15462968941090499</v>
      </c>
      <c r="AL63">
        <v>0.17789385927665799</v>
      </c>
      <c r="AM63">
        <v>13.515679791604001</v>
      </c>
      <c r="AN63">
        <v>0</v>
      </c>
      <c r="AO63">
        <v>0</v>
      </c>
      <c r="AP63">
        <v>0</v>
      </c>
      <c r="AQ63">
        <v>-8.6432828102054593</v>
      </c>
      <c r="AR63">
        <v>1833.6766658475899</v>
      </c>
      <c r="AS63">
        <v>6042.6799719481296</v>
      </c>
      <c r="AT63">
        <v>0.28816648776856402</v>
      </c>
    </row>
    <row r="64" spans="1:46" x14ac:dyDescent="0.35">
      <c r="A64">
        <v>62</v>
      </c>
      <c r="B64">
        <v>330.75576481636</v>
      </c>
      <c r="C64">
        <v>-8.1538778667385294</v>
      </c>
      <c r="D64">
        <v>1698.6538294541899</v>
      </c>
      <c r="E64">
        <v>0.5</v>
      </c>
      <c r="F64">
        <v>1451.1190603945799</v>
      </c>
      <c r="G64">
        <v>2.91031122347324E-3</v>
      </c>
      <c r="H64">
        <v>1.0422385140658399</v>
      </c>
      <c r="I64">
        <v>1.19373260817564E-2</v>
      </c>
      <c r="J64">
        <v>1.0759211075692899E-2</v>
      </c>
      <c r="K64">
        <v>0.97978023072681997</v>
      </c>
      <c r="L64">
        <v>1.1065267640772199E-2</v>
      </c>
      <c r="M64">
        <v>8.72058440984213E-4</v>
      </c>
      <c r="N64">
        <v>1.9378062552858899</v>
      </c>
      <c r="O64">
        <v>2.0352338459034698</v>
      </c>
      <c r="P64">
        <v>0.86891004448198705</v>
      </c>
      <c r="Q64">
        <v>0.99980742399101596</v>
      </c>
      <c r="R64">
        <v>1.92576008983379E-4</v>
      </c>
      <c r="S64">
        <v>0</v>
      </c>
      <c r="T64">
        <v>5.1152196386457698</v>
      </c>
      <c r="U64">
        <v>5.1152196386457698</v>
      </c>
      <c r="V64">
        <v>4.10169639721114</v>
      </c>
      <c r="W64">
        <v>5.5068375408791802E-2</v>
      </c>
      <c r="X64">
        <v>1.10971751114075</v>
      </c>
      <c r="Y64">
        <v>24.846810983742898</v>
      </c>
      <c r="Z64">
        <v>0.92694691968606202</v>
      </c>
      <c r="AA64">
        <v>0.12887403884835999</v>
      </c>
      <c r="AB64">
        <v>37.089840669744902</v>
      </c>
      <c r="AC64">
        <v>74.487545128628199</v>
      </c>
      <c r="AD64">
        <v>5.5893765170769099</v>
      </c>
      <c r="AE64">
        <v>0.19155376685083</v>
      </c>
      <c r="AF64">
        <v>6.8258294818217399E-4</v>
      </c>
      <c r="AG64">
        <v>4.6139294780740796E-3</v>
      </c>
      <c r="AH64" s="109">
        <v>4.8372732529218897E-6</v>
      </c>
      <c r="AI64" s="109">
        <v>3.81227558926291E-7</v>
      </c>
      <c r="AJ64">
        <v>3.3459544779009302E-2</v>
      </c>
      <c r="AK64">
        <v>0.15462960665926001</v>
      </c>
      <c r="AL64">
        <v>0.17789194391676799</v>
      </c>
      <c r="AM64">
        <v>13.515679791604001</v>
      </c>
      <c r="AN64">
        <v>0</v>
      </c>
      <c r="AO64">
        <v>0</v>
      </c>
      <c r="AP64">
        <v>0</v>
      </c>
      <c r="AQ64">
        <v>-8.6437574455974406</v>
      </c>
      <c r="AR64">
        <v>1833.89050538895</v>
      </c>
      <c r="AS64">
        <v>6042.6799719481296</v>
      </c>
      <c r="AT64">
        <v>0.288314775766145</v>
      </c>
    </row>
    <row r="65" spans="1:46" x14ac:dyDescent="0.35">
      <c r="A65">
        <v>63</v>
      </c>
      <c r="B65">
        <v>330.141694490818</v>
      </c>
      <c r="C65">
        <v>-8.1545159948720691</v>
      </c>
      <c r="D65">
        <v>1698.63166575233</v>
      </c>
      <c r="E65">
        <v>0.5</v>
      </c>
      <c r="F65">
        <v>1448.31461321047</v>
      </c>
      <c r="G65">
        <v>2.9102835493117099E-3</v>
      </c>
      <c r="H65">
        <v>1.0419082864384801</v>
      </c>
      <c r="I65">
        <v>1.19522749555824E-2</v>
      </c>
      <c r="J65">
        <v>1.0780266560269799E-2</v>
      </c>
      <c r="K65">
        <v>0.97974528623981505</v>
      </c>
      <c r="L65">
        <v>1.1077414502077301E-2</v>
      </c>
      <c r="M65">
        <v>8.7486045350510303E-4</v>
      </c>
      <c r="N65">
        <v>1.9346103116156199</v>
      </c>
      <c r="O65">
        <v>2.0321351145334199</v>
      </c>
      <c r="P65">
        <v>0.87000380998004201</v>
      </c>
      <c r="Q65">
        <v>0.99980455977720695</v>
      </c>
      <c r="R65">
        <v>1.9544022279226699E-4</v>
      </c>
      <c r="S65">
        <v>0</v>
      </c>
      <c r="T65">
        <v>5.1217251855228803</v>
      </c>
      <c r="U65">
        <v>5.1217251855228803</v>
      </c>
      <c r="V65">
        <v>4.1068717528149001</v>
      </c>
      <c r="W65">
        <v>5.5222778968161003E-2</v>
      </c>
      <c r="X65">
        <v>1.1104825055766501</v>
      </c>
      <c r="Y65">
        <v>24.8852994547543</v>
      </c>
      <c r="Z65">
        <v>0.92680385476770699</v>
      </c>
      <c r="AA65">
        <v>0.128862264429493</v>
      </c>
      <c r="AB65">
        <v>37.081677089953601</v>
      </c>
      <c r="AC65">
        <v>74.317546427786098</v>
      </c>
      <c r="AD65">
        <v>5.5876945792714396</v>
      </c>
      <c r="AE65">
        <v>0.19155380610989201</v>
      </c>
      <c r="AF65">
        <v>6.8250972419575803E-4</v>
      </c>
      <c r="AG65">
        <v>4.6139184211376003E-3</v>
      </c>
      <c r="AH65" s="109">
        <v>4.9146397704180103E-6</v>
      </c>
      <c r="AI65" s="109">
        <v>3.8814327815898E-7</v>
      </c>
      <c r="AJ65">
        <v>3.3459088291933801E-2</v>
      </c>
      <c r="AK65">
        <v>0.154629524315025</v>
      </c>
      <c r="AL65">
        <v>0.17789002655812999</v>
      </c>
      <c r="AM65">
        <v>13.515679791604001</v>
      </c>
      <c r="AN65">
        <v>0</v>
      </c>
      <c r="AO65">
        <v>0</v>
      </c>
      <c r="AP65">
        <v>0</v>
      </c>
      <c r="AQ65">
        <v>-8.6442320809894202</v>
      </c>
      <c r="AR65">
        <v>1834.1043705832701</v>
      </c>
      <c r="AS65">
        <v>6042.6799719481296</v>
      </c>
      <c r="AT65">
        <v>0.28846316488969198</v>
      </c>
    </row>
    <row r="66" spans="1:46" x14ac:dyDescent="0.35">
      <c r="A66">
        <v>64</v>
      </c>
      <c r="B66">
        <v>329.52762416527497</v>
      </c>
      <c r="C66">
        <v>-8.1551541989350795</v>
      </c>
      <c r="D66">
        <v>1698.6094322189799</v>
      </c>
      <c r="E66">
        <v>0.5</v>
      </c>
      <c r="F66">
        <v>1445.51053807225</v>
      </c>
      <c r="G66">
        <v>2.9102557551404498E-3</v>
      </c>
      <c r="H66">
        <v>1.0415788431559001</v>
      </c>
      <c r="I66">
        <v>1.19672826612783E-2</v>
      </c>
      <c r="J66">
        <v>1.0801393559285799E-2</v>
      </c>
      <c r="K66">
        <v>0.97971021803960201</v>
      </c>
      <c r="L66">
        <v>1.1089608207115799E-2</v>
      </c>
      <c r="M66">
        <v>8.77674454162432E-4</v>
      </c>
      <c r="N66">
        <v>1.9314195739170801</v>
      </c>
      <c r="O66">
        <v>2.0290412724753599</v>
      </c>
      <c r="P66">
        <v>0.87110188690986101</v>
      </c>
      <c r="Q66">
        <v>0.999801695778885</v>
      </c>
      <c r="R66">
        <v>1.9830422111439199E-4</v>
      </c>
      <c r="S66">
        <v>0</v>
      </c>
      <c r="T66">
        <v>5.1282564929933896</v>
      </c>
      <c r="U66">
        <v>5.1282564929933896</v>
      </c>
      <c r="V66">
        <v>4.1120675901523596</v>
      </c>
      <c r="W66">
        <v>5.5377808814754598E-2</v>
      </c>
      <c r="X66">
        <v>1.11125148601555</v>
      </c>
      <c r="Y66">
        <v>24.923933875630699</v>
      </c>
      <c r="Z66">
        <v>0.92666050606439998</v>
      </c>
      <c r="AA66">
        <v>0.128850478476427</v>
      </c>
      <c r="AB66">
        <v>37.073515268748999</v>
      </c>
      <c r="AC66">
        <v>74.147909492838593</v>
      </c>
      <c r="AD66">
        <v>5.5860126320190604</v>
      </c>
      <c r="AE66">
        <v>0.191553845426081</v>
      </c>
      <c r="AF66">
        <v>6.8243641324744996E-4</v>
      </c>
      <c r="AG66">
        <v>4.6139072349625897E-3</v>
      </c>
      <c r="AH66" s="109">
        <v>4.9921809981373804E-6</v>
      </c>
      <c r="AI66" s="109">
        <v>3.9510049866403798E-7</v>
      </c>
      <c r="AJ66">
        <v>3.3458631435792197E-2</v>
      </c>
      <c r="AK66">
        <v>0.154629442380394</v>
      </c>
      <c r="AL66">
        <v>0.17788810718796699</v>
      </c>
      <c r="AM66">
        <v>13.515679791604001</v>
      </c>
      <c r="AN66">
        <v>0</v>
      </c>
      <c r="AO66">
        <v>0</v>
      </c>
      <c r="AP66">
        <v>0</v>
      </c>
      <c r="AQ66">
        <v>-8.6447067163813998</v>
      </c>
      <c r="AR66">
        <v>1834.3182614382599</v>
      </c>
      <c r="AS66">
        <v>6042.6799719481296</v>
      </c>
      <c r="AT66">
        <v>0.28861165531765998</v>
      </c>
    </row>
    <row r="67" spans="1:46" x14ac:dyDescent="0.35">
      <c r="A67">
        <v>65</v>
      </c>
      <c r="B67">
        <v>328.913553839732</v>
      </c>
      <c r="C67">
        <v>-8.1557924791233596</v>
      </c>
      <c r="D67">
        <v>1698.5871284335601</v>
      </c>
      <c r="E67">
        <v>0.5</v>
      </c>
      <c r="F67">
        <v>1442.70683462491</v>
      </c>
      <c r="G67">
        <v>2.9102278402452098E-3</v>
      </c>
      <c r="H67">
        <v>1.04125018471718</v>
      </c>
      <c r="I67">
        <v>1.19823495185391E-2</v>
      </c>
      <c r="J67">
        <v>1.08225924546555E-2</v>
      </c>
      <c r="K67">
        <v>0.97967502545878105</v>
      </c>
      <c r="L67">
        <v>1.11018490078004E-2</v>
      </c>
      <c r="M67">
        <v>8.8050051073869297E-4</v>
      </c>
      <c r="N67">
        <v>1.9282340346934099</v>
      </c>
      <c r="O67">
        <v>2.0259523121499599</v>
      </c>
      <c r="P67">
        <v>0.87220429876309102</v>
      </c>
      <c r="Q67">
        <v>0.99979883199472097</v>
      </c>
      <c r="R67">
        <v>2.0116800527811399E-4</v>
      </c>
      <c r="S67">
        <v>0</v>
      </c>
      <c r="T67">
        <v>5.1348137024276497</v>
      </c>
      <c r="U67">
        <v>5.1348137024276497</v>
      </c>
      <c r="V67">
        <v>4.1172840213010398</v>
      </c>
      <c r="W67">
        <v>5.5533468459897699E-2</v>
      </c>
      <c r="X67">
        <v>1.1120244733906</v>
      </c>
      <c r="Y67">
        <v>24.962715063981499</v>
      </c>
      <c r="Z67">
        <v>0.92651687305762698</v>
      </c>
      <c r="AA67">
        <v>0.12883868091269199</v>
      </c>
      <c r="AB67">
        <v>37.065355190804397</v>
      </c>
      <c r="AC67">
        <v>73.978633520880294</v>
      </c>
      <c r="AD67">
        <v>5.5843306698381703</v>
      </c>
      <c r="AE67">
        <v>0.191553884799809</v>
      </c>
      <c r="AF67">
        <v>6.8236301477319695E-4</v>
      </c>
      <c r="AG67">
        <v>4.6138959187965803E-3</v>
      </c>
      <c r="AH67" s="109">
        <v>5.0698979882198799E-6</v>
      </c>
      <c r="AI67" s="109">
        <v>4.0209948494922802E-7</v>
      </c>
      <c r="AJ67">
        <v>3.34581742081222E-2</v>
      </c>
      <c r="AK67">
        <v>0.154629360857581</v>
      </c>
      <c r="AL67">
        <v>0.17788618579341001</v>
      </c>
      <c r="AM67">
        <v>13.515679791604001</v>
      </c>
      <c r="AN67">
        <v>0</v>
      </c>
      <c r="AO67">
        <v>0</v>
      </c>
      <c r="AP67">
        <v>0</v>
      </c>
      <c r="AQ67">
        <v>-8.6451813517733793</v>
      </c>
      <c r="AR67">
        <v>1834.5321779616199</v>
      </c>
      <c r="AS67">
        <v>6042.6799719481296</v>
      </c>
      <c r="AT67">
        <v>0.288760247076429</v>
      </c>
    </row>
    <row r="68" spans="1:46" x14ac:dyDescent="0.35">
      <c r="A68">
        <v>66</v>
      </c>
      <c r="B68">
        <v>328.29948351419</v>
      </c>
      <c r="C68">
        <v>-8.1564308356341098</v>
      </c>
      <c r="D68">
        <v>1698.56475397242</v>
      </c>
      <c r="E68">
        <v>0.5</v>
      </c>
      <c r="F68">
        <v>1439.90350251217</v>
      </c>
      <c r="G68">
        <v>2.9101998039064701E-3</v>
      </c>
      <c r="H68">
        <v>1.04092231177601</v>
      </c>
      <c r="I68">
        <v>1.19974758493799E-2</v>
      </c>
      <c r="J68">
        <v>1.0843863631112E-2</v>
      </c>
      <c r="K68">
        <v>0.97963970782502097</v>
      </c>
      <c r="L68">
        <v>1.1114137157748699E-2</v>
      </c>
      <c r="M68">
        <v>8.8333869163119199E-4</v>
      </c>
      <c r="N68">
        <v>1.9250536864601999</v>
      </c>
      <c r="O68">
        <v>2.0228682259910902</v>
      </c>
      <c r="P68">
        <v>0.87331106920241897</v>
      </c>
      <c r="Q68">
        <v>0.99979596842337903</v>
      </c>
      <c r="R68">
        <v>2.04031576620222E-4</v>
      </c>
      <c r="S68">
        <v>0</v>
      </c>
      <c r="T68">
        <v>5.1413969562325796</v>
      </c>
      <c r="U68">
        <v>5.1413969562325796</v>
      </c>
      <c r="V68">
        <v>4.1225211591574098</v>
      </c>
      <c r="W68">
        <v>5.5689761448934998E-2</v>
      </c>
      <c r="X68">
        <v>1.1128014887887501</v>
      </c>
      <c r="Y68">
        <v>25.001643843547701</v>
      </c>
      <c r="Z68">
        <v>0.92637295521817198</v>
      </c>
      <c r="AA68">
        <v>0.12882687166127299</v>
      </c>
      <c r="AB68">
        <v>37.057196846142602</v>
      </c>
      <c r="AC68">
        <v>73.809717709712302</v>
      </c>
      <c r="AD68">
        <v>5.5826486879787502</v>
      </c>
      <c r="AE68">
        <v>0.191553924231494</v>
      </c>
      <c r="AF68">
        <v>6.8228952820489604E-4</v>
      </c>
      <c r="AG68">
        <v>4.6138844718814302E-3</v>
      </c>
      <c r="AH68" s="109">
        <v>5.14779180044718E-6</v>
      </c>
      <c r="AI68" s="109">
        <v>4.0914050359964098E-7</v>
      </c>
      <c r="AJ68">
        <v>3.3457716606443998E-2</v>
      </c>
      <c r="AK68">
        <v>0.15462927974881199</v>
      </c>
      <c r="AL68">
        <v>0.17788426236149399</v>
      </c>
      <c r="AM68">
        <v>13.515679791604001</v>
      </c>
      <c r="AN68">
        <v>0</v>
      </c>
      <c r="AO68">
        <v>0</v>
      </c>
      <c r="AP68">
        <v>0</v>
      </c>
      <c r="AQ68">
        <v>-8.6456559871653607</v>
      </c>
      <c r="AR68">
        <v>1834.74612016113</v>
      </c>
      <c r="AS68">
        <v>6042.6799719481296</v>
      </c>
      <c r="AT68">
        <v>0.288908940234409</v>
      </c>
    </row>
    <row r="69" spans="1:46" x14ac:dyDescent="0.35">
      <c r="A69">
        <v>67</v>
      </c>
      <c r="B69">
        <v>327.68541318864698</v>
      </c>
      <c r="C69">
        <v>-8.1570692686659694</v>
      </c>
      <c r="D69">
        <v>1698.5423084087399</v>
      </c>
      <c r="E69">
        <v>0.5</v>
      </c>
      <c r="F69">
        <v>1437.1005413764799</v>
      </c>
      <c r="G69">
        <v>2.9101716453993499E-3</v>
      </c>
      <c r="H69">
        <v>1.0405952248828501</v>
      </c>
      <c r="I69">
        <v>1.20126619781984E-2</v>
      </c>
      <c r="J69">
        <v>1.08652074762326E-2</v>
      </c>
      <c r="K69">
        <v>0.97960426446104598</v>
      </c>
      <c r="L69">
        <v>1.112647291254E-2</v>
      </c>
      <c r="M69">
        <v>8.8618906565839095E-4</v>
      </c>
      <c r="N69">
        <v>1.9218785217454</v>
      </c>
      <c r="O69">
        <v>2.0197890064457402</v>
      </c>
      <c r="P69">
        <v>0.87442222206601095</v>
      </c>
      <c r="Q69">
        <v>0.99979310506351404</v>
      </c>
      <c r="R69">
        <v>2.0689493648595901E-4</v>
      </c>
      <c r="S69">
        <v>0</v>
      </c>
      <c r="T69">
        <v>5.1480063978780004</v>
      </c>
      <c r="U69">
        <v>5.1480063978780004</v>
      </c>
      <c r="V69">
        <v>4.1277791174590002</v>
      </c>
      <c r="W69">
        <v>5.5846691347760997E-2</v>
      </c>
      <c r="X69">
        <v>1.11358255345208</v>
      </c>
      <c r="Y69">
        <v>25.040721044259801</v>
      </c>
      <c r="Z69">
        <v>0.92622875202292998</v>
      </c>
      <c r="AA69">
        <v>0.128815050644594</v>
      </c>
      <c r="AB69">
        <v>37.049040220957799</v>
      </c>
      <c r="AC69">
        <v>73.641161259442299</v>
      </c>
      <c r="AD69">
        <v>5.5809666811608096</v>
      </c>
      <c r="AE69">
        <v>0.19155396372155101</v>
      </c>
      <c r="AF69">
        <v>6.8221595297032896E-4</v>
      </c>
      <c r="AG69">
        <v>4.6138728934532703E-3</v>
      </c>
      <c r="AH69" s="109">
        <v>5.2258635024207401E-6</v>
      </c>
      <c r="AI69" s="109">
        <v>4.1622382320717902E-7</v>
      </c>
      <c r="AJ69">
        <v>3.3457258628259302E-2</v>
      </c>
      <c r="AK69">
        <v>0.15462919905633499</v>
      </c>
      <c r="AL69">
        <v>0.177882336879162</v>
      </c>
      <c r="AM69">
        <v>13.515679791604001</v>
      </c>
      <c r="AN69">
        <v>0</v>
      </c>
      <c r="AO69">
        <v>0</v>
      </c>
      <c r="AP69">
        <v>0</v>
      </c>
      <c r="AQ69">
        <v>-8.6461306225573402</v>
      </c>
      <c r="AR69">
        <v>1834.9600880446301</v>
      </c>
      <c r="AS69">
        <v>6042.6799719481296</v>
      </c>
      <c r="AT69">
        <v>0.28905773483060498</v>
      </c>
    </row>
    <row r="70" spans="1:46" x14ac:dyDescent="0.35">
      <c r="A70">
        <v>68</v>
      </c>
      <c r="B70">
        <v>327.07134286310497</v>
      </c>
      <c r="C70">
        <v>-8.1577077784190504</v>
      </c>
      <c r="D70">
        <v>1698.5197913125501</v>
      </c>
      <c r="E70">
        <v>0.5</v>
      </c>
      <c r="F70">
        <v>1434.2979508590299</v>
      </c>
      <c r="G70">
        <v>2.91014336399362E-3</v>
      </c>
      <c r="H70">
        <v>1.0402689247057599</v>
      </c>
      <c r="I70">
        <v>1.20279082317616E-2</v>
      </c>
      <c r="J70">
        <v>1.0886624380466E-2</v>
      </c>
      <c r="K70">
        <v>0.97956869468456298</v>
      </c>
      <c r="L70">
        <v>1.1138856529526399E-2</v>
      </c>
      <c r="M70">
        <v>8.8905170223521504E-4</v>
      </c>
      <c r="N70">
        <v>1.9187085330894</v>
      </c>
      <c r="O70">
        <v>2.0167146459740599</v>
      </c>
      <c r="P70">
        <v>0.87553778136667104</v>
      </c>
      <c r="Q70">
        <v>0.99979024191376997</v>
      </c>
      <c r="R70">
        <v>2.0975808622913599E-4</v>
      </c>
      <c r="S70">
        <v>0</v>
      </c>
      <c r="T70">
        <v>5.15464217189212</v>
      </c>
      <c r="U70">
        <v>5.15464217189212</v>
      </c>
      <c r="V70">
        <v>4.13305801077966</v>
      </c>
      <c r="W70">
        <v>5.6004261754859903E-2</v>
      </c>
      <c r="X70">
        <v>1.1143676887793099</v>
      </c>
      <c r="Y70">
        <v>25.079947502295401</v>
      </c>
      <c r="Z70">
        <v>0.92608426294045598</v>
      </c>
      <c r="AA70">
        <v>0.128803217784519</v>
      </c>
      <c r="AB70">
        <v>37.0408853054753</v>
      </c>
      <c r="AC70">
        <v>73.472963371105394</v>
      </c>
      <c r="AD70">
        <v>5.5792846446544404</v>
      </c>
      <c r="AE70">
        <v>0.19155400327040401</v>
      </c>
      <c r="AF70">
        <v>6.8214228849313395E-4</v>
      </c>
      <c r="AG70">
        <v>4.6138611827424899E-3</v>
      </c>
      <c r="AH70" s="109">
        <v>5.3041141695413597E-6</v>
      </c>
      <c r="AI70" s="109">
        <v>4.23349714468506E-7</v>
      </c>
      <c r="AJ70">
        <v>3.3456800271052002E-2</v>
      </c>
      <c r="AK70">
        <v>0.15462911878240901</v>
      </c>
      <c r="AL70">
        <v>0.17788040933325899</v>
      </c>
      <c r="AM70">
        <v>13.515679791604001</v>
      </c>
      <c r="AN70">
        <v>0</v>
      </c>
      <c r="AO70">
        <v>0</v>
      </c>
      <c r="AP70">
        <v>0</v>
      </c>
      <c r="AQ70">
        <v>-8.6466052579493198</v>
      </c>
      <c r="AR70">
        <v>1835.1740816199499</v>
      </c>
      <c r="AS70">
        <v>6042.6799719481296</v>
      </c>
      <c r="AT70">
        <v>0.28920663093587301</v>
      </c>
    </row>
    <row r="71" spans="1:46" x14ac:dyDescent="0.35">
      <c r="A71">
        <v>69</v>
      </c>
      <c r="B71">
        <v>326.45727253756201</v>
      </c>
      <c r="C71">
        <v>-8.1583463650949302</v>
      </c>
      <c r="D71">
        <v>1698.4972022506699</v>
      </c>
      <c r="E71">
        <v>0.5</v>
      </c>
      <c r="F71">
        <v>1431.49573059973</v>
      </c>
      <c r="G71">
        <v>2.9101149589535599E-3</v>
      </c>
      <c r="H71">
        <v>1.0399434117910999</v>
      </c>
      <c r="I71">
        <v>1.2043214939266401E-2</v>
      </c>
      <c r="J71">
        <v>1.09081147371589E-2</v>
      </c>
      <c r="K71">
        <v>0.97953299780824599</v>
      </c>
      <c r="L71">
        <v>1.1151288268074201E-2</v>
      </c>
      <c r="M71">
        <v>8.9192667119217901E-4</v>
      </c>
      <c r="N71">
        <v>1.9155437130449799</v>
      </c>
      <c r="O71">
        <v>2.01364513704935</v>
      </c>
      <c r="P71">
        <v>0.87665777129612099</v>
      </c>
      <c r="Q71">
        <v>0.99978737897278702</v>
      </c>
      <c r="R71">
        <v>2.12621027212174E-4</v>
      </c>
      <c r="S71">
        <v>0</v>
      </c>
      <c r="T71">
        <v>5.16130442388706</v>
      </c>
      <c r="U71">
        <v>5.16130442388706</v>
      </c>
      <c r="V71">
        <v>4.1383579545508598</v>
      </c>
      <c r="W71">
        <v>5.61624762887281E-2</v>
      </c>
      <c r="X71">
        <v>1.11515691632712</v>
      </c>
      <c r="Y71">
        <v>25.119324060139601</v>
      </c>
      <c r="Z71">
        <v>0.925939487446654</v>
      </c>
      <c r="AA71">
        <v>0.128791373002341</v>
      </c>
      <c r="AB71">
        <v>37.0327320854337</v>
      </c>
      <c r="AC71">
        <v>73.305123248148007</v>
      </c>
      <c r="AD71">
        <v>5.5776025731095498</v>
      </c>
      <c r="AE71">
        <v>0.191554042878474</v>
      </c>
      <c r="AF71">
        <v>6.8206853419274102E-4</v>
      </c>
      <c r="AG71">
        <v>4.6138493389736796E-3</v>
      </c>
      <c r="AH71" s="109">
        <v>5.3825448851861404E-6</v>
      </c>
      <c r="AI71" s="109">
        <v>4.3051845011765998E-7</v>
      </c>
      <c r="AJ71">
        <v>3.3456341532287201E-2</v>
      </c>
      <c r="AK71">
        <v>0.15462903892931401</v>
      </c>
      <c r="AL71">
        <v>0.177878479710534</v>
      </c>
      <c r="AM71">
        <v>13.515679791604001</v>
      </c>
      <c r="AN71">
        <v>0</v>
      </c>
      <c r="AO71">
        <v>0</v>
      </c>
      <c r="AP71">
        <v>0</v>
      </c>
      <c r="AQ71">
        <v>-8.6470798933412993</v>
      </c>
      <c r="AR71">
        <v>1835.38810089494</v>
      </c>
      <c r="AS71">
        <v>6042.6799719481296</v>
      </c>
      <c r="AT71">
        <v>0.289355628586489</v>
      </c>
    </row>
    <row r="72" spans="1:46" x14ac:dyDescent="0.35">
      <c r="A72">
        <v>70</v>
      </c>
      <c r="B72">
        <v>325.84320221202</v>
      </c>
      <c r="C72">
        <v>-8.1589850288966606</v>
      </c>
      <c r="D72">
        <v>1698.4745407866999</v>
      </c>
      <c r="E72">
        <v>0.5</v>
      </c>
      <c r="F72">
        <v>1428.6938802371899</v>
      </c>
      <c r="G72">
        <v>2.9100864295379999E-3</v>
      </c>
      <c r="H72">
        <v>1.0396186869120101</v>
      </c>
      <c r="I72">
        <v>1.2058582432304701E-2</v>
      </c>
      <c r="J72">
        <v>1.0929678942583501E-2</v>
      </c>
      <c r="K72">
        <v>0.97949717313964302</v>
      </c>
      <c r="L72">
        <v>1.11637683892529E-2</v>
      </c>
      <c r="M72">
        <v>8.9481404305180297E-4</v>
      </c>
      <c r="N72">
        <v>1.91238405417732</v>
      </c>
      <c r="O72">
        <v>2.0105804721579901</v>
      </c>
      <c r="P72">
        <v>0.87778221622276398</v>
      </c>
      <c r="Q72">
        <v>0.99978451623919296</v>
      </c>
      <c r="R72">
        <v>2.1548376080622001E-4</v>
      </c>
      <c r="S72">
        <v>0</v>
      </c>
      <c r="T72">
        <v>5.1679933005460201</v>
      </c>
      <c r="U72">
        <v>5.1679933005460201</v>
      </c>
      <c r="V72">
        <v>4.1436790650499997</v>
      </c>
      <c r="W72">
        <v>5.6321338606890703E-2</v>
      </c>
      <c r="X72">
        <v>1.1159502578117799</v>
      </c>
      <c r="Y72">
        <v>25.158851566642198</v>
      </c>
      <c r="Z72">
        <v>0.92579442500184606</v>
      </c>
      <c r="AA72">
        <v>0.128779516218788</v>
      </c>
      <c r="AB72">
        <v>37.0245805544902</v>
      </c>
      <c r="AC72">
        <v>73.137640094255801</v>
      </c>
      <c r="AD72">
        <v>5.5759204622593899</v>
      </c>
      <c r="AE72">
        <v>0.19155408254619</v>
      </c>
      <c r="AF72">
        <v>6.8199468948440805E-4</v>
      </c>
      <c r="AG72">
        <v>4.6138373613655E-3</v>
      </c>
      <c r="AH72" s="109">
        <v>5.4611567406284202E-6</v>
      </c>
      <c r="AI72" s="109">
        <v>4.37730305075627E-7</v>
      </c>
      <c r="AJ72">
        <v>3.3455882409411698E-2</v>
      </c>
      <c r="AK72">
        <v>0.15462895949934399</v>
      </c>
      <c r="AL72">
        <v>0.17787654799764099</v>
      </c>
      <c r="AM72">
        <v>13.515679791604001</v>
      </c>
      <c r="AN72">
        <v>0</v>
      </c>
      <c r="AO72">
        <v>0</v>
      </c>
      <c r="AP72">
        <v>0</v>
      </c>
      <c r="AQ72">
        <v>-8.6475545287332807</v>
      </c>
      <c r="AR72">
        <v>1835.6021458775499</v>
      </c>
      <c r="AS72">
        <v>6042.6799719481296</v>
      </c>
      <c r="AT72">
        <v>0.28950472788102199</v>
      </c>
    </row>
    <row r="73" spans="1:46" x14ac:dyDescent="0.35">
      <c r="A73">
        <v>71</v>
      </c>
      <c r="B73">
        <v>325.22913188647698</v>
      </c>
      <c r="C73">
        <v>-8.1596237700287801</v>
      </c>
      <c r="D73">
        <v>1698.4518064809899</v>
      </c>
      <c r="E73">
        <v>0.5</v>
      </c>
      <c r="F73">
        <v>1425.8923994087199</v>
      </c>
      <c r="G73">
        <v>2.91005777500023E-3</v>
      </c>
      <c r="H73">
        <v>1.03929475074456</v>
      </c>
      <c r="I73">
        <v>1.20740110449393E-2</v>
      </c>
      <c r="J73">
        <v>1.0951317395965001E-2</v>
      </c>
      <c r="K73">
        <v>0.97946121998116897</v>
      </c>
      <c r="L73">
        <v>1.11762971561578E-2</v>
      </c>
      <c r="M73">
        <v>8.9771388878150202E-4</v>
      </c>
      <c r="N73">
        <v>1.9092295490640201</v>
      </c>
      <c r="O73">
        <v>2.0075206437995101</v>
      </c>
      <c r="P73">
        <v>0.87891114069696796</v>
      </c>
      <c r="Q73">
        <v>0.99978165371160799</v>
      </c>
      <c r="R73">
        <v>2.18346288391196E-4</v>
      </c>
      <c r="S73">
        <v>0</v>
      </c>
      <c r="T73">
        <v>5.1747089496547298</v>
      </c>
      <c r="U73">
        <v>5.1747089496547298</v>
      </c>
      <c r="V73">
        <v>4.1490214594266099</v>
      </c>
      <c r="W73">
        <v>5.6480852388747602E-2</v>
      </c>
      <c r="X73">
        <v>1.1167477351105499</v>
      </c>
      <c r="Y73">
        <v>25.198530877080302</v>
      </c>
      <c r="Z73">
        <v>0.92564907507205196</v>
      </c>
      <c r="AA73">
        <v>0.128767647354011</v>
      </c>
      <c r="AB73">
        <v>37.016430702691302</v>
      </c>
      <c r="AC73">
        <v>72.970513115364696</v>
      </c>
      <c r="AD73">
        <v>5.5742383073369703</v>
      </c>
      <c r="AE73">
        <v>0.19155412227398</v>
      </c>
      <c r="AF73">
        <v>6.8192075377910796E-4</v>
      </c>
      <c r="AG73">
        <v>4.6138252491307102E-3</v>
      </c>
      <c r="AH73" s="109">
        <v>5.53995083525541E-6</v>
      </c>
      <c r="AI73" s="109">
        <v>4.44985556350862E-7</v>
      </c>
      <c r="AJ73">
        <v>3.34554228998536E-2</v>
      </c>
      <c r="AK73">
        <v>0.15462888049481299</v>
      </c>
      <c r="AL73">
        <v>0.17787461418113301</v>
      </c>
      <c r="AM73">
        <v>13.515679791604001</v>
      </c>
      <c r="AN73">
        <v>0</v>
      </c>
      <c r="AO73">
        <v>0</v>
      </c>
      <c r="AP73">
        <v>0</v>
      </c>
      <c r="AQ73">
        <v>-8.6480291641252602</v>
      </c>
      <c r="AR73">
        <v>1835.8162165757501</v>
      </c>
      <c r="AS73">
        <v>6042.6799719481296</v>
      </c>
      <c r="AT73">
        <v>0.28965392889035302</v>
      </c>
    </row>
    <row r="74" spans="1:46" x14ac:dyDescent="0.35">
      <c r="A74">
        <v>72</v>
      </c>
      <c r="B74">
        <v>324.61506156093401</v>
      </c>
      <c r="C74">
        <v>-8.1602625886973996</v>
      </c>
      <c r="D74">
        <v>1698.42899889056</v>
      </c>
      <c r="E74">
        <v>0.5</v>
      </c>
      <c r="F74">
        <v>1423.09128775044</v>
      </c>
      <c r="G74">
        <v>2.9100289945879201E-3</v>
      </c>
      <c r="H74">
        <v>1.0389716035316701</v>
      </c>
      <c r="I74">
        <v>1.20895011137823E-2</v>
      </c>
      <c r="J74">
        <v>1.0973030499509699E-2</v>
      </c>
      <c r="K74">
        <v>0.97942513763010697</v>
      </c>
      <c r="L74">
        <v>1.1188874834250601E-2</v>
      </c>
      <c r="M74">
        <v>9.0062627953171805E-4</v>
      </c>
      <c r="N74">
        <v>1.9060801902950799</v>
      </c>
      <c r="O74">
        <v>2.0044656444864799</v>
      </c>
      <c r="P74">
        <v>0.880044569456509</v>
      </c>
      <c r="Q74">
        <v>0.99977879138864401</v>
      </c>
      <c r="R74">
        <v>2.21208611355802E-4</v>
      </c>
      <c r="S74">
        <v>0</v>
      </c>
      <c r="T74">
        <v>5.1814515201339004</v>
      </c>
      <c r="U74">
        <v>5.1814515201339004</v>
      </c>
      <c r="V74">
        <v>4.1543852557296201</v>
      </c>
      <c r="W74">
        <v>5.6641021317417703E-2</v>
      </c>
      <c r="X74">
        <v>1.11754937026293</v>
      </c>
      <c r="Y74">
        <v>25.2383628532187</v>
      </c>
      <c r="Z74">
        <v>0.92550343715134897</v>
      </c>
      <c r="AA74">
        <v>0.128755766327561</v>
      </c>
      <c r="AB74">
        <v>37.008282504498801</v>
      </c>
      <c r="AC74">
        <v>72.803741521742296</v>
      </c>
      <c r="AD74">
        <v>5.5725561014333804</v>
      </c>
      <c r="AE74">
        <v>0.19155416206227599</v>
      </c>
      <c r="AF74">
        <v>6.81846726483439E-4</v>
      </c>
      <c r="AG74">
        <v>4.61381300147612E-3</v>
      </c>
      <c r="AH74" s="109">
        <v>5.6189282768057098E-6</v>
      </c>
      <c r="AI74" s="109">
        <v>4.5228448292263199E-7</v>
      </c>
      <c r="AJ74">
        <v>3.3454963001021597E-2</v>
      </c>
      <c r="AK74">
        <v>0.15462880191805001</v>
      </c>
      <c r="AL74">
        <v>0.177872678247463</v>
      </c>
      <c r="AM74">
        <v>13.515679791604001</v>
      </c>
      <c r="AN74">
        <v>0</v>
      </c>
      <c r="AO74">
        <v>0</v>
      </c>
      <c r="AP74">
        <v>0</v>
      </c>
      <c r="AQ74">
        <v>-8.6485037995172398</v>
      </c>
      <c r="AR74">
        <v>1836.03031299749</v>
      </c>
      <c r="AS74">
        <v>6042.6799719481396</v>
      </c>
      <c r="AT74">
        <v>0.28980323156382398</v>
      </c>
    </row>
    <row r="75" spans="1:46" x14ac:dyDescent="0.35">
      <c r="A75">
        <v>73</v>
      </c>
      <c r="B75">
        <v>324.00099123539201</v>
      </c>
      <c r="C75">
        <v>-8.1609014851100508</v>
      </c>
      <c r="D75">
        <v>1698.40611756917</v>
      </c>
      <c r="E75">
        <v>0.5</v>
      </c>
      <c r="F75">
        <v>1420.29054489697</v>
      </c>
      <c r="G75">
        <v>2.9100000875431102E-3</v>
      </c>
      <c r="H75">
        <v>1.0386492464343899</v>
      </c>
      <c r="I75">
        <v>1.21050529777937E-2</v>
      </c>
      <c r="J75">
        <v>1.09948186584328E-2</v>
      </c>
      <c r="K75">
        <v>0.97938892537837396</v>
      </c>
      <c r="L75">
        <v>1.1201501690088E-2</v>
      </c>
      <c r="M75">
        <v>9.0355128770571304E-4</v>
      </c>
      <c r="N75">
        <v>1.9029359704728901</v>
      </c>
      <c r="O75">
        <v>2.0014154667446</v>
      </c>
      <c r="P75">
        <v>0.88118252741307201</v>
      </c>
      <c r="Q75">
        <v>0.99977592926890202</v>
      </c>
      <c r="R75">
        <v>2.2407073109781701E-4</v>
      </c>
      <c r="S75">
        <v>0</v>
      </c>
      <c r="T75">
        <v>5.1882211619600804</v>
      </c>
      <c r="U75">
        <v>5.1882211619600804</v>
      </c>
      <c r="V75">
        <v>4.1597705728385401</v>
      </c>
      <c r="W75">
        <v>5.6801849153523501E-2</v>
      </c>
      <c r="X75">
        <v>1.1183551854726901</v>
      </c>
      <c r="Y75">
        <v>25.278348363369801</v>
      </c>
      <c r="Z75">
        <v>0.92535751067234095</v>
      </c>
      <c r="AA75">
        <v>0.12874387305842599</v>
      </c>
      <c r="AB75">
        <v>37.0001359669197</v>
      </c>
      <c r="AC75">
        <v>72.637324519580503</v>
      </c>
      <c r="AD75">
        <v>5.5708738421008404</v>
      </c>
      <c r="AE75">
        <v>0.19155420191151401</v>
      </c>
      <c r="AF75">
        <v>6.8177260699979004E-4</v>
      </c>
      <c r="AG75">
        <v>4.61380061760244E-3</v>
      </c>
      <c r="AH75" s="109">
        <v>5.6980901808167499E-6</v>
      </c>
      <c r="AI75" s="109">
        <v>4.59627366292865E-7</v>
      </c>
      <c r="AJ75">
        <v>3.3454502710305901E-2</v>
      </c>
      <c r="AK75">
        <v>0.15462872377140199</v>
      </c>
      <c r="AL75">
        <v>0.17787074018298701</v>
      </c>
      <c r="AM75">
        <v>13.515679791604001</v>
      </c>
      <c r="AN75">
        <v>0</v>
      </c>
      <c r="AO75">
        <v>0</v>
      </c>
      <c r="AP75">
        <v>0</v>
      </c>
      <c r="AQ75">
        <v>-8.6489784349092194</v>
      </c>
      <c r="AR75">
        <v>1836.24443515084</v>
      </c>
      <c r="AS75">
        <v>6042.6799719481296</v>
      </c>
      <c r="AT75">
        <v>0.28995263610593303</v>
      </c>
    </row>
    <row r="76" spans="1:46" x14ac:dyDescent="0.35">
      <c r="A76">
        <v>74</v>
      </c>
      <c r="B76">
        <v>323.38692090984898</v>
      </c>
      <c r="C76">
        <v>-8.1615404594758996</v>
      </c>
      <c r="D76">
        <v>1698.3831620671699</v>
      </c>
      <c r="E76">
        <v>0.5</v>
      </c>
      <c r="F76">
        <v>1417.4901704817701</v>
      </c>
      <c r="G76">
        <v>2.9099710531021298E-3</v>
      </c>
      <c r="H76">
        <v>1.0383276798443</v>
      </c>
      <c r="I76">
        <v>1.21206669785858E-2</v>
      </c>
      <c r="J76">
        <v>1.10166822809872E-2</v>
      </c>
      <c r="K76">
        <v>0.97935258251269997</v>
      </c>
      <c r="L76">
        <v>1.12141779929508E-2</v>
      </c>
      <c r="M76">
        <v>9.0648898563501501E-4</v>
      </c>
      <c r="N76">
        <v>1.89979688221225</v>
      </c>
      <c r="O76">
        <v>1.99837010311259</v>
      </c>
      <c r="P76">
        <v>0.88232503967301701</v>
      </c>
      <c r="Q76">
        <v>0.99977306735097604</v>
      </c>
      <c r="R76">
        <v>2.26932649023919E-4</v>
      </c>
      <c r="S76">
        <v>0</v>
      </c>
      <c r="T76">
        <v>5.1950180262882997</v>
      </c>
      <c r="U76">
        <v>5.1950180262882997</v>
      </c>
      <c r="V76">
        <v>4.1651775305681298</v>
      </c>
      <c r="W76">
        <v>5.6963339643650898E-2</v>
      </c>
      <c r="X76">
        <v>1.1191652031089201</v>
      </c>
      <c r="Y76">
        <v>25.318488282458699</v>
      </c>
      <c r="Z76">
        <v>0.92521129511795397</v>
      </c>
      <c r="AA76">
        <v>0.128731967464983</v>
      </c>
      <c r="AB76">
        <v>36.991991069395802</v>
      </c>
      <c r="AC76">
        <v>72.471261321490402</v>
      </c>
      <c r="AD76">
        <v>5.5691915231056903</v>
      </c>
      <c r="AE76">
        <v>0.19155424182212999</v>
      </c>
      <c r="AF76">
        <v>6.8169839472607301E-4</v>
      </c>
      <c r="AG76">
        <v>4.6137880967042997E-3</v>
      </c>
      <c r="AH76" s="109">
        <v>5.7774376714887201E-6</v>
      </c>
      <c r="AI76" s="109">
        <v>4.6701448984396301E-7</v>
      </c>
      <c r="AJ76">
        <v>3.3454042025077103E-2</v>
      </c>
      <c r="AK76">
        <v>0.154628646057234</v>
      </c>
      <c r="AL76">
        <v>0.17786879997395799</v>
      </c>
      <c r="AM76">
        <v>13.515679791604001</v>
      </c>
      <c r="AN76">
        <v>0</v>
      </c>
      <c r="AO76">
        <v>0</v>
      </c>
      <c r="AP76">
        <v>0</v>
      </c>
      <c r="AQ76">
        <v>-8.6494530703012007</v>
      </c>
      <c r="AR76">
        <v>1836.45858304386</v>
      </c>
      <c r="AS76">
        <v>6042.6799719481396</v>
      </c>
      <c r="AT76">
        <v>0.29010214250591199</v>
      </c>
    </row>
    <row r="77" spans="1:46" x14ac:dyDescent="0.35">
      <c r="A77">
        <v>75</v>
      </c>
      <c r="B77">
        <v>322.77285058430698</v>
      </c>
      <c r="C77">
        <v>-8.1621795120056309</v>
      </c>
      <c r="D77">
        <v>1698.3601319315601</v>
      </c>
      <c r="E77">
        <v>0.5</v>
      </c>
      <c r="F77">
        <v>1414.69016413697</v>
      </c>
      <c r="G77">
        <v>2.9099418904955702E-3</v>
      </c>
      <c r="H77">
        <v>1.0380069043195801</v>
      </c>
      <c r="I77">
        <v>1.213634346029E-2</v>
      </c>
      <c r="J77">
        <v>1.10386217784925E-2</v>
      </c>
      <c r="K77">
        <v>0.97931610831445504</v>
      </c>
      <c r="L77">
        <v>1.12269040139692E-2</v>
      </c>
      <c r="M77">
        <v>9.0943944632086195E-4</v>
      </c>
      <c r="N77">
        <v>1.89666291814038</v>
      </c>
      <c r="O77">
        <v>1.99532954614224</v>
      </c>
      <c r="P77">
        <v>0.88347213152851001</v>
      </c>
      <c r="Q77">
        <v>0.99977020563344998</v>
      </c>
      <c r="R77">
        <v>2.29794366549903E-4</v>
      </c>
      <c r="S77">
        <v>0</v>
      </c>
      <c r="T77">
        <v>5.2018422654002103</v>
      </c>
      <c r="U77">
        <v>5.2018422654002103</v>
      </c>
      <c r="V77">
        <v>4.1706062496230896</v>
      </c>
      <c r="W77">
        <v>5.71254965714659E-2</v>
      </c>
      <c r="X77">
        <v>1.1199794457077299</v>
      </c>
      <c r="Y77">
        <v>25.358783492084601</v>
      </c>
      <c r="Z77">
        <v>0.92506478995946895</v>
      </c>
      <c r="AA77">
        <v>0.128720049465011</v>
      </c>
      <c r="AB77">
        <v>36.983847797144897</v>
      </c>
      <c r="AC77">
        <v>72.305551140668499</v>
      </c>
      <c r="AD77">
        <v>5.5675091390031497</v>
      </c>
      <c r="AE77">
        <v>0.19155428179456599</v>
      </c>
      <c r="AF77">
        <v>6.81624089055777E-4</v>
      </c>
      <c r="AG77">
        <v>4.6137754379701797E-3</v>
      </c>
      <c r="AH77" s="109">
        <v>5.8569718813300497E-6</v>
      </c>
      <c r="AI77" s="109">
        <v>4.7444613922467098E-7</v>
      </c>
      <c r="AJ77">
        <v>3.3453580942686301E-2</v>
      </c>
      <c r="AK77">
        <v>0.15462856877792799</v>
      </c>
      <c r="AL77">
        <v>0.17786685760652801</v>
      </c>
      <c r="AM77">
        <v>13.515679791604001</v>
      </c>
      <c r="AN77">
        <v>0</v>
      </c>
      <c r="AO77">
        <v>0</v>
      </c>
      <c r="AP77">
        <v>0</v>
      </c>
      <c r="AQ77">
        <v>-8.6499277056931803</v>
      </c>
      <c r="AR77">
        <v>1836.67275668466</v>
      </c>
      <c r="AS77">
        <v>6042.6799719481396</v>
      </c>
      <c r="AT77">
        <v>0.29025175079858201</v>
      </c>
    </row>
    <row r="78" spans="1:46" x14ac:dyDescent="0.35">
      <c r="A78">
        <v>76</v>
      </c>
      <c r="B78">
        <v>322.15878025876401</v>
      </c>
      <c r="C78">
        <v>-8.1628186429114997</v>
      </c>
      <c r="D78">
        <v>1698.3370267059099</v>
      </c>
      <c r="E78">
        <v>0.5</v>
      </c>
      <c r="F78">
        <v>1411.89052549333</v>
      </c>
      <c r="G78">
        <v>2.9099125989481898E-3</v>
      </c>
      <c r="H78">
        <v>1.0376869205846599</v>
      </c>
      <c r="I78">
        <v>1.2152082769580999E-2</v>
      </c>
      <c r="J78">
        <v>1.10606375653639E-2</v>
      </c>
      <c r="K78">
        <v>0.97927950205959402</v>
      </c>
      <c r="L78">
        <v>1.1239680026139899E-2</v>
      </c>
      <c r="M78">
        <v>9.1240274344114901E-4</v>
      </c>
      <c r="N78">
        <v>1.89353407089688</v>
      </c>
      <c r="O78">
        <v>1.99229378839837</v>
      </c>
      <c r="P78">
        <v>0.88462382845927701</v>
      </c>
      <c r="Q78">
        <v>0.99976734411489898</v>
      </c>
      <c r="R78">
        <v>2.3265588510076299E-4</v>
      </c>
      <c r="S78">
        <v>0</v>
      </c>
      <c r="T78">
        <v>5.2086940327148596</v>
      </c>
      <c r="U78">
        <v>5.2086940327148596</v>
      </c>
      <c r="V78">
        <v>4.1760568516065897</v>
      </c>
      <c r="W78">
        <v>5.7288323758097899E-2</v>
      </c>
      <c r="X78">
        <v>1.12079793597385</v>
      </c>
      <c r="Y78">
        <v>25.399234880585102</v>
      </c>
      <c r="Z78">
        <v>0.92491799465643298</v>
      </c>
      <c r="AA78">
        <v>0.12870811897568399</v>
      </c>
      <c r="AB78">
        <v>36.9757061411485</v>
      </c>
      <c r="AC78">
        <v>72.140193190896298</v>
      </c>
      <c r="AD78">
        <v>5.5658266851346703</v>
      </c>
      <c r="AE78">
        <v>0.19155432182926499</v>
      </c>
      <c r="AF78">
        <v>6.8154968937793705E-4</v>
      </c>
      <c r="AG78">
        <v>4.6137626405823497E-3</v>
      </c>
      <c r="AH78" s="109">
        <v>5.9366939512310799E-6</v>
      </c>
      <c r="AI78" s="109">
        <v>4.8192260237625101E-7</v>
      </c>
      <c r="AJ78">
        <v>3.3453119460464899E-2</v>
      </c>
      <c r="AK78">
        <v>0.15462849193588499</v>
      </c>
      <c r="AL78">
        <v>0.17786491306674301</v>
      </c>
      <c r="AM78">
        <v>13.515679791604001</v>
      </c>
      <c r="AN78">
        <v>0</v>
      </c>
      <c r="AO78">
        <v>0</v>
      </c>
      <c r="AP78">
        <v>0</v>
      </c>
      <c r="AQ78">
        <v>-8.6504023410851598</v>
      </c>
      <c r="AR78">
        <v>1836.8869560813901</v>
      </c>
      <c r="AS78">
        <v>6042.6799719481296</v>
      </c>
      <c r="AT78">
        <v>0.29040146106443299</v>
      </c>
    </row>
    <row r="79" spans="1:46" x14ac:dyDescent="0.35">
      <c r="A79">
        <v>77</v>
      </c>
      <c r="B79">
        <v>321.54470993322201</v>
      </c>
      <c r="C79">
        <v>-8.1634578524073191</v>
      </c>
      <c r="D79">
        <v>1698.31384593035</v>
      </c>
      <c r="E79">
        <v>0.5</v>
      </c>
      <c r="F79">
        <v>1409.09125418023</v>
      </c>
      <c r="G79">
        <v>2.90988317767892E-3</v>
      </c>
      <c r="H79">
        <v>1.03736772952982</v>
      </c>
      <c r="I79">
        <v>1.2167885255701101E-2</v>
      </c>
      <c r="J79">
        <v>1.1082730059141999E-2</v>
      </c>
      <c r="K79">
        <v>0.97924276301860702</v>
      </c>
      <c r="L79">
        <v>1.12525063043436E-2</v>
      </c>
      <c r="M79">
        <v>9.1537895135745105E-4</v>
      </c>
      <c r="N79">
        <v>1.89041033313378</v>
      </c>
      <c r="O79">
        <v>1.98926282245884</v>
      </c>
      <c r="P79">
        <v>0.88578015613442496</v>
      </c>
      <c r="Q79">
        <v>0.99976448279388896</v>
      </c>
      <c r="R79">
        <v>2.3551720611078E-4</v>
      </c>
      <c r="S79">
        <v>0</v>
      </c>
      <c r="T79">
        <v>5.21557348279969</v>
      </c>
      <c r="U79">
        <v>5.21557348279969</v>
      </c>
      <c r="V79">
        <v>4.1815294590288499</v>
      </c>
      <c r="W79">
        <v>5.7451825062530298E-2</v>
      </c>
      <c r="X79">
        <v>1.1216206967822999</v>
      </c>
      <c r="Y79">
        <v>25.4398433430996</v>
      </c>
      <c r="Z79">
        <v>0.92477090865657496</v>
      </c>
      <c r="AA79">
        <v>0.12869617591357799</v>
      </c>
      <c r="AB79">
        <v>36.9675660981408</v>
      </c>
      <c r="AC79">
        <v>71.975186686544305</v>
      </c>
      <c r="AD79">
        <v>5.5641441576253401</v>
      </c>
      <c r="AE79">
        <v>0.19155436192667499</v>
      </c>
      <c r="AF79">
        <v>6.8147519507714104E-4</v>
      </c>
      <c r="AG79">
        <v>4.6137497037167501E-3</v>
      </c>
      <c r="AH79" s="109">
        <v>6.0166050305392601E-6</v>
      </c>
      <c r="AI79" s="109">
        <v>4.8944416955900898E-7</v>
      </c>
      <c r="AJ79">
        <v>3.3452657575724902E-2</v>
      </c>
      <c r="AK79">
        <v>0.15462841553352299</v>
      </c>
      <c r="AL79">
        <v>0.17786296634054999</v>
      </c>
      <c r="AM79">
        <v>13.515679791604001</v>
      </c>
      <c r="AN79">
        <v>0</v>
      </c>
      <c r="AO79">
        <v>0</v>
      </c>
      <c r="AP79">
        <v>0</v>
      </c>
      <c r="AQ79">
        <v>-8.6508769764771394</v>
      </c>
      <c r="AR79">
        <v>1837.10118124224</v>
      </c>
      <c r="AS79">
        <v>6042.6799719481296</v>
      </c>
      <c r="AT79">
        <v>0.290551273429701</v>
      </c>
    </row>
    <row r="80" spans="1:46" x14ac:dyDescent="0.35">
      <c r="A80">
        <v>78</v>
      </c>
      <c r="B80">
        <v>320.93063960767898</v>
      </c>
      <c r="C80">
        <v>-8.1640971407085701</v>
      </c>
      <c r="D80">
        <v>1698.2905891415101</v>
      </c>
      <c r="E80">
        <v>0.5</v>
      </c>
      <c r="F80">
        <v>1406.2923498258699</v>
      </c>
      <c r="G80">
        <v>2.9098536259007102E-3</v>
      </c>
      <c r="H80">
        <v>1.03704933135143</v>
      </c>
      <c r="I80">
        <v>1.2183751270628301E-2</v>
      </c>
      <c r="J80">
        <v>1.11048996805224E-2</v>
      </c>
      <c r="K80">
        <v>0.97920589045658601</v>
      </c>
      <c r="L80">
        <v>1.1265383126198699E-2</v>
      </c>
      <c r="M80">
        <v>9.1836814442957705E-4</v>
      </c>
      <c r="N80">
        <v>1.8872916975154901</v>
      </c>
      <c r="O80">
        <v>1.9862366409145</v>
      </c>
      <c r="P80">
        <v>0.88694114042399996</v>
      </c>
      <c r="Q80">
        <v>0.99976162166897597</v>
      </c>
      <c r="R80">
        <v>2.38378331023468E-4</v>
      </c>
      <c r="S80">
        <v>0</v>
      </c>
      <c r="T80">
        <v>5.2224807714390504</v>
      </c>
      <c r="U80">
        <v>5.2224807714390504</v>
      </c>
      <c r="V80">
        <v>4.1870241953653702</v>
      </c>
      <c r="W80">
        <v>5.7616004334249099E-2</v>
      </c>
      <c r="X80">
        <v>1.12244775117966</v>
      </c>
      <c r="Y80">
        <v>25.480609781637199</v>
      </c>
      <c r="Z80">
        <v>0.924623531453444</v>
      </c>
      <c r="AA80">
        <v>0.128684220194629</v>
      </c>
      <c r="AB80">
        <v>36.959427639969498</v>
      </c>
      <c r="AC80">
        <v>71.810530847904204</v>
      </c>
      <c r="AD80">
        <v>5.5624615491864198</v>
      </c>
      <c r="AE80">
        <v>0.191554402087243</v>
      </c>
      <c r="AF80">
        <v>6.8140060553329503E-4</v>
      </c>
      <c r="AG80">
        <v>4.6137366265430598E-3</v>
      </c>
      <c r="AH80" s="109">
        <v>6.0967062775787702E-6</v>
      </c>
      <c r="AI80" s="109">
        <v>4.9701113300364405E-7</v>
      </c>
      <c r="AJ80">
        <v>3.3452195285757602E-2</v>
      </c>
      <c r="AK80">
        <v>0.15462833957327901</v>
      </c>
      <c r="AL80">
        <v>0.17786101741378699</v>
      </c>
      <c r="AM80">
        <v>13.515679791604001</v>
      </c>
      <c r="AN80">
        <v>0</v>
      </c>
      <c r="AO80">
        <v>0</v>
      </c>
      <c r="AP80">
        <v>0</v>
      </c>
      <c r="AQ80">
        <v>-8.6513516118691207</v>
      </c>
      <c r="AR80">
        <v>1837.31543217543</v>
      </c>
      <c r="AS80">
        <v>6042.6799719481296</v>
      </c>
      <c r="AT80">
        <v>0.29070118782557303</v>
      </c>
    </row>
    <row r="81" spans="1:46" x14ac:dyDescent="0.35">
      <c r="A81">
        <v>79</v>
      </c>
      <c r="B81">
        <v>320.31656928213602</v>
      </c>
      <c r="C81">
        <v>-8.1647365080322896</v>
      </c>
      <c r="D81">
        <v>1698.2672558725201</v>
      </c>
      <c r="E81">
        <v>0.5</v>
      </c>
      <c r="F81">
        <v>1403.49381205693</v>
      </c>
      <c r="G81">
        <v>2.90982394282058E-3</v>
      </c>
      <c r="H81">
        <v>1.0367317270488801</v>
      </c>
      <c r="I81">
        <v>1.21996811688491E-2</v>
      </c>
      <c r="J81">
        <v>1.1127146853386101E-2</v>
      </c>
      <c r="K81">
        <v>0.97916888363296894</v>
      </c>
      <c r="L81">
        <v>1.12783107706273E-2</v>
      </c>
      <c r="M81">
        <v>9.2137039822173502E-4</v>
      </c>
      <c r="N81">
        <v>1.88417815671883</v>
      </c>
      <c r="O81">
        <v>1.9832152363692099</v>
      </c>
      <c r="P81">
        <v>0.88810680738367997</v>
      </c>
      <c r="Q81">
        <v>0.99975876073870795</v>
      </c>
      <c r="R81">
        <v>2.41239261291888E-4</v>
      </c>
      <c r="S81">
        <v>0</v>
      </c>
      <c r="T81">
        <v>5.2294160555445099</v>
      </c>
      <c r="U81">
        <v>5.2294160555445099</v>
      </c>
      <c r="V81">
        <v>4.1925411849789702</v>
      </c>
      <c r="W81">
        <v>5.7780865496333503E-2</v>
      </c>
      <c r="X81">
        <v>1.1232791223859799</v>
      </c>
      <c r="Y81">
        <v>25.521535105140401</v>
      </c>
      <c r="Z81">
        <v>0.92447586248611302</v>
      </c>
      <c r="AA81">
        <v>0.12867225173416599</v>
      </c>
      <c r="AB81">
        <v>36.951290766937099</v>
      </c>
      <c r="AC81">
        <v>71.646224891877594</v>
      </c>
      <c r="AD81">
        <v>5.56077885642362</v>
      </c>
      <c r="AE81">
        <v>0.19155444231142399</v>
      </c>
      <c r="AF81">
        <v>6.8132592012180404E-4</v>
      </c>
      <c r="AG81">
        <v>4.6137234082245099E-3</v>
      </c>
      <c r="AH81" s="109">
        <v>6.1769988589734901E-6</v>
      </c>
      <c r="AI81" s="109">
        <v>5.0462378757373099E-7</v>
      </c>
      <c r="AJ81">
        <v>3.3451732587834397E-2</v>
      </c>
      <c r="AK81">
        <v>0.15462826405760899</v>
      </c>
      <c r="AL81">
        <v>0.17785906627218501</v>
      </c>
      <c r="AM81">
        <v>13.515679791604001</v>
      </c>
      <c r="AN81">
        <v>0</v>
      </c>
      <c r="AO81">
        <v>0</v>
      </c>
      <c r="AP81">
        <v>0</v>
      </c>
      <c r="AQ81">
        <v>-8.6518262472611092</v>
      </c>
      <c r="AR81">
        <v>1837.5297088892501</v>
      </c>
      <c r="AS81">
        <v>6042.6799719481296</v>
      </c>
      <c r="AT81">
        <v>0.29085120440731299</v>
      </c>
    </row>
    <row r="82" spans="1:46" x14ac:dyDescent="0.35">
      <c r="A82">
        <v>80</v>
      </c>
      <c r="B82">
        <v>319.70249895659401</v>
      </c>
      <c r="C82">
        <v>-8.1653759545971507</v>
      </c>
      <c r="D82">
        <v>1698.2438456529701</v>
      </c>
      <c r="E82">
        <v>0.5</v>
      </c>
      <c r="F82">
        <v>1400.69564049883</v>
      </c>
      <c r="G82">
        <v>2.9097941276395299E-3</v>
      </c>
      <c r="H82">
        <v>1.03641491724604</v>
      </c>
      <c r="I82">
        <v>1.22156753075828E-2</v>
      </c>
      <c r="J82">
        <v>1.11494720048301E-2</v>
      </c>
      <c r="K82">
        <v>0.97913174180164497</v>
      </c>
      <c r="L82">
        <v>1.12912895190202E-2</v>
      </c>
      <c r="M82">
        <v>9.24385788562564E-4</v>
      </c>
      <c r="N82">
        <v>1.8810697034330499</v>
      </c>
      <c r="O82">
        <v>1.9801986014398201</v>
      </c>
      <c r="P82">
        <v>0.88927718327018501</v>
      </c>
      <c r="Q82">
        <v>0.99975590000162096</v>
      </c>
      <c r="R82">
        <v>2.44099998378557E-4</v>
      </c>
      <c r="S82">
        <v>0</v>
      </c>
      <c r="T82">
        <v>5.2363794932458703</v>
      </c>
      <c r="U82">
        <v>5.2363794932458703</v>
      </c>
      <c r="V82">
        <v>4.1980805531972401</v>
      </c>
      <c r="W82">
        <v>5.7946412480547702E-2</v>
      </c>
      <c r="X82">
        <v>1.12411483379635</v>
      </c>
      <c r="Y82">
        <v>25.562620229552</v>
      </c>
      <c r="Z82">
        <v>0.92432790121813702</v>
      </c>
      <c r="AA82">
        <v>0.12866027044688899</v>
      </c>
      <c r="AB82">
        <v>36.943155465805503</v>
      </c>
      <c r="AC82">
        <v>71.482268039307101</v>
      </c>
      <c r="AD82">
        <v>5.5590960740831497</v>
      </c>
      <c r="AE82">
        <v>0.191554482599672</v>
      </c>
      <c r="AF82">
        <v>6.8125113821343604E-4</v>
      </c>
      <c r="AG82">
        <v>4.6137100479178702E-3</v>
      </c>
      <c r="AH82" s="109">
        <v>6.25748395032866E-6</v>
      </c>
      <c r="AI82" s="109">
        <v>5.1228243028383995E-7</v>
      </c>
      <c r="AJ82">
        <v>3.34512694792065E-2</v>
      </c>
      <c r="AK82">
        <v>0.154628188988986</v>
      </c>
      <c r="AL82">
        <v>0.17785711290137299</v>
      </c>
      <c r="AM82">
        <v>13.515679791604001</v>
      </c>
      <c r="AN82">
        <v>0</v>
      </c>
      <c r="AO82">
        <v>0</v>
      </c>
      <c r="AP82">
        <v>0</v>
      </c>
      <c r="AQ82">
        <v>-8.6523008826530798</v>
      </c>
      <c r="AR82">
        <v>1837.7440113919999</v>
      </c>
      <c r="AS82">
        <v>6042.6799719481296</v>
      </c>
      <c r="AT82">
        <v>0.291001323224298</v>
      </c>
    </row>
    <row r="83" spans="1:46" x14ac:dyDescent="0.35">
      <c r="A83">
        <v>81</v>
      </c>
      <c r="B83">
        <v>319.08842863105099</v>
      </c>
      <c r="C83">
        <v>-8.1660154806234999</v>
      </c>
      <c r="D83">
        <v>1698.2203580088301</v>
      </c>
      <c r="E83">
        <v>0.5</v>
      </c>
      <c r="F83">
        <v>1397.8978347756299</v>
      </c>
      <c r="G83">
        <v>2.9097641795523999E-3</v>
      </c>
      <c r="H83">
        <v>1.03609890245561</v>
      </c>
      <c r="I83">
        <v>1.22317340467612E-2</v>
      </c>
      <c r="J83">
        <v>1.11718755651981E-2</v>
      </c>
      <c r="K83">
        <v>0.97909446421086999</v>
      </c>
      <c r="L83">
        <v>1.1304319655000601E-2</v>
      </c>
      <c r="M83">
        <v>9.2741439176053297E-4</v>
      </c>
      <c r="N83">
        <v>1.87796633035978</v>
      </c>
      <c r="O83">
        <v>1.97718672875613</v>
      </c>
      <c r="P83">
        <v>0.89045229454003605</v>
      </c>
      <c r="Q83">
        <v>0.99975303945624405</v>
      </c>
      <c r="R83">
        <v>2.46960543755567E-4</v>
      </c>
      <c r="S83">
        <v>0</v>
      </c>
      <c r="T83">
        <v>5.2433712438843401</v>
      </c>
      <c r="U83">
        <v>5.2433712438843401</v>
      </c>
      <c r="V83">
        <v>4.20364242630587</v>
      </c>
      <c r="W83">
        <v>5.8112649242112797E-2</v>
      </c>
      <c r="X83">
        <v>1.12495490898245</v>
      </c>
      <c r="Y83">
        <v>25.603866077884501</v>
      </c>
      <c r="Z83">
        <v>0.92417964711993505</v>
      </c>
      <c r="AA83">
        <v>0.12864827624685499</v>
      </c>
      <c r="AB83">
        <v>36.935021719211697</v>
      </c>
      <c r="AC83">
        <v>71.3186595133173</v>
      </c>
      <c r="AD83">
        <v>5.5574131963427904</v>
      </c>
      <c r="AE83">
        <v>0.19155452295244499</v>
      </c>
      <c r="AF83">
        <v>6.8117625917421597E-4</v>
      </c>
      <c r="AG83">
        <v>4.61369654477341E-3</v>
      </c>
      <c r="AH83" s="109">
        <v>6.3381627361863499E-6</v>
      </c>
      <c r="AI83" s="109">
        <v>5.1998736042988996E-7</v>
      </c>
      <c r="AJ83">
        <v>3.3450805957104097E-2</v>
      </c>
      <c r="AK83">
        <v>0.15462811436990201</v>
      </c>
      <c r="AL83">
        <v>0.17785515728686799</v>
      </c>
      <c r="AM83">
        <v>13.515679791604001</v>
      </c>
      <c r="AN83">
        <v>0</v>
      </c>
      <c r="AO83">
        <v>0</v>
      </c>
      <c r="AP83">
        <v>0</v>
      </c>
      <c r="AQ83">
        <v>-8.6527755180450701</v>
      </c>
      <c r="AR83">
        <v>1837.95833969203</v>
      </c>
      <c r="AS83">
        <v>6042.6799719481296</v>
      </c>
      <c r="AT83">
        <v>0.29115154429386603</v>
      </c>
    </row>
    <row r="84" spans="1:46" x14ac:dyDescent="0.35">
      <c r="A84">
        <v>82</v>
      </c>
      <c r="B84">
        <v>318.47435830550899</v>
      </c>
      <c r="C84">
        <v>-8.1666550863333303</v>
      </c>
      <c r="D84">
        <v>1698.1967924624901</v>
      </c>
      <c r="E84">
        <v>0.5</v>
      </c>
      <c r="F84">
        <v>1395.1003945099801</v>
      </c>
      <c r="G84">
        <v>2.9097340977479401E-3</v>
      </c>
      <c r="H84">
        <v>1.0357836834907499</v>
      </c>
      <c r="I84">
        <v>1.22478577489844E-2</v>
      </c>
      <c r="J84">
        <v>1.1194357968112099E-2</v>
      </c>
      <c r="K84">
        <v>0.97905705010315003</v>
      </c>
      <c r="L84">
        <v>1.1317401464040399E-2</v>
      </c>
      <c r="M84">
        <v>9.3045628494404099E-4</v>
      </c>
      <c r="N84">
        <v>1.87486803021307</v>
      </c>
      <c r="O84">
        <v>1.97417961096093</v>
      </c>
      <c r="P84">
        <v>0.89163216784671195</v>
      </c>
      <c r="Q84">
        <v>0.99975017910109498</v>
      </c>
      <c r="R84">
        <v>2.4982089890474002E-4</v>
      </c>
      <c r="S84">
        <v>0</v>
      </c>
      <c r="T84">
        <v>5.2503914679962396</v>
      </c>
      <c r="U84">
        <v>5.2503914679962396</v>
      </c>
      <c r="V84">
        <v>4.2092269315338404</v>
      </c>
      <c r="W84">
        <v>5.8279579783052197E-2</v>
      </c>
      <c r="X84">
        <v>1.12579937169431</v>
      </c>
      <c r="Y84">
        <v>25.645273580286698</v>
      </c>
      <c r="Z84">
        <v>0.92403109964097996</v>
      </c>
      <c r="AA84">
        <v>0.12863626904748801</v>
      </c>
      <c r="AB84">
        <v>36.926889520341803</v>
      </c>
      <c r="AC84">
        <v>71.155398536756493</v>
      </c>
      <c r="AD84">
        <v>5.5557302188202398</v>
      </c>
      <c r="AE84">
        <v>0.19155456337020699</v>
      </c>
      <c r="AF84">
        <v>6.8110128236549203E-4</v>
      </c>
      <c r="AG84">
        <v>4.6136828979347899E-3</v>
      </c>
      <c r="AH84" s="109">
        <v>6.4190364098892704E-6</v>
      </c>
      <c r="AI84" s="109">
        <v>5.2773887979881099E-7</v>
      </c>
      <c r="AJ84">
        <v>3.3450342018736902E-2</v>
      </c>
      <c r="AK84">
        <v>0.15462804020287099</v>
      </c>
      <c r="AL84">
        <v>0.17785319941407801</v>
      </c>
      <c r="AM84">
        <v>13.515679791604001</v>
      </c>
      <c r="AN84">
        <v>0</v>
      </c>
      <c r="AO84">
        <v>0</v>
      </c>
      <c r="AP84">
        <v>0</v>
      </c>
      <c r="AQ84">
        <v>-8.6532501534370496</v>
      </c>
      <c r="AR84">
        <v>1838.1726937977601</v>
      </c>
      <c r="AS84">
        <v>6042.6799719481296</v>
      </c>
      <c r="AT84">
        <v>0.291301867716941</v>
      </c>
    </row>
    <row r="85" spans="1:46" x14ac:dyDescent="0.35">
      <c r="A85">
        <v>83</v>
      </c>
      <c r="B85">
        <v>317.86028797996602</v>
      </c>
      <c r="C85">
        <v>-8.1672947719503206</v>
      </c>
      <c r="D85">
        <v>1698.17314853267</v>
      </c>
      <c r="E85">
        <v>0.5</v>
      </c>
      <c r="F85">
        <v>1392.30331932319</v>
      </c>
      <c r="G85">
        <v>2.9097038814086501E-3</v>
      </c>
      <c r="H85">
        <v>1.0354692608678799</v>
      </c>
      <c r="I85">
        <v>1.22640467796481E-2</v>
      </c>
      <c r="J85">
        <v>1.1216919650503501E-2</v>
      </c>
      <c r="K85">
        <v>0.97901949871527505</v>
      </c>
      <c r="L85">
        <v>1.13305352340666E-2</v>
      </c>
      <c r="M85">
        <v>9.3351154558148205E-4</v>
      </c>
      <c r="N85">
        <v>1.87177479571939</v>
      </c>
      <c r="O85">
        <v>1.9711772407099399</v>
      </c>
      <c r="P85">
        <v>0.89281683004943702</v>
      </c>
      <c r="Q85">
        <v>0.99974731893468205</v>
      </c>
      <c r="R85">
        <v>2.52681065317627E-4</v>
      </c>
      <c r="S85">
        <v>0</v>
      </c>
      <c r="T85">
        <v>5.2574403273650798</v>
      </c>
      <c r="U85">
        <v>5.2574403273650798</v>
      </c>
      <c r="V85">
        <v>4.2148341970973204</v>
      </c>
      <c r="W85">
        <v>5.8447208119033103E-2</v>
      </c>
      <c r="X85">
        <v>1.1266482458619</v>
      </c>
      <c r="Y85">
        <v>25.686843674113302</v>
      </c>
      <c r="Z85">
        <v>0.92388225825013803</v>
      </c>
      <c r="AA85">
        <v>0.12862424876155701</v>
      </c>
      <c r="AB85">
        <v>36.918758851640902</v>
      </c>
      <c r="AC85">
        <v>70.992484335900897</v>
      </c>
      <c r="AD85">
        <v>5.5540471356590002</v>
      </c>
      <c r="AE85">
        <v>0.19155460385342099</v>
      </c>
      <c r="AF85">
        <v>6.8102620714379598E-4</v>
      </c>
      <c r="AG85">
        <v>4.6136691065390501E-3</v>
      </c>
      <c r="AH85" s="109">
        <v>6.5001061739886002E-6</v>
      </c>
      <c r="AI85" s="109">
        <v>5.3553729242020803E-7</v>
      </c>
      <c r="AJ85">
        <v>3.34498776612931E-2</v>
      </c>
      <c r="AK85">
        <v>0.15462796649042099</v>
      </c>
      <c r="AL85">
        <v>0.17785123926830201</v>
      </c>
      <c r="AM85">
        <v>13.515679791604001</v>
      </c>
      <c r="AN85">
        <v>0</v>
      </c>
      <c r="AO85">
        <v>0</v>
      </c>
      <c r="AP85">
        <v>0</v>
      </c>
      <c r="AQ85">
        <v>-8.6537247888290292</v>
      </c>
      <c r="AR85">
        <v>1838.3870737175801</v>
      </c>
      <c r="AS85">
        <v>6042.6799719481296</v>
      </c>
      <c r="AT85">
        <v>0.291452293510297</v>
      </c>
    </row>
    <row r="86" spans="1:46" x14ac:dyDescent="0.35">
      <c r="A86">
        <v>84</v>
      </c>
      <c r="B86">
        <v>317.24621765442402</v>
      </c>
      <c r="C86">
        <v>-8.1679345376998196</v>
      </c>
      <c r="D86">
        <v>1698.1494257344</v>
      </c>
      <c r="E86">
        <v>0.5</v>
      </c>
      <c r="F86">
        <v>1389.50660883516</v>
      </c>
      <c r="G86">
        <v>2.9096735297107798E-3</v>
      </c>
      <c r="H86">
        <v>1.0351556354095901</v>
      </c>
      <c r="I86">
        <v>1.2280301506867101E-2</v>
      </c>
      <c r="J86">
        <v>1.12395610526459E-2</v>
      </c>
      <c r="K86">
        <v>0.97898180927817302</v>
      </c>
      <c r="L86">
        <v>1.1343721254888601E-2</v>
      </c>
      <c r="M86">
        <v>9.3658025197854904E-4</v>
      </c>
      <c r="N86">
        <v>1.86868661961759</v>
      </c>
      <c r="O86">
        <v>1.9681796106718199</v>
      </c>
      <c r="P86">
        <v>0.89400630820816096</v>
      </c>
      <c r="Q86">
        <v>0.99974445895550401</v>
      </c>
      <c r="R86">
        <v>2.5554104449568201E-4</v>
      </c>
      <c r="S86">
        <v>0</v>
      </c>
      <c r="T86">
        <v>5.2645179849924997</v>
      </c>
      <c r="U86">
        <v>5.2645179849924997</v>
      </c>
      <c r="V86">
        <v>4.2204643521738703</v>
      </c>
      <c r="W86">
        <v>5.8615538313530301E-2</v>
      </c>
      <c r="X86">
        <v>1.12750155559701</v>
      </c>
      <c r="Y86">
        <v>25.728577303995099</v>
      </c>
      <c r="Z86">
        <v>0.92373312239485195</v>
      </c>
      <c r="AA86">
        <v>0.12861221530118899</v>
      </c>
      <c r="AB86">
        <v>36.910629706307702</v>
      </c>
      <c r="AC86">
        <v>70.829916136707695</v>
      </c>
      <c r="AD86">
        <v>5.5523639424697002</v>
      </c>
      <c r="AE86">
        <v>0.19155464440255601</v>
      </c>
      <c r="AF86">
        <v>6.8095103286089701E-4</v>
      </c>
      <c r="AG86">
        <v>4.6136551697164799E-3</v>
      </c>
      <c r="AH86" s="109">
        <v>6.5813732400022596E-6</v>
      </c>
      <c r="AI86" s="109">
        <v>5.4338290486729004E-7</v>
      </c>
      <c r="AJ86">
        <v>3.34494128819404E-2</v>
      </c>
      <c r="AK86">
        <v>0.15462789323510501</v>
      </c>
      <c r="AL86">
        <v>0.17784927683472801</v>
      </c>
      <c r="AM86">
        <v>13.515679791604001</v>
      </c>
      <c r="AN86">
        <v>0</v>
      </c>
      <c r="AO86">
        <v>0</v>
      </c>
      <c r="AP86">
        <v>0</v>
      </c>
      <c r="AQ86">
        <v>-8.6541994242210105</v>
      </c>
      <c r="AR86">
        <v>1838.6014794600201</v>
      </c>
      <c r="AS86">
        <v>6042.6799719481296</v>
      </c>
      <c r="AT86">
        <v>0.29160282177603603</v>
      </c>
    </row>
    <row r="87" spans="1:46" x14ac:dyDescent="0.35">
      <c r="A87">
        <v>85</v>
      </c>
      <c r="B87">
        <v>316.63214732888099</v>
      </c>
      <c r="C87">
        <v>-8.1685743838089095</v>
      </c>
      <c r="D87">
        <v>1698.1256235789899</v>
      </c>
      <c r="E87">
        <v>0.5</v>
      </c>
      <c r="F87">
        <v>1386.71026266439</v>
      </c>
      <c r="G87">
        <v>2.9096430418242602E-3</v>
      </c>
      <c r="H87">
        <v>1.0348428078335801</v>
      </c>
      <c r="I87">
        <v>1.2296622301571299E-2</v>
      </c>
      <c r="J87">
        <v>1.12622826181867E-2</v>
      </c>
      <c r="K87">
        <v>0.97894398101691904</v>
      </c>
      <c r="L87">
        <v>1.1356959818622499E-2</v>
      </c>
      <c r="M87">
        <v>9.3966248294881903E-4</v>
      </c>
      <c r="N87">
        <v>1.8656034946589799</v>
      </c>
      <c r="O87">
        <v>1.96518671352816</v>
      </c>
      <c r="P87">
        <v>0.89520062959021496</v>
      </c>
      <c r="Q87">
        <v>0.99974159916204897</v>
      </c>
      <c r="R87">
        <v>2.5840083795029102E-4</v>
      </c>
      <c r="S87">
        <v>0</v>
      </c>
      <c r="T87">
        <v>5.2716246051378297</v>
      </c>
      <c r="U87">
        <v>5.2716246051378297</v>
      </c>
      <c r="V87">
        <v>4.2261175269356004</v>
      </c>
      <c r="W87">
        <v>5.8784574455041899E-2</v>
      </c>
      <c r="X87">
        <v>1.1283593251948301</v>
      </c>
      <c r="Y87">
        <v>25.770475421909701</v>
      </c>
      <c r="Z87">
        <v>0.92358369152895403</v>
      </c>
      <c r="AA87">
        <v>0.12860016857784601</v>
      </c>
      <c r="AB87">
        <v>36.9025020736389</v>
      </c>
      <c r="AC87">
        <v>70.667693167359502</v>
      </c>
      <c r="AD87">
        <v>5.5506806343245101</v>
      </c>
      <c r="AE87">
        <v>0.19155468501808201</v>
      </c>
      <c r="AF87">
        <v>6.8087575886366695E-4</v>
      </c>
      <c r="AG87">
        <v>4.6136410865906001E-3</v>
      </c>
      <c r="AH87" s="109">
        <v>6.6628388287266998E-6</v>
      </c>
      <c r="AI87" s="109">
        <v>5.5127602609132898E-7</v>
      </c>
      <c r="AJ87">
        <v>3.3448947677824699E-2</v>
      </c>
      <c r="AK87">
        <v>0.154627820439491</v>
      </c>
      <c r="AL87">
        <v>0.17784731209843199</v>
      </c>
      <c r="AM87">
        <v>13.515679791604001</v>
      </c>
      <c r="AN87">
        <v>0</v>
      </c>
      <c r="AO87">
        <v>0</v>
      </c>
      <c r="AP87">
        <v>0</v>
      </c>
      <c r="AQ87">
        <v>-8.6546740596129901</v>
      </c>
      <c r="AR87">
        <v>1838.81591103356</v>
      </c>
      <c r="AS87">
        <v>6042.6799719481196</v>
      </c>
      <c r="AT87">
        <v>0.291753452586062</v>
      </c>
    </row>
    <row r="88" spans="1:46" x14ac:dyDescent="0.35">
      <c r="A88">
        <v>86</v>
      </c>
      <c r="B88">
        <v>316.01807700333802</v>
      </c>
      <c r="C88">
        <v>-8.1692143105064208</v>
      </c>
      <c r="D88">
        <v>1698.10174157398</v>
      </c>
      <c r="E88">
        <v>0.5</v>
      </c>
      <c r="F88">
        <v>1383.91428042809</v>
      </c>
      <c r="G88">
        <v>2.9096124169125698E-3</v>
      </c>
      <c r="H88">
        <v>1.0345307784112101</v>
      </c>
      <c r="I88">
        <v>1.23130095375912E-2</v>
      </c>
      <c r="J88">
        <v>1.12850847941803E-2</v>
      </c>
      <c r="K88">
        <v>0.97890601315072201</v>
      </c>
      <c r="L88">
        <v>1.1370251220056001E-2</v>
      </c>
      <c r="M88">
        <v>9.42758317535177E-4</v>
      </c>
      <c r="N88">
        <v>1.86252541360724</v>
      </c>
      <c r="O88">
        <v>1.96219854197344</v>
      </c>
      <c r="P88">
        <v>0.89639982167629395</v>
      </c>
      <c r="Q88">
        <v>0.99973873955279702</v>
      </c>
      <c r="R88">
        <v>2.61260447202822E-4</v>
      </c>
      <c r="S88">
        <v>0</v>
      </c>
      <c r="T88">
        <v>5.2787603533537801</v>
      </c>
      <c r="U88">
        <v>5.2787603533537801</v>
      </c>
      <c r="V88">
        <v>4.2317938525790204</v>
      </c>
      <c r="W88">
        <v>5.8954320637832E-2</v>
      </c>
      <c r="X88">
        <v>1.12922157913557</v>
      </c>
      <c r="Y88">
        <v>25.812538987253902</v>
      </c>
      <c r="Z88">
        <v>0.92343396513606402</v>
      </c>
      <c r="AA88">
        <v>0.128588108502311</v>
      </c>
      <c r="AB88">
        <v>36.8943759268505</v>
      </c>
      <c r="AC88">
        <v>70.505814660378206</v>
      </c>
      <c r="AD88">
        <v>5.5489972040933404</v>
      </c>
      <c r="AE88">
        <v>0.19155472570047299</v>
      </c>
      <c r="AF88">
        <v>6.8080038449399899E-4</v>
      </c>
      <c r="AG88">
        <v>4.61362685627813E-3</v>
      </c>
      <c r="AH88" s="109">
        <v>6.7445041705302698E-6</v>
      </c>
      <c r="AI88" s="109">
        <v>5.5921696727354602E-7</v>
      </c>
      <c r="AJ88">
        <v>3.3448482046069698E-2</v>
      </c>
      <c r="AK88">
        <v>0.154627748106169</v>
      </c>
      <c r="AL88">
        <v>0.17784534504437199</v>
      </c>
      <c r="AM88">
        <v>13.515679791604001</v>
      </c>
      <c r="AN88">
        <v>0</v>
      </c>
      <c r="AO88">
        <v>0</v>
      </c>
      <c r="AP88">
        <v>0</v>
      </c>
      <c r="AQ88">
        <v>-8.6551486950049696</v>
      </c>
      <c r="AR88">
        <v>1839.0303684467999</v>
      </c>
      <c r="AS88">
        <v>6042.6799719481396</v>
      </c>
      <c r="AT88">
        <v>0.291904185885623</v>
      </c>
    </row>
    <row r="89" spans="1:46" x14ac:dyDescent="0.35">
      <c r="A89">
        <v>87</v>
      </c>
      <c r="B89">
        <v>315.40400667779602</v>
      </c>
      <c r="C89">
        <v>-8.16985431802288</v>
      </c>
      <c r="D89">
        <v>1698.0777792231399</v>
      </c>
      <c r="E89">
        <v>0.5</v>
      </c>
      <c r="F89">
        <v>1381.11866174188</v>
      </c>
      <c r="G89">
        <v>2.90958165413281E-3</v>
      </c>
      <c r="H89">
        <v>1.03421954830068</v>
      </c>
      <c r="I89">
        <v>1.23294635914556E-2</v>
      </c>
      <c r="J89">
        <v>1.13079680311211E-2</v>
      </c>
      <c r="K89">
        <v>0.97886790489268005</v>
      </c>
      <c r="L89">
        <v>1.1383595755338601E-2</v>
      </c>
      <c r="M89">
        <v>9.4586783611700503E-4</v>
      </c>
      <c r="N89">
        <v>1.8594523692385001</v>
      </c>
      <c r="O89">
        <v>1.9592150887150599</v>
      </c>
      <c r="P89">
        <v>0.89760391214687896</v>
      </c>
      <c r="Q89">
        <v>0.99973588012621495</v>
      </c>
      <c r="R89">
        <v>2.64119873784896E-4</v>
      </c>
      <c r="S89">
        <v>0</v>
      </c>
      <c r="T89">
        <v>5.2859253964069497</v>
      </c>
      <c r="U89">
        <v>5.2859253964069497</v>
      </c>
      <c r="V89">
        <v>4.23749346125578</v>
      </c>
      <c r="W89">
        <v>5.9124781038039899E-2</v>
      </c>
      <c r="X89">
        <v>1.1300883420866199</v>
      </c>
      <c r="Y89">
        <v>25.854768966913799</v>
      </c>
      <c r="Z89">
        <v>0.923283942638632</v>
      </c>
      <c r="AA89">
        <v>0.12857603498471901</v>
      </c>
      <c r="AB89">
        <v>36.886251270620001</v>
      </c>
      <c r="AC89">
        <v>70.344279844347199</v>
      </c>
      <c r="AD89">
        <v>5.5473136489427102</v>
      </c>
      <c r="AE89">
        <v>0.191554766450208</v>
      </c>
      <c r="AF89">
        <v>6.8072490908895902E-4</v>
      </c>
      <c r="AG89">
        <v>4.6136124778887897E-3</v>
      </c>
      <c r="AH89" s="109">
        <v>6.8263705046732804E-6</v>
      </c>
      <c r="AI89" s="109">
        <v>5.6720604249849101E-7</v>
      </c>
      <c r="AJ89">
        <v>3.3448015983778397E-2</v>
      </c>
      <c r="AK89">
        <v>0.15462767623774801</v>
      </c>
      <c r="AL89">
        <v>0.17784337565739899</v>
      </c>
      <c r="AM89">
        <v>13.515679791604001</v>
      </c>
      <c r="AN89">
        <v>0</v>
      </c>
      <c r="AO89">
        <v>0</v>
      </c>
      <c r="AP89">
        <v>0</v>
      </c>
      <c r="AQ89">
        <v>-8.6556233303969492</v>
      </c>
      <c r="AR89">
        <v>1839.2448517083401</v>
      </c>
      <c r="AS89">
        <v>6042.6799719481296</v>
      </c>
      <c r="AT89">
        <v>0.29205502186923898</v>
      </c>
    </row>
    <row r="90" spans="1:46" x14ac:dyDescent="0.35">
      <c r="A90">
        <v>88</v>
      </c>
      <c r="B90">
        <v>314.78993635225299</v>
      </c>
      <c r="C90">
        <v>-8.1704944065905991</v>
      </c>
      <c r="D90">
        <v>1698.05373602638</v>
      </c>
      <c r="E90">
        <v>0.5</v>
      </c>
      <c r="F90">
        <v>1378.3234062201</v>
      </c>
      <c r="G90">
        <v>2.9095507526354998E-3</v>
      </c>
      <c r="H90">
        <v>1.0339091179736</v>
      </c>
      <c r="I90">
        <v>1.2345984842690101E-2</v>
      </c>
      <c r="J90">
        <v>1.1330932782977201E-2</v>
      </c>
      <c r="K90">
        <v>0.97882965544994605</v>
      </c>
      <c r="L90">
        <v>1.1396993723573501E-2</v>
      </c>
      <c r="M90">
        <v>9.4899111911659099E-4</v>
      </c>
      <c r="N90">
        <v>1.8563843543412899</v>
      </c>
      <c r="O90">
        <v>1.9562363464732999</v>
      </c>
      <c r="P90">
        <v>0.89881292890266096</v>
      </c>
      <c r="Q90">
        <v>0.99973302088076099</v>
      </c>
      <c r="R90">
        <v>2.66979119238268E-4</v>
      </c>
      <c r="S90">
        <v>0</v>
      </c>
      <c r="T90">
        <v>5.2931199023984696</v>
      </c>
      <c r="U90">
        <v>5.2931199023984696</v>
      </c>
      <c r="V90">
        <v>4.2432164861755099</v>
      </c>
      <c r="W90">
        <v>5.9295959824549903E-2</v>
      </c>
      <c r="X90">
        <v>1.13095963890399</v>
      </c>
      <c r="Y90">
        <v>25.897166335340501</v>
      </c>
      <c r="Z90">
        <v>0.92313362350525796</v>
      </c>
      <c r="AA90">
        <v>0.12856394793451201</v>
      </c>
      <c r="AB90">
        <v>36.8781280849757</v>
      </c>
      <c r="AC90">
        <v>70.183087953673294</v>
      </c>
      <c r="AD90">
        <v>5.5456299626652497</v>
      </c>
      <c r="AE90">
        <v>0.191554807267766</v>
      </c>
      <c r="AF90">
        <v>6.8064933198052203E-4</v>
      </c>
      <c r="AG90">
        <v>4.6135979505253803E-3</v>
      </c>
      <c r="AH90" s="109">
        <v>6.9084390803076399E-6</v>
      </c>
      <c r="AI90" s="109">
        <v>5.7524356801297504E-7</v>
      </c>
      <c r="AJ90">
        <v>3.3447549488031102E-2</v>
      </c>
      <c r="AK90">
        <v>0.154627604836858</v>
      </c>
      <c r="AL90">
        <v>0.17784140392224401</v>
      </c>
      <c r="AM90">
        <v>13.515679791604001</v>
      </c>
      <c r="AN90">
        <v>0</v>
      </c>
      <c r="AO90">
        <v>0</v>
      </c>
      <c r="AP90">
        <v>0</v>
      </c>
      <c r="AQ90">
        <v>-8.6560979657889305</v>
      </c>
      <c r="AR90">
        <v>1839.4593608268101</v>
      </c>
      <c r="AS90">
        <v>6042.6799719481296</v>
      </c>
      <c r="AT90">
        <v>0.29220596053706899</v>
      </c>
    </row>
    <row r="91" spans="1:46" x14ac:dyDescent="0.35">
      <c r="A91">
        <v>89</v>
      </c>
      <c r="B91">
        <v>314.17586602671099</v>
      </c>
      <c r="C91">
        <v>-8.1711345764436594</v>
      </c>
      <c r="D91">
        <v>1698.02961147975</v>
      </c>
      <c r="E91">
        <v>0.5</v>
      </c>
      <c r="F91">
        <v>1375.52851347565</v>
      </c>
      <c r="G91">
        <v>2.9095197115645999E-3</v>
      </c>
      <c r="H91">
        <v>1.0335994880863399</v>
      </c>
      <c r="I91">
        <v>1.2362573673693599E-2</v>
      </c>
      <c r="J91">
        <v>1.13539795072239E-2</v>
      </c>
      <c r="K91">
        <v>0.97879126402354599</v>
      </c>
      <c r="L91">
        <v>1.14104454259693E-2</v>
      </c>
      <c r="M91">
        <v>9.5212824772424704E-4</v>
      </c>
      <c r="N91">
        <v>1.85332136171657</v>
      </c>
      <c r="O91">
        <v>1.9532623079813201</v>
      </c>
      <c r="P91">
        <v>0.90002690005632802</v>
      </c>
      <c r="Q91">
        <v>0.99973016181488406</v>
      </c>
      <c r="R91">
        <v>2.69838185115033E-4</v>
      </c>
      <c r="S91">
        <v>0</v>
      </c>
      <c r="T91">
        <v>5.3003440407161699</v>
      </c>
      <c r="U91">
        <v>5.3003440407161699</v>
      </c>
      <c r="V91">
        <v>4.2489630615638703</v>
      </c>
      <c r="W91">
        <v>5.9467861208804498E-2</v>
      </c>
      <c r="X91">
        <v>1.13183549463414</v>
      </c>
      <c r="Y91">
        <v>25.9397320746235</v>
      </c>
      <c r="Z91">
        <v>0.92298300719127002</v>
      </c>
      <c r="AA91">
        <v>0.12855184726044699</v>
      </c>
      <c r="AB91">
        <v>36.870006356369501</v>
      </c>
      <c r="AC91">
        <v>70.022238223168998</v>
      </c>
      <c r="AD91">
        <v>5.54394613992761</v>
      </c>
      <c r="AE91">
        <v>0.191554848153632</v>
      </c>
      <c r="AF91">
        <v>6.8057365249561198E-4</v>
      </c>
      <c r="AG91">
        <v>4.6135832732836397E-3</v>
      </c>
      <c r="AH91" s="109">
        <v>6.9907111560670097E-6</v>
      </c>
      <c r="AI91" s="109">
        <v>5.8332986267334598E-7</v>
      </c>
      <c r="AJ91">
        <v>3.3447082555885702E-2</v>
      </c>
      <c r="AK91">
        <v>0.154627533906149</v>
      </c>
      <c r="AL91">
        <v>0.17783942982352</v>
      </c>
      <c r="AM91">
        <v>13.515679791604001</v>
      </c>
      <c r="AN91">
        <v>0</v>
      </c>
      <c r="AO91">
        <v>0</v>
      </c>
      <c r="AP91">
        <v>0</v>
      </c>
      <c r="AQ91">
        <v>-8.6565726011809101</v>
      </c>
      <c r="AR91">
        <v>1839.6738958109599</v>
      </c>
      <c r="AS91">
        <v>6042.6799719481396</v>
      </c>
      <c r="AT91">
        <v>0.29235700194056902</v>
      </c>
    </row>
    <row r="92" spans="1:46" x14ac:dyDescent="0.35">
      <c r="A92">
        <v>90</v>
      </c>
      <c r="B92">
        <v>313.56179570116802</v>
      </c>
      <c r="C92">
        <v>-8.1717748278179592</v>
      </c>
      <c r="D92">
        <v>1698.0054050753799</v>
      </c>
      <c r="E92">
        <v>0.5</v>
      </c>
      <c r="F92">
        <v>1372.7339831199599</v>
      </c>
      <c r="G92">
        <v>2.9094885300574398E-3</v>
      </c>
      <c r="H92">
        <v>1.0332906594796301</v>
      </c>
      <c r="I92">
        <v>1.23792304697665E-2</v>
      </c>
      <c r="J92">
        <v>1.1377108664878399E-2</v>
      </c>
      <c r="K92">
        <v>0.97875272980831896</v>
      </c>
      <c r="L92">
        <v>1.1423951165859999E-2</v>
      </c>
      <c r="M92">
        <v>9.5527930390648902E-4</v>
      </c>
      <c r="N92">
        <v>1.8502633841777201</v>
      </c>
      <c r="O92">
        <v>1.95029296598512</v>
      </c>
      <c r="P92">
        <v>0.90124585393465695</v>
      </c>
      <c r="Q92">
        <v>0.99972730292702205</v>
      </c>
      <c r="R92">
        <v>2.7269707297773201E-4</v>
      </c>
      <c r="S92">
        <v>0</v>
      </c>
      <c r="T92">
        <v>5.3075979820473496</v>
      </c>
      <c r="U92">
        <v>5.3075979820473496</v>
      </c>
      <c r="V92">
        <v>4.2547333226725499</v>
      </c>
      <c r="W92">
        <v>5.96404894452571E-2</v>
      </c>
      <c r="X92">
        <v>1.13271593451605</v>
      </c>
      <c r="Y92">
        <v>25.982467174565201</v>
      </c>
      <c r="Z92">
        <v>0.92283209313862102</v>
      </c>
      <c r="AA92">
        <v>0.128539732870594</v>
      </c>
      <c r="AB92">
        <v>36.861886077663698</v>
      </c>
      <c r="AC92">
        <v>69.861729888054299</v>
      </c>
      <c r="AD92">
        <v>5.5422621762675197</v>
      </c>
      <c r="AE92">
        <v>0.19155488910829299</v>
      </c>
      <c r="AF92">
        <v>6.8049786995607903E-4</v>
      </c>
      <c r="AG92">
        <v>4.61356844525216E-3</v>
      </c>
      <c r="AH92" s="109">
        <v>7.0731880001538102E-6</v>
      </c>
      <c r="AI92" s="109">
        <v>5.9146524797648299E-7</v>
      </c>
      <c r="AJ92">
        <v>3.3446615184377998E-2</v>
      </c>
      <c r="AK92">
        <v>0.15462746344829201</v>
      </c>
      <c r="AL92">
        <v>0.17783745334572601</v>
      </c>
      <c r="AM92">
        <v>13.515679791604001</v>
      </c>
      <c r="AN92">
        <v>0</v>
      </c>
      <c r="AO92">
        <v>0</v>
      </c>
      <c r="AP92">
        <v>0</v>
      </c>
      <c r="AQ92">
        <v>-8.6570472365728897</v>
      </c>
      <c r="AR92">
        <v>1839.8884566694801</v>
      </c>
      <c r="AS92">
        <v>6042.6799719481296</v>
      </c>
      <c r="AT92">
        <v>0.29250814618258097</v>
      </c>
    </row>
    <row r="93" spans="1:46" x14ac:dyDescent="0.35">
      <c r="A93">
        <v>91</v>
      </c>
      <c r="B93">
        <v>312.94772537562602</v>
      </c>
      <c r="C93">
        <v>-8.1724151609512106</v>
      </c>
      <c r="D93">
        <v>1697.9811163014799</v>
      </c>
      <c r="E93">
        <v>0.5</v>
      </c>
      <c r="F93">
        <v>1369.93981476308</v>
      </c>
      <c r="G93">
        <v>2.9094572072446102E-3</v>
      </c>
      <c r="H93">
        <v>1.0329826325818601</v>
      </c>
      <c r="I93">
        <v>1.23959556192428E-2</v>
      </c>
      <c r="J93">
        <v>1.1400320720534599E-2</v>
      </c>
      <c r="K93">
        <v>0.97871405199294204</v>
      </c>
      <c r="L93">
        <v>1.14375112493308E-2</v>
      </c>
      <c r="M93">
        <v>9.5844436991203202E-4</v>
      </c>
      <c r="N93">
        <v>1.8472104145505599</v>
      </c>
      <c r="O93">
        <v>1.9473283132435999</v>
      </c>
      <c r="P93">
        <v>0.90246981908761903</v>
      </c>
      <c r="Q93">
        <v>0.99972444421560003</v>
      </c>
      <c r="R93">
        <v>2.7555578439935501E-4</v>
      </c>
      <c r="S93">
        <v>0</v>
      </c>
      <c r="T93">
        <v>5.3148818984327697</v>
      </c>
      <c r="U93">
        <v>5.3148818984327697</v>
      </c>
      <c r="V93">
        <v>4.2605274058248499</v>
      </c>
      <c r="W93">
        <v>5.9813848797306099E-2</v>
      </c>
      <c r="X93">
        <v>1.1336009839827199</v>
      </c>
      <c r="Y93">
        <v>26.025372632758099</v>
      </c>
      <c r="Z93">
        <v>0.92268088081694999</v>
      </c>
      <c r="AA93">
        <v>0.128527604672314</v>
      </c>
      <c r="AB93">
        <v>36.853767226846202</v>
      </c>
      <c r="AC93">
        <v>69.701562187650893</v>
      </c>
      <c r="AD93">
        <v>5.5405780651872698</v>
      </c>
      <c r="AE93">
        <v>0.19155493013224001</v>
      </c>
      <c r="AF93">
        <v>6.8042198367855296E-4</v>
      </c>
      <c r="AG93">
        <v>4.6135534655124101E-3</v>
      </c>
      <c r="AH93" s="109">
        <v>7.15587089079942E-6</v>
      </c>
      <c r="AI93" s="109">
        <v>5.9965004777638099E-7</v>
      </c>
      <c r="AJ93">
        <v>3.3446147370520603E-2</v>
      </c>
      <c r="AK93">
        <v>0.15462739346597701</v>
      </c>
      <c r="AL93">
        <v>0.177835474473238</v>
      </c>
      <c r="AM93">
        <v>13.515679791604001</v>
      </c>
      <c r="AN93">
        <v>0</v>
      </c>
      <c r="AO93">
        <v>0</v>
      </c>
      <c r="AP93">
        <v>0</v>
      </c>
      <c r="AQ93">
        <v>-8.6575218719648692</v>
      </c>
      <c r="AR93">
        <v>1840.1030434111899</v>
      </c>
      <c r="AS93">
        <v>6042.6799719481296</v>
      </c>
      <c r="AT93">
        <v>0.29265939324851897</v>
      </c>
    </row>
    <row r="94" spans="1:46" x14ac:dyDescent="0.35">
      <c r="A94">
        <v>92</v>
      </c>
      <c r="B94">
        <v>312.333655050083</v>
      </c>
      <c r="C94">
        <v>-8.1730555760829091</v>
      </c>
      <c r="D94">
        <v>1697.95674464224</v>
      </c>
      <c r="E94">
        <v>0.5</v>
      </c>
      <c r="F94">
        <v>1367.14600801356</v>
      </c>
      <c r="G94">
        <v>2.9094257422499401E-3</v>
      </c>
      <c r="H94">
        <v>1.03267540831317</v>
      </c>
      <c r="I94">
        <v>1.24127495133606E-2</v>
      </c>
      <c r="J94">
        <v>1.1423616142397701E-2</v>
      </c>
      <c r="K94">
        <v>0.97867522975974197</v>
      </c>
      <c r="L94">
        <v>1.14511259843246E-2</v>
      </c>
      <c r="M94">
        <v>9.61623529036036E-4</v>
      </c>
      <c r="N94">
        <v>1.8441624456733201</v>
      </c>
      <c r="O94">
        <v>1.9443683425284399</v>
      </c>
      <c r="P94">
        <v>0.90369882427981496</v>
      </c>
      <c r="Q94">
        <v>0.99972158567903602</v>
      </c>
      <c r="R94">
        <v>2.7841432096357001E-4</v>
      </c>
      <c r="S94">
        <v>0</v>
      </c>
      <c r="T94">
        <v>5.3221959632168199</v>
      </c>
      <c r="U94">
        <v>5.3221959632168199</v>
      </c>
      <c r="V94">
        <v>4.2663454483718199</v>
      </c>
      <c r="W94">
        <v>5.99879435897442E-2</v>
      </c>
      <c r="X94">
        <v>1.13449066866337</v>
      </c>
      <c r="Y94">
        <v>26.0684494546596</v>
      </c>
      <c r="Z94">
        <v>0.92252936966133203</v>
      </c>
      <c r="AA94">
        <v>0.128515462572276</v>
      </c>
      <c r="AB94">
        <v>36.845649799279698</v>
      </c>
      <c r="AC94">
        <v>69.541734359771496</v>
      </c>
      <c r="AD94">
        <v>5.5388938025569798</v>
      </c>
      <c r="AE94">
        <v>0.19155497122596701</v>
      </c>
      <c r="AF94">
        <v>6.8034599297454596E-4</v>
      </c>
      <c r="AG94">
        <v>4.6135383331385197E-3</v>
      </c>
      <c r="AH94" s="109">
        <v>7.23876111580441E-6</v>
      </c>
      <c r="AI94" s="109">
        <v>6.0788458877821103E-7</v>
      </c>
      <c r="AJ94">
        <v>3.3445679111303799E-2</v>
      </c>
      <c r="AK94">
        <v>0.154627323961917</v>
      </c>
      <c r="AL94">
        <v>0.177833493190315</v>
      </c>
      <c r="AM94">
        <v>13.515679791604001</v>
      </c>
      <c r="AN94">
        <v>0</v>
      </c>
      <c r="AO94">
        <v>0</v>
      </c>
      <c r="AP94">
        <v>0</v>
      </c>
      <c r="AQ94">
        <v>-8.6579965073568506</v>
      </c>
      <c r="AR94">
        <v>1840.3176560449101</v>
      </c>
      <c r="AS94">
        <v>6042.6799719481296</v>
      </c>
      <c r="AT94">
        <v>0.29281074326219497</v>
      </c>
    </row>
    <row r="95" spans="1:46" x14ac:dyDescent="0.35">
      <c r="A95">
        <v>93</v>
      </c>
      <c r="B95">
        <v>311.71958472454003</v>
      </c>
      <c r="C95">
        <v>-8.1736960734544599</v>
      </c>
      <c r="D95">
        <v>1697.93228957784</v>
      </c>
      <c r="E95">
        <v>0.5</v>
      </c>
      <c r="F95">
        <v>1364.35256247853</v>
      </c>
      <c r="G95">
        <v>2.9093941341904002E-3</v>
      </c>
      <c r="H95">
        <v>1.0323689872844599</v>
      </c>
      <c r="I95">
        <v>1.24296125464311E-2</v>
      </c>
      <c r="J95">
        <v>1.14469954023206E-2</v>
      </c>
      <c r="K95">
        <v>0.97863626228474598</v>
      </c>
      <c r="L95">
        <v>1.1464795681477E-2</v>
      </c>
      <c r="M95">
        <v>9.6481686495402796E-4</v>
      </c>
      <c r="N95">
        <v>1.84111947039668</v>
      </c>
      <c r="O95">
        <v>1.9414130466242101</v>
      </c>
      <c r="P95">
        <v>0.90493289850205805</v>
      </c>
      <c r="Q95">
        <v>0.99971872731573497</v>
      </c>
      <c r="R95">
        <v>2.8127268426470702E-4</v>
      </c>
      <c r="S95">
        <v>0</v>
      </c>
      <c r="T95">
        <v>5.3295403511161101</v>
      </c>
      <c r="U95">
        <v>5.3295403511161101</v>
      </c>
      <c r="V95">
        <v>4.2721875887503904</v>
      </c>
      <c r="W95">
        <v>6.01627781628594E-2</v>
      </c>
      <c r="X95">
        <v>1.1353850143851001</v>
      </c>
      <c r="Y95">
        <v>26.111698653671802</v>
      </c>
      <c r="Z95">
        <v>0.92237755912745201</v>
      </c>
      <c r="AA95">
        <v>0.12850330647642699</v>
      </c>
      <c r="AB95">
        <v>36.837533779128499</v>
      </c>
      <c r="AC95">
        <v>69.382245645680896</v>
      </c>
      <c r="AD95">
        <v>5.5372093827136704</v>
      </c>
      <c r="AE95">
        <v>0.191555012389971</v>
      </c>
      <c r="AF95">
        <v>6.8026989715024705E-4</v>
      </c>
      <c r="AG95">
        <v>4.6135230471973298E-3</v>
      </c>
      <c r="AH95" s="109">
        <v>7.3218599731294102E-6</v>
      </c>
      <c r="AI95" s="109">
        <v>6.1616920014722597E-7</v>
      </c>
      <c r="AJ95">
        <v>3.3445210403694303E-2</v>
      </c>
      <c r="AK95">
        <v>0.15462725493884499</v>
      </c>
      <c r="AL95">
        <v>0.177831509481093</v>
      </c>
      <c r="AM95">
        <v>13.515679791604001</v>
      </c>
      <c r="AN95">
        <v>0</v>
      </c>
      <c r="AO95">
        <v>0</v>
      </c>
      <c r="AP95">
        <v>0</v>
      </c>
      <c r="AQ95">
        <v>-8.6584711427488301</v>
      </c>
      <c r="AR95">
        <v>1840.5322945795299</v>
      </c>
      <c r="AS95">
        <v>6042.6799719481296</v>
      </c>
      <c r="AT95">
        <v>0.29296219625913</v>
      </c>
    </row>
    <row r="96" spans="1:46" x14ac:dyDescent="0.35">
      <c r="A96">
        <v>94</v>
      </c>
      <c r="B96">
        <v>311.10551439899803</v>
      </c>
      <c r="C96">
        <v>-8.17433665330908</v>
      </c>
      <c r="D96">
        <v>1697.90775058441</v>
      </c>
      <c r="E96">
        <v>0.5</v>
      </c>
      <c r="F96">
        <v>1361.55947776362</v>
      </c>
      <c r="G96">
        <v>2.9093623821760798E-3</v>
      </c>
      <c r="H96">
        <v>1.03206337038077</v>
      </c>
      <c r="I96">
        <v>1.2446545115765499E-2</v>
      </c>
      <c r="J96">
        <v>1.14704589758388E-2</v>
      </c>
      <c r="K96">
        <v>0.978597148737539</v>
      </c>
      <c r="L96">
        <v>1.14785206535455E-2</v>
      </c>
      <c r="M96">
        <v>9.6802446222001601E-4</v>
      </c>
      <c r="N96">
        <v>1.8380814815837401</v>
      </c>
      <c r="O96">
        <v>1.93846241832824</v>
      </c>
      <c r="P96">
        <v>0.90617207096666197</v>
      </c>
      <c r="Q96">
        <v>0.99971586912409205</v>
      </c>
      <c r="R96">
        <v>2.8413087590794199E-4</v>
      </c>
      <c r="S96">
        <v>0</v>
      </c>
      <c r="T96">
        <v>5.3369152381922298</v>
      </c>
      <c r="U96">
        <v>5.3369152381922298</v>
      </c>
      <c r="V96">
        <v>4.2780539664589199</v>
      </c>
      <c r="W96">
        <v>6.03383569065752E-2</v>
      </c>
      <c r="X96">
        <v>1.13628404717499</v>
      </c>
      <c r="Y96">
        <v>26.155121251218102</v>
      </c>
      <c r="Z96">
        <v>0.92222544865129996</v>
      </c>
      <c r="AA96">
        <v>0.128491136290008</v>
      </c>
      <c r="AB96">
        <v>36.829419160170701</v>
      </c>
      <c r="AC96">
        <v>69.223095286477104</v>
      </c>
      <c r="AD96">
        <v>5.5355248013012597</v>
      </c>
      <c r="AE96">
        <v>0.191555053624752</v>
      </c>
      <c r="AF96">
        <v>6.8019369550662695E-4</v>
      </c>
      <c r="AG96">
        <v>4.6135076067482499E-3</v>
      </c>
      <c r="AH96" s="109">
        <v>7.4051687706272701E-6</v>
      </c>
      <c r="AI96" s="109">
        <v>6.2450421384402899E-7</v>
      </c>
      <c r="AJ96">
        <v>3.3444741244635902E-2</v>
      </c>
      <c r="AK96">
        <v>0.15462718639951401</v>
      </c>
      <c r="AL96">
        <v>0.17782952332958701</v>
      </c>
      <c r="AM96">
        <v>13.515679791604001</v>
      </c>
      <c r="AN96">
        <v>0</v>
      </c>
      <c r="AO96">
        <v>0</v>
      </c>
      <c r="AP96">
        <v>0</v>
      </c>
      <c r="AQ96">
        <v>-8.6589457781408097</v>
      </c>
      <c r="AR96">
        <v>1840.74695902398</v>
      </c>
      <c r="AS96">
        <v>6042.6799719481296</v>
      </c>
      <c r="AT96">
        <v>0.29311375235183601</v>
      </c>
    </row>
    <row r="97" spans="1:46" x14ac:dyDescent="0.35">
      <c r="A97">
        <v>95</v>
      </c>
      <c r="B97">
        <v>310.491444073455</v>
      </c>
      <c r="C97">
        <v>-8.1749773158919599</v>
      </c>
      <c r="D97">
        <v>1697.88312713393</v>
      </c>
      <c r="E97">
        <v>0.5</v>
      </c>
      <c r="F97">
        <v>1358.7667534731499</v>
      </c>
      <c r="G97">
        <v>2.9093304853100199E-3</v>
      </c>
      <c r="H97">
        <v>1.03175855775217</v>
      </c>
      <c r="I97">
        <v>1.24635476218815E-2</v>
      </c>
      <c r="J97">
        <v>1.1494007342207801E-2</v>
      </c>
      <c r="K97">
        <v>0.97855788828134505</v>
      </c>
      <c r="L97">
        <v>1.14923012164664E-2</v>
      </c>
      <c r="M97">
        <v>9.7124640541508696E-4</v>
      </c>
      <c r="N97">
        <v>1.8350484721100599</v>
      </c>
      <c r="O97">
        <v>1.9355164504507201</v>
      </c>
      <c r="P97">
        <v>0.90741637112154205</v>
      </c>
      <c r="Q97">
        <v>0.99971301110249</v>
      </c>
      <c r="R97">
        <v>2.86988897509258E-4</v>
      </c>
      <c r="S97">
        <v>0</v>
      </c>
      <c r="T97">
        <v>5.3443208019352797</v>
      </c>
      <c r="U97">
        <v>5.3443208019352797</v>
      </c>
      <c r="V97">
        <v>4.2839447221281803</v>
      </c>
      <c r="W97">
        <v>6.0514684201850702E-2</v>
      </c>
      <c r="X97">
        <v>1.1371877932615999</v>
      </c>
      <c r="Y97">
        <v>26.1987182768266</v>
      </c>
      <c r="Z97">
        <v>0.922073037719218</v>
      </c>
      <c r="AA97">
        <v>0.1284789519175</v>
      </c>
      <c r="AB97">
        <v>36.821305909789203</v>
      </c>
      <c r="AC97">
        <v>69.064282529330299</v>
      </c>
      <c r="AD97">
        <v>5.53384005035974</v>
      </c>
      <c r="AE97">
        <v>0.19155509493081599</v>
      </c>
      <c r="AF97">
        <v>6.8011738733910203E-4</v>
      </c>
      <c r="AG97">
        <v>4.6134920108432797E-3</v>
      </c>
      <c r="AH97" s="109">
        <v>7.4886888267958297E-6</v>
      </c>
      <c r="AI97" s="109">
        <v>6.3288996409841096E-7</v>
      </c>
      <c r="AJ97">
        <v>3.3444271631047601E-2</v>
      </c>
      <c r="AK97">
        <v>0.15462711834670301</v>
      </c>
      <c r="AL97">
        <v>0.17782753471968299</v>
      </c>
      <c r="AM97">
        <v>13.515679791604001</v>
      </c>
      <c r="AN97">
        <v>0</v>
      </c>
      <c r="AO97">
        <v>0</v>
      </c>
      <c r="AP97">
        <v>0</v>
      </c>
      <c r="AQ97">
        <v>-8.6594204135327892</v>
      </c>
      <c r="AR97">
        <v>1840.96164938723</v>
      </c>
      <c r="AS97">
        <v>6042.6799719481396</v>
      </c>
      <c r="AT97">
        <v>0.29326541144336499</v>
      </c>
    </row>
    <row r="98" spans="1:46" x14ac:dyDescent="0.35">
      <c r="A98">
        <v>96</v>
      </c>
      <c r="B98">
        <v>309.877373747913</v>
      </c>
      <c r="C98">
        <v>-8.1756180614500895</v>
      </c>
      <c r="D98">
        <v>1697.8584186943001</v>
      </c>
      <c r="E98">
        <v>0.5</v>
      </c>
      <c r="F98">
        <v>1355.9743892097099</v>
      </c>
      <c r="G98">
        <v>2.9092984426882999E-3</v>
      </c>
      <c r="H98">
        <v>1.0314545506570301</v>
      </c>
      <c r="I98">
        <v>1.24806204682092E-2</v>
      </c>
      <c r="J98">
        <v>1.1517640984439401E-2</v>
      </c>
      <c r="K98">
        <v>0.97851848007269704</v>
      </c>
      <c r="L98">
        <v>1.15061376874868E-2</v>
      </c>
      <c r="M98">
        <v>9.7448278072240799E-4</v>
      </c>
      <c r="N98">
        <v>1.83202043486362</v>
      </c>
      <c r="O98">
        <v>1.93257513581459</v>
      </c>
      <c r="P98">
        <v>0.90866582863054002</v>
      </c>
      <c r="Q98">
        <v>0.99971015324930401</v>
      </c>
      <c r="R98">
        <v>2.89846750695792E-4</v>
      </c>
      <c r="S98">
        <v>0</v>
      </c>
      <c r="T98">
        <v>5.3517572211485902</v>
      </c>
      <c r="U98">
        <v>5.3517572211485902</v>
      </c>
      <c r="V98">
        <v>4.2898599974211002</v>
      </c>
      <c r="W98">
        <v>6.0691764528776802E-2</v>
      </c>
      <c r="X98">
        <v>1.1380962790777001</v>
      </c>
      <c r="Y98">
        <v>26.242490768204899</v>
      </c>
      <c r="Z98">
        <v>0.92192032573984395</v>
      </c>
      <c r="AA98">
        <v>0.12846675326269</v>
      </c>
      <c r="AB98">
        <v>36.813194034747099</v>
      </c>
      <c r="AC98">
        <v>68.905806616068602</v>
      </c>
      <c r="AD98">
        <v>5.5321551272950797</v>
      </c>
      <c r="AE98">
        <v>0.19155513630866999</v>
      </c>
      <c r="AF98">
        <v>6.8004097193790898E-4</v>
      </c>
      <c r="AG98">
        <v>4.6134762585267703E-3</v>
      </c>
      <c r="AH98" s="109">
        <v>7.5724214696780901E-6</v>
      </c>
      <c r="AI98" s="109">
        <v>6.4132678844952598E-7</v>
      </c>
      <c r="AJ98">
        <v>3.3443801559826097E-2</v>
      </c>
      <c r="AK98">
        <v>0.15462705078320799</v>
      </c>
      <c r="AL98">
        <v>0.17782554363514899</v>
      </c>
      <c r="AM98">
        <v>13.515679791604001</v>
      </c>
      <c r="AN98">
        <v>0</v>
      </c>
      <c r="AO98">
        <v>0</v>
      </c>
      <c r="AP98">
        <v>0</v>
      </c>
      <c r="AQ98">
        <v>-8.6598950489247706</v>
      </c>
      <c r="AR98">
        <v>1841.1763656783201</v>
      </c>
      <c r="AS98">
        <v>6042.6799719481296</v>
      </c>
      <c r="AT98">
        <v>0.29341717375072501</v>
      </c>
    </row>
    <row r="99" spans="1:46" x14ac:dyDescent="0.35">
      <c r="A99">
        <v>97</v>
      </c>
      <c r="B99">
        <v>309.26330342236997</v>
      </c>
      <c r="C99">
        <v>-8.1762588902324396</v>
      </c>
      <c r="D99">
        <v>1697.83362472917</v>
      </c>
      <c r="E99">
        <v>0.5</v>
      </c>
      <c r="F99">
        <v>1353.1823845745901</v>
      </c>
      <c r="G99">
        <v>2.90926625339982E-3</v>
      </c>
      <c r="H99">
        <v>1.0311513495961899</v>
      </c>
      <c r="I99">
        <v>1.2497764061449999E-2</v>
      </c>
      <c r="J99">
        <v>1.1541360389339001E-2</v>
      </c>
      <c r="K99">
        <v>0.97847892326164199</v>
      </c>
      <c r="L99">
        <v>1.1520030387104399E-2</v>
      </c>
      <c r="M99">
        <v>9.7773367434558301E-4</v>
      </c>
      <c r="N99">
        <v>1.8289973627448599</v>
      </c>
      <c r="O99">
        <v>1.9296384672556</v>
      </c>
      <c r="P99">
        <v>0.90992047339789295</v>
      </c>
      <c r="Q99">
        <v>0.99970729556289395</v>
      </c>
      <c r="R99">
        <v>2.9270443710569498E-4</v>
      </c>
      <c r="S99">
        <v>0</v>
      </c>
      <c r="T99">
        <v>5.3592246760931097</v>
      </c>
      <c r="U99">
        <v>5.3592246760931097</v>
      </c>
      <c r="V99">
        <v>4.2957999351560501</v>
      </c>
      <c r="W99">
        <v>6.0869602357818901E-2</v>
      </c>
      <c r="X99">
        <v>1.1390095312615001</v>
      </c>
      <c r="Y99">
        <v>26.286439771326201</v>
      </c>
      <c r="Z99">
        <v>0.92176731217374697</v>
      </c>
      <c r="AA99">
        <v>0.128454540228606</v>
      </c>
      <c r="AB99">
        <v>36.805083514605897</v>
      </c>
      <c r="AC99">
        <v>68.747666794727905</v>
      </c>
      <c r="AD99">
        <v>5.5304700257991897</v>
      </c>
      <c r="AE99">
        <v>0.191555177758824</v>
      </c>
      <c r="AF99">
        <v>6.7996444858770401E-4</v>
      </c>
      <c r="AG99">
        <v>4.6134603488355002E-3</v>
      </c>
      <c r="AH99" s="109">
        <v>7.6563680381806903E-6</v>
      </c>
      <c r="AI99" s="109">
        <v>6.4981502674612802E-7</v>
      </c>
      <c r="AJ99">
        <v>3.3443331027843103E-2</v>
      </c>
      <c r="AK99">
        <v>0.15462698371184999</v>
      </c>
      <c r="AL99">
        <v>0.177823550059623</v>
      </c>
      <c r="AM99">
        <v>13.515679791604001</v>
      </c>
      <c r="AN99">
        <v>0</v>
      </c>
      <c r="AO99">
        <v>0</v>
      </c>
      <c r="AP99">
        <v>0</v>
      </c>
      <c r="AQ99">
        <v>-8.6603696843167501</v>
      </c>
      <c r="AR99">
        <v>1841.3911079063</v>
      </c>
      <c r="AS99">
        <v>6042.6799719481396</v>
      </c>
      <c r="AT99">
        <v>0.29356903927502997</v>
      </c>
    </row>
    <row r="100" spans="1:46" x14ac:dyDescent="0.35">
      <c r="A100">
        <v>98</v>
      </c>
      <c r="B100">
        <v>308.64923309682803</v>
      </c>
      <c r="C100">
        <v>-8.1768998024899098</v>
      </c>
      <c r="D100">
        <v>1697.8087446980101</v>
      </c>
      <c r="E100">
        <v>0.5</v>
      </c>
      <c r="F100">
        <v>1350.39073916752</v>
      </c>
      <c r="G100">
        <v>2.9092339165263099E-3</v>
      </c>
      <c r="H100">
        <v>1.03084895535106</v>
      </c>
      <c r="I100">
        <v>1.25149788114234E-2</v>
      </c>
      <c r="J100">
        <v>1.1565166047543299E-2</v>
      </c>
      <c r="K100">
        <v>0.97843921699152703</v>
      </c>
      <c r="L100">
        <v>1.15339796380237E-2</v>
      </c>
      <c r="M100">
        <v>9.8099917339969692E-4</v>
      </c>
      <c r="N100">
        <v>1.8259792486666699</v>
      </c>
      <c r="O100">
        <v>1.92670643762227</v>
      </c>
      <c r="P100">
        <v>0.91118033555804401</v>
      </c>
      <c r="Q100">
        <v>0.99970443804161102</v>
      </c>
      <c r="R100">
        <v>2.95561958388369E-4</v>
      </c>
      <c r="S100">
        <v>0</v>
      </c>
      <c r="T100">
        <v>5.3667233484281303</v>
      </c>
      <c r="U100">
        <v>5.3667233484281303</v>
      </c>
      <c r="V100">
        <v>4.3017646792548501</v>
      </c>
      <c r="W100">
        <v>6.1048202210916398E-2</v>
      </c>
      <c r="X100">
        <v>1.13992757665906</v>
      </c>
      <c r="Y100">
        <v>26.330566340510099</v>
      </c>
      <c r="Z100">
        <v>0.92161399646124298</v>
      </c>
      <c r="AA100">
        <v>0.12844231271752901</v>
      </c>
      <c r="AB100">
        <v>36.796974338770397</v>
      </c>
      <c r="AC100">
        <v>68.589862313113301</v>
      </c>
      <c r="AD100">
        <v>5.5287847409014699</v>
      </c>
      <c r="AE100">
        <v>0.191555219281795</v>
      </c>
      <c r="AF100">
        <v>6.7988781656764001E-4</v>
      </c>
      <c r="AG100">
        <v>4.6134442807985203E-3</v>
      </c>
      <c r="AH100" s="109">
        <v>7.7405298814963792E-6</v>
      </c>
      <c r="AI100" s="109">
        <v>6.5835502174726095E-7</v>
      </c>
      <c r="AJ100">
        <v>3.34428600319462E-2</v>
      </c>
      <c r="AK100">
        <v>0.15462691713547</v>
      </c>
      <c r="AL100">
        <v>0.177821553976617</v>
      </c>
      <c r="AM100">
        <v>13.515679791604001</v>
      </c>
      <c r="AN100">
        <v>0</v>
      </c>
      <c r="AO100">
        <v>0</v>
      </c>
      <c r="AP100">
        <v>0</v>
      </c>
      <c r="AQ100">
        <v>-8.6608443197087297</v>
      </c>
      <c r="AR100">
        <v>1841.6058760803</v>
      </c>
      <c r="AS100">
        <v>6042.6799719481296</v>
      </c>
      <c r="AT100">
        <v>0.29372100809637602</v>
      </c>
    </row>
    <row r="101" spans="1:46" x14ac:dyDescent="0.35">
      <c r="A101">
        <v>99</v>
      </c>
      <c r="B101">
        <v>308.035162771285</v>
      </c>
      <c r="C101">
        <v>-8.1775407984753699</v>
      </c>
      <c r="D101">
        <v>1697.7837780559801</v>
      </c>
      <c r="E101">
        <v>0.5</v>
      </c>
      <c r="F101">
        <v>1347.59945258679</v>
      </c>
      <c r="G101">
        <v>2.9092014311422401E-3</v>
      </c>
      <c r="H101">
        <v>1.0305473684750199</v>
      </c>
      <c r="I101">
        <v>1.2532265131188901E-2</v>
      </c>
      <c r="J101">
        <v>1.15890584535589E-2</v>
      </c>
      <c r="K101">
        <v>0.97839936039900899</v>
      </c>
      <c r="L101">
        <v>1.1547985765707199E-2</v>
      </c>
      <c r="M101">
        <v>9.8427936548166404E-4</v>
      </c>
      <c r="N101">
        <v>1.8229660855544101</v>
      </c>
      <c r="O101">
        <v>1.9237790397758801</v>
      </c>
      <c r="P101">
        <v>0.91244544548409601</v>
      </c>
      <c r="Q101">
        <v>0.999701580683795</v>
      </c>
      <c r="R101">
        <v>2.9841931620450802E-4</v>
      </c>
      <c r="S101">
        <v>0</v>
      </c>
      <c r="T101">
        <v>5.3742534212614803</v>
      </c>
      <c r="U101">
        <v>5.3742534212614803</v>
      </c>
      <c r="V101">
        <v>4.3077543747849196</v>
      </c>
      <c r="W101">
        <v>6.1227568631875499E-2</v>
      </c>
      <c r="X101">
        <v>1.1408504423261401</v>
      </c>
      <c r="Y101">
        <v>26.3748715385065</v>
      </c>
      <c r="Z101">
        <v>0.92146037805790604</v>
      </c>
      <c r="AA101">
        <v>0.128430070630981</v>
      </c>
      <c r="AB101">
        <v>36.788866488335799</v>
      </c>
      <c r="AC101">
        <v>68.432392421947597</v>
      </c>
      <c r="AD101">
        <v>5.5270992664947398</v>
      </c>
      <c r="AE101">
        <v>0.19155526087809999</v>
      </c>
      <c r="AF101">
        <v>6.7981107515128298E-4</v>
      </c>
      <c r="AG101">
        <v>4.6134280534371203E-3</v>
      </c>
      <c r="AH101" s="109">
        <v>7.8249083595506499E-6</v>
      </c>
      <c r="AI101" s="109">
        <v>6.6694711886137899E-7</v>
      </c>
      <c r="AJ101">
        <v>3.3442388568958301E-2</v>
      </c>
      <c r="AK101">
        <v>0.154626851056933</v>
      </c>
      <c r="AL101">
        <v>0.17781955536951199</v>
      </c>
      <c r="AM101">
        <v>13.515679791604001</v>
      </c>
      <c r="AN101">
        <v>0</v>
      </c>
      <c r="AO101">
        <v>0</v>
      </c>
      <c r="AP101">
        <v>0</v>
      </c>
      <c r="AQ101">
        <v>-8.6613189551007093</v>
      </c>
      <c r="AR101">
        <v>1841.8206702094999</v>
      </c>
      <c r="AS101">
        <v>6042.6799719481296</v>
      </c>
      <c r="AT101">
        <v>0.29387308022914799</v>
      </c>
    </row>
    <row r="102" spans="1:46" x14ac:dyDescent="0.35">
      <c r="A102">
        <v>100</v>
      </c>
      <c r="B102">
        <v>307.42109244574198</v>
      </c>
      <c r="C102">
        <v>-8.1781818784436702</v>
      </c>
      <c r="D102">
        <v>1697.7587242539601</v>
      </c>
      <c r="E102">
        <v>0.5</v>
      </c>
      <c r="F102">
        <v>1344.8085244290901</v>
      </c>
      <c r="G102">
        <v>2.90916879631473E-3</v>
      </c>
      <c r="H102">
        <v>1.03024658986242</v>
      </c>
      <c r="I102">
        <v>1.25496234369749E-2</v>
      </c>
      <c r="J102">
        <v>1.16130381058003E-2</v>
      </c>
      <c r="K102">
        <v>0.97835935261389895</v>
      </c>
      <c r="L102">
        <v>1.1562049097807199E-2</v>
      </c>
      <c r="M102">
        <v>9.875743391677841E-4</v>
      </c>
      <c r="N102">
        <v>1.81995786634587</v>
      </c>
      <c r="O102">
        <v>1.92085626659048</v>
      </c>
      <c r="P102">
        <v>0.91371583378320798</v>
      </c>
      <c r="Q102">
        <v>0.999698723487773</v>
      </c>
      <c r="R102">
        <v>3.0127651222627502E-4</v>
      </c>
      <c r="S102">
        <v>0</v>
      </c>
      <c r="T102">
        <v>5.3818150791229797</v>
      </c>
      <c r="U102">
        <v>5.3818150791229797</v>
      </c>
      <c r="V102">
        <v>4.3137691679354102</v>
      </c>
      <c r="W102">
        <v>6.1407706220410897E-2</v>
      </c>
      <c r="X102">
        <v>1.1417781555304001</v>
      </c>
      <c r="Y102">
        <v>26.4193564365792</v>
      </c>
      <c r="Z102">
        <v>0.921306456394692</v>
      </c>
      <c r="AA102">
        <v>0.12841781386973</v>
      </c>
      <c r="AB102">
        <v>36.780759956396203</v>
      </c>
      <c r="AC102">
        <v>68.275256371340802</v>
      </c>
      <c r="AD102">
        <v>5.5254135981018102</v>
      </c>
      <c r="AE102">
        <v>0.191555302548262</v>
      </c>
      <c r="AF102">
        <v>6.7973422360661498E-4</v>
      </c>
      <c r="AG102">
        <v>4.6134116657647103E-3</v>
      </c>
      <c r="AH102" s="109">
        <v>7.9095048427155902E-6</v>
      </c>
      <c r="AI102" s="109">
        <v>6.7559166650405097E-7</v>
      </c>
      <c r="AJ102">
        <v>3.3441916635677998E-2</v>
      </c>
      <c r="AK102">
        <v>0.154626785479127</v>
      </c>
      <c r="AL102">
        <v>0.17781755422156101</v>
      </c>
      <c r="AM102">
        <v>13.515679791604001</v>
      </c>
      <c r="AN102">
        <v>0</v>
      </c>
      <c r="AO102">
        <v>0</v>
      </c>
      <c r="AP102">
        <v>0</v>
      </c>
      <c r="AQ102">
        <v>-8.6617935904926906</v>
      </c>
      <c r="AR102">
        <v>1842.03549030313</v>
      </c>
      <c r="AS102">
        <v>6042.6799719481396</v>
      </c>
      <c r="AT102">
        <v>0.29402525578411498</v>
      </c>
    </row>
    <row r="103" spans="1:46" x14ac:dyDescent="0.35">
      <c r="A103">
        <v>101</v>
      </c>
      <c r="B103">
        <v>306.80702212019997</v>
      </c>
      <c r="C103">
        <v>-8.1788230426516506</v>
      </c>
      <c r="D103">
        <v>1697.73358273844</v>
      </c>
      <c r="E103">
        <v>0.5</v>
      </c>
      <c r="F103">
        <v>1342.0179542896899</v>
      </c>
      <c r="G103">
        <v>2.9091360111035101E-3</v>
      </c>
      <c r="H103">
        <v>1.0299466200904599</v>
      </c>
      <c r="I103">
        <v>1.25670541483285E-2</v>
      </c>
      <c r="J103">
        <v>1.16371055066294E-2</v>
      </c>
      <c r="K103">
        <v>0.97831919275919799</v>
      </c>
      <c r="L103">
        <v>1.15761699648767E-2</v>
      </c>
      <c r="M103">
        <v>9.9088418345186094E-4</v>
      </c>
      <c r="N103">
        <v>1.8169545839913199</v>
      </c>
      <c r="O103">
        <v>1.91793811095282</v>
      </c>
      <c r="P103">
        <v>0.91499153130689903</v>
      </c>
      <c r="Q103">
        <v>0.99969586645186204</v>
      </c>
      <c r="R103">
        <v>3.0413354813733001E-4</v>
      </c>
      <c r="S103">
        <v>0</v>
      </c>
      <c r="T103">
        <v>5.3894085080255998</v>
      </c>
      <c r="U103">
        <v>5.3894085080255998</v>
      </c>
      <c r="V103">
        <v>4.3198092060688298</v>
      </c>
      <c r="W103">
        <v>6.1588619593475599E-2</v>
      </c>
      <c r="X103">
        <v>1.14271074375327</v>
      </c>
      <c r="Y103">
        <v>26.464022114593</v>
      </c>
      <c r="Z103">
        <v>0.92115223092409004</v>
      </c>
      <c r="AA103">
        <v>0.128405542333761</v>
      </c>
      <c r="AB103">
        <v>36.7726547245543</v>
      </c>
      <c r="AC103">
        <v>68.118453414858706</v>
      </c>
      <c r="AD103">
        <v>5.5237277296757199</v>
      </c>
      <c r="AE103">
        <v>0.19155534429280599</v>
      </c>
      <c r="AF103">
        <v>6.79657261195866E-4</v>
      </c>
      <c r="AG103">
        <v>4.6133951167867801E-3</v>
      </c>
      <c r="AH103" s="109">
        <v>7.9943207123717598E-6</v>
      </c>
      <c r="AI103" s="109">
        <v>6.8428901574227596E-7</v>
      </c>
      <c r="AJ103">
        <v>3.3441444228878001E-2</v>
      </c>
      <c r="AK103">
        <v>0.154626720404961</v>
      </c>
      <c r="AL103">
        <v>0.17781555051588299</v>
      </c>
      <c r="AM103">
        <v>13.515679791604001</v>
      </c>
      <c r="AN103">
        <v>0</v>
      </c>
      <c r="AO103">
        <v>0</v>
      </c>
      <c r="AP103">
        <v>0</v>
      </c>
      <c r="AQ103">
        <v>-8.6622682258846702</v>
      </c>
      <c r="AR103">
        <v>1842.25033637041</v>
      </c>
      <c r="AS103">
        <v>6042.6799719481296</v>
      </c>
      <c r="AT103">
        <v>0.29417753478088299</v>
      </c>
    </row>
    <row r="104" spans="1:46" x14ac:dyDescent="0.35">
      <c r="A104">
        <v>102</v>
      </c>
      <c r="B104">
        <v>306.19295179465701</v>
      </c>
      <c r="C104">
        <v>-8.1794642913581992</v>
      </c>
      <c r="D104">
        <v>1697.7083529515501</v>
      </c>
      <c r="E104">
        <v>0.5</v>
      </c>
      <c r="F104">
        <v>1339.2277417622599</v>
      </c>
      <c r="G104">
        <v>2.9091030745608099E-3</v>
      </c>
      <c r="H104">
        <v>1.02964745994004</v>
      </c>
      <c r="I104">
        <v>1.2584557688054001E-2</v>
      </c>
      <c r="J104">
        <v>1.1661261162394901E-2</v>
      </c>
      <c r="K104">
        <v>0.97827887995094998</v>
      </c>
      <c r="L104">
        <v>1.15903486998512E-2</v>
      </c>
      <c r="M104">
        <v>9.9420898820284606E-4</v>
      </c>
      <c r="N104">
        <v>1.81395623145351</v>
      </c>
      <c r="O104">
        <v>1.9150245657624201</v>
      </c>
      <c r="P104">
        <v>0.91627256914712396</v>
      </c>
      <c r="Q104">
        <v>0.99969300957436702</v>
      </c>
      <c r="R104">
        <v>3.0699042563300197E-4</v>
      </c>
      <c r="S104">
        <v>0</v>
      </c>
      <c r="T104">
        <v>5.3970338954429797</v>
      </c>
      <c r="U104">
        <v>5.3970338954429797</v>
      </c>
      <c r="V104">
        <v>4.3258746377005703</v>
      </c>
      <c r="W104">
        <v>6.1770313416552397E-2</v>
      </c>
      <c r="X104">
        <v>1.1436482346922601</v>
      </c>
      <c r="Y104">
        <v>26.508869661098601</v>
      </c>
      <c r="Z104">
        <v>0.92099770108355805</v>
      </c>
      <c r="AA104">
        <v>0.12839325592228801</v>
      </c>
      <c r="AB104">
        <v>36.764550781511602</v>
      </c>
      <c r="AC104">
        <v>67.961982806296305</v>
      </c>
      <c r="AD104">
        <v>5.5220416561317496</v>
      </c>
      <c r="AE104">
        <v>0.191555386112261</v>
      </c>
      <c r="AF104">
        <v>6.7958018717557403E-4</v>
      </c>
      <c r="AG104">
        <v>4.6133784055008E-3</v>
      </c>
      <c r="AH104" s="109">
        <v>8.0793573606536896E-6</v>
      </c>
      <c r="AI104" s="109">
        <v>6.9303952062872997E-7</v>
      </c>
      <c r="AJ104">
        <v>3.34409713453062E-2</v>
      </c>
      <c r="AK104">
        <v>0.15462665583736801</v>
      </c>
      <c r="AL104">
        <v>0.177813544235468</v>
      </c>
      <c r="AM104">
        <v>13.515679791604001</v>
      </c>
      <c r="AN104">
        <v>0</v>
      </c>
      <c r="AO104">
        <v>0</v>
      </c>
      <c r="AP104">
        <v>0</v>
      </c>
      <c r="AQ104">
        <v>-8.6627428612766497</v>
      </c>
      <c r="AR104">
        <v>1842.46520842071</v>
      </c>
      <c r="AS104">
        <v>6042.6799719481296</v>
      </c>
      <c r="AT104">
        <v>0.29432991729639102</v>
      </c>
    </row>
    <row r="105" spans="1:46" x14ac:dyDescent="0.35">
      <c r="A105">
        <v>103</v>
      </c>
      <c r="B105">
        <v>305.578881469115</v>
      </c>
      <c r="C105">
        <v>-8.1801056248242094</v>
      </c>
      <c r="D105">
        <v>1697.68303433094</v>
      </c>
      <c r="E105">
        <v>0.5</v>
      </c>
      <c r="F105">
        <v>1336.4378864389701</v>
      </c>
      <c r="G105">
        <v>2.9090699857313301E-3</v>
      </c>
      <c r="H105">
        <v>1.02934911018532</v>
      </c>
      <c r="I105">
        <v>1.2602134482283599E-2</v>
      </c>
      <c r="J105">
        <v>1.1685505583472301E-2</v>
      </c>
      <c r="K105">
        <v>0.97823841329820105</v>
      </c>
      <c r="L105">
        <v>1.1604585638293601E-2</v>
      </c>
      <c r="M105">
        <v>9.9754884399005602E-4</v>
      </c>
      <c r="N105">
        <v>1.81096280170763</v>
      </c>
      <c r="O105">
        <v>1.91211562393151</v>
      </c>
      <c r="P105">
        <v>0.91755897864124003</v>
      </c>
      <c r="Q105">
        <v>0.99969015285357898</v>
      </c>
      <c r="R105">
        <v>3.09847146420379E-4</v>
      </c>
      <c r="S105">
        <v>0</v>
      </c>
      <c r="T105">
        <v>5.4046914303391196</v>
      </c>
      <c r="U105">
        <v>5.4046914303391196</v>
      </c>
      <c r="V105">
        <v>4.3319656125234403</v>
      </c>
      <c r="W105">
        <v>6.1952792391550097E-2</v>
      </c>
      <c r="X105">
        <v>1.1445906562629999</v>
      </c>
      <c r="Y105">
        <v>26.553900173420701</v>
      </c>
      <c r="Z105">
        <v>0.92084286631027201</v>
      </c>
      <c r="AA105">
        <v>0.12838095453374601</v>
      </c>
      <c r="AB105">
        <v>36.756448115557703</v>
      </c>
      <c r="AC105">
        <v>67.805843800976803</v>
      </c>
      <c r="AD105">
        <v>5.5203553723240102</v>
      </c>
      <c r="AE105">
        <v>0.19155542800716099</v>
      </c>
      <c r="AF105">
        <v>6.7950300079650504E-4</v>
      </c>
      <c r="AG105">
        <v>4.61336153089609E-3</v>
      </c>
      <c r="AH105" s="109">
        <v>8.1646161907046706E-6</v>
      </c>
      <c r="AI105" s="109">
        <v>7.0184353810823002E-7</v>
      </c>
      <c r="AJ105">
        <v>3.3440497981685302E-2</v>
      </c>
      <c r="AK105">
        <v>0.15462659177930599</v>
      </c>
      <c r="AL105">
        <v>0.17781153536317101</v>
      </c>
      <c r="AM105">
        <v>13.515679791604001</v>
      </c>
      <c r="AN105">
        <v>0</v>
      </c>
      <c r="AO105">
        <v>0</v>
      </c>
      <c r="AP105">
        <v>0</v>
      </c>
      <c r="AQ105">
        <v>-8.6632174966686293</v>
      </c>
      <c r="AR105">
        <v>1842.6801064633701</v>
      </c>
      <c r="AS105">
        <v>6042.6799719481396</v>
      </c>
      <c r="AT105">
        <v>0.29448240340494303</v>
      </c>
    </row>
    <row r="106" spans="1:46" x14ac:dyDescent="0.35">
      <c r="A106">
        <v>104</v>
      </c>
      <c r="B106">
        <v>304.96481114357198</v>
      </c>
      <c r="C106">
        <v>-8.1807470433126497</v>
      </c>
      <c r="D106">
        <v>1697.6576263098</v>
      </c>
      <c r="E106">
        <v>0.5</v>
      </c>
      <c r="F106">
        <v>1333.6483879104501</v>
      </c>
      <c r="G106">
        <v>2.9090367436521202E-3</v>
      </c>
      <c r="H106">
        <v>1.02905157155164</v>
      </c>
      <c r="I106">
        <v>1.2619784960516399E-2</v>
      </c>
      <c r="J106">
        <v>1.17098392843048E-2</v>
      </c>
      <c r="K106">
        <v>0.97819779190293998</v>
      </c>
      <c r="L106">
        <v>1.16188811184634E-2</v>
      </c>
      <c r="M106">
        <v>1.0009038420529599E-3</v>
      </c>
      <c r="N106">
        <v>1.8079742877414</v>
      </c>
      <c r="O106">
        <v>1.9092112783850299</v>
      </c>
      <c r="P106">
        <v>0.91885079137485803</v>
      </c>
      <c r="Q106">
        <v>0.99968729628778097</v>
      </c>
      <c r="R106">
        <v>3.1270371221839798E-4</v>
      </c>
      <c r="S106">
        <v>0</v>
      </c>
      <c r="T106">
        <v>5.4123813031858097</v>
      </c>
      <c r="U106">
        <v>5.4123813031858097</v>
      </c>
      <c r="V106">
        <v>4.3380822814215803</v>
      </c>
      <c r="W106">
        <v>6.21360612546158E-2</v>
      </c>
      <c r="X106">
        <v>1.1455380366013099</v>
      </c>
      <c r="Y106">
        <v>26.5991147577469</v>
      </c>
      <c r="Z106">
        <v>0.92068772604410498</v>
      </c>
      <c r="AA106">
        <v>0.12836863806576501</v>
      </c>
      <c r="AB106">
        <v>36.748346713064997</v>
      </c>
      <c r="AC106">
        <v>67.650035655999602</v>
      </c>
      <c r="AD106">
        <v>5.5186688728410598</v>
      </c>
      <c r="AE106">
        <v>0.19155546997804301</v>
      </c>
      <c r="AF106">
        <v>6.7942570130352599E-4</v>
      </c>
      <c r="AG106">
        <v>4.6133444919538502E-3</v>
      </c>
      <c r="AH106" s="109">
        <v>8.2500986168178392E-6</v>
      </c>
      <c r="AI106" s="109">
        <v>7.1070142802018895E-7</v>
      </c>
      <c r="AJ106">
        <v>3.3440024134711498E-2</v>
      </c>
      <c r="AK106">
        <v>0.154626528233754</v>
      </c>
      <c r="AL106">
        <v>0.17780952388170901</v>
      </c>
      <c r="AM106">
        <v>13.515679791604001</v>
      </c>
      <c r="AN106">
        <v>0</v>
      </c>
      <c r="AO106">
        <v>0</v>
      </c>
      <c r="AP106">
        <v>0</v>
      </c>
      <c r="AQ106">
        <v>-8.6636921320606106</v>
      </c>
      <c r="AR106">
        <v>1842.8950305078399</v>
      </c>
      <c r="AS106">
        <v>6042.6799719481296</v>
      </c>
      <c r="AT106">
        <v>0.29463499316615599</v>
      </c>
    </row>
    <row r="107" spans="1:46" x14ac:dyDescent="0.35">
      <c r="A107">
        <v>105</v>
      </c>
      <c r="B107">
        <v>304.35074081802998</v>
      </c>
      <c r="C107">
        <v>-8.1813885470886092</v>
      </c>
      <c r="D107">
        <v>1697.6321283167499</v>
      </c>
      <c r="E107">
        <v>0.5</v>
      </c>
      <c r="F107">
        <v>1330.8592457658101</v>
      </c>
      <c r="G107">
        <v>2.9090033473524999E-3</v>
      </c>
      <c r="H107">
        <v>1.0287548445429699</v>
      </c>
      <c r="I107">
        <v>1.26375095556839E-2</v>
      </c>
      <c r="J107">
        <v>1.1734262783443699E-2</v>
      </c>
      <c r="K107">
        <v>0.97815701486005002</v>
      </c>
      <c r="L107">
        <v>1.1633235481528901E-2</v>
      </c>
      <c r="M107">
        <v>1.0042740741550301E-3</v>
      </c>
      <c r="N107">
        <v>1.80499068255497</v>
      </c>
      <c r="O107">
        <v>1.9063115220606299</v>
      </c>
      <c r="P107">
        <v>0.92014803918648302</v>
      </c>
      <c r="Q107">
        <v>0.99968443987524203</v>
      </c>
      <c r="R107">
        <v>3.1556012475795998E-4</v>
      </c>
      <c r="S107">
        <v>0</v>
      </c>
      <c r="T107">
        <v>5.4201037059905204</v>
      </c>
      <c r="U107">
        <v>5.4201037059905204</v>
      </c>
      <c r="V107">
        <v>4.3442247964933998</v>
      </c>
      <c r="W107">
        <v>6.23201247660089E-2</v>
      </c>
      <c r="X107">
        <v>1.1464904040653701</v>
      </c>
      <c r="Y107">
        <v>26.644514529218501</v>
      </c>
      <c r="Z107">
        <v>0.92053227973993101</v>
      </c>
      <c r="AA107">
        <v>0.12835630641516599</v>
      </c>
      <c r="AB107">
        <v>36.740246552327598</v>
      </c>
      <c r="AC107">
        <v>67.494557631306506</v>
      </c>
      <c r="AD107">
        <v>5.5169821511684001</v>
      </c>
      <c r="AE107">
        <v>0.19155551202544599</v>
      </c>
      <c r="AF107">
        <v>6.7934828793554496E-4</v>
      </c>
      <c r="AG107">
        <v>4.6133272876470203E-3</v>
      </c>
      <c r="AH107" s="109">
        <v>8.3358060646810406E-6</v>
      </c>
      <c r="AI107" s="109">
        <v>7.1961355301674096E-7</v>
      </c>
      <c r="AJ107">
        <v>3.3439549801054999E-2</v>
      </c>
      <c r="AK107">
        <v>0.15462646520371601</v>
      </c>
      <c r="AL107">
        <v>0.177807509773664</v>
      </c>
      <c r="AM107">
        <v>13.515679791604001</v>
      </c>
      <c r="AN107">
        <v>0</v>
      </c>
      <c r="AO107">
        <v>0</v>
      </c>
      <c r="AP107">
        <v>0</v>
      </c>
      <c r="AQ107">
        <v>-8.6641667674525902</v>
      </c>
      <c r="AR107">
        <v>1843.1099805635799</v>
      </c>
      <c r="AS107">
        <v>6042.6799719481296</v>
      </c>
      <c r="AT107">
        <v>0.29478768657547499</v>
      </c>
    </row>
    <row r="108" spans="1:46" x14ac:dyDescent="0.35">
      <c r="A108">
        <v>106</v>
      </c>
      <c r="B108">
        <v>303.73667049248701</v>
      </c>
      <c r="C108">
        <v>-8.1820301364192396</v>
      </c>
      <c r="D108">
        <v>1697.60653977587</v>
      </c>
      <c r="E108">
        <v>0.5</v>
      </c>
      <c r="F108">
        <v>1328.0704595925599</v>
      </c>
      <c r="G108">
        <v>2.9089697958540402E-3</v>
      </c>
      <c r="H108">
        <v>1.0284589300470699</v>
      </c>
      <c r="I108">
        <v>1.26553087040738E-2</v>
      </c>
      <c r="J108">
        <v>1.17587766035903E-2</v>
      </c>
      <c r="K108">
        <v>0.97811608125715199</v>
      </c>
      <c r="L108">
        <v>1.16476490709497E-2</v>
      </c>
      <c r="M108">
        <v>1.0076596331241199E-3</v>
      </c>
      <c r="N108">
        <v>1.8020119791610201</v>
      </c>
      <c r="O108">
        <v>1.9034163479086299</v>
      </c>
      <c r="P108">
        <v>0.92145075416256805</v>
      </c>
      <c r="Q108">
        <v>0.999681583614217</v>
      </c>
      <c r="R108">
        <v>3.1841638578209699E-4</v>
      </c>
      <c r="S108">
        <v>0</v>
      </c>
      <c r="T108">
        <v>5.4278588322677903</v>
      </c>
      <c r="U108">
        <v>5.4278588322677903</v>
      </c>
      <c r="V108">
        <v>4.3503933110257602</v>
      </c>
      <c r="W108">
        <v>6.2504987747030505E-2</v>
      </c>
      <c r="X108">
        <v>1.1474477872381399</v>
      </c>
      <c r="Y108">
        <v>26.690100612018298</v>
      </c>
      <c r="Z108">
        <v>0.92037652682468696</v>
      </c>
      <c r="AA108">
        <v>0.128343959477978</v>
      </c>
      <c r="AB108">
        <v>36.732147625169802</v>
      </c>
      <c r="AC108">
        <v>67.339408985934895</v>
      </c>
      <c r="AD108">
        <v>5.5152952026269704</v>
      </c>
      <c r="AE108">
        <v>0.19155555414991601</v>
      </c>
      <c r="AF108">
        <v>6.79270759925588E-4</v>
      </c>
      <c r="AG108">
        <v>4.61330991694015E-3</v>
      </c>
      <c r="AH108" s="109">
        <v>8.4217399710396001E-6</v>
      </c>
      <c r="AI108" s="109">
        <v>7.2858027897234695E-7</v>
      </c>
      <c r="AJ108">
        <v>3.3439074977360102E-2</v>
      </c>
      <c r="AK108">
        <v>0.154626402692221</v>
      </c>
      <c r="AL108">
        <v>0.17780549302147999</v>
      </c>
      <c r="AM108">
        <v>13.515679791604001</v>
      </c>
      <c r="AN108">
        <v>0</v>
      </c>
      <c r="AO108">
        <v>0</v>
      </c>
      <c r="AP108">
        <v>0</v>
      </c>
      <c r="AQ108">
        <v>-8.6646414028445697</v>
      </c>
      <c r="AR108">
        <v>1843.32495664013</v>
      </c>
      <c r="AS108">
        <v>6042.6799719481296</v>
      </c>
      <c r="AT108">
        <v>0.29494048373742399</v>
      </c>
    </row>
    <row r="109" spans="1:46" x14ac:dyDescent="0.35">
      <c r="A109">
        <v>107</v>
      </c>
      <c r="B109">
        <v>303.12260016694398</v>
      </c>
      <c r="C109">
        <v>-8.1826718115737904</v>
      </c>
      <c r="D109">
        <v>1697.5808601066001</v>
      </c>
      <c r="E109">
        <v>0.5</v>
      </c>
      <c r="F109">
        <v>1325.28202897659</v>
      </c>
      <c r="G109">
        <v>2.9089360881704301E-3</v>
      </c>
      <c r="H109">
        <v>1.02816382904569</v>
      </c>
      <c r="I109">
        <v>1.2673182845416599E-2</v>
      </c>
      <c r="J109">
        <v>1.17833812716379E-2</v>
      </c>
      <c r="K109">
        <v>0.978074990174567</v>
      </c>
      <c r="L109">
        <v>1.16621222328088E-2</v>
      </c>
      <c r="M109">
        <v>1.0110606126077901E-3</v>
      </c>
      <c r="N109">
        <v>1.7990381705847001</v>
      </c>
      <c r="O109">
        <v>1.9005257488920599</v>
      </c>
      <c r="P109">
        <v>0.92275896864358897</v>
      </c>
      <c r="Q109">
        <v>0.99967872750295395</v>
      </c>
      <c r="R109">
        <v>3.2127249704607102E-4</v>
      </c>
      <c r="S109">
        <v>0</v>
      </c>
      <c r="T109">
        <v>5.4356468770756203</v>
      </c>
      <c r="U109">
        <v>5.4356468770756203</v>
      </c>
      <c r="V109">
        <v>4.3565879795241802</v>
      </c>
      <c r="W109">
        <v>6.2690655063111306E-2</v>
      </c>
      <c r="X109">
        <v>1.1484102149294699</v>
      </c>
      <c r="Y109">
        <v>26.735874139464599</v>
      </c>
      <c r="Z109">
        <v>0.92022046671776203</v>
      </c>
      <c r="AA109">
        <v>0.128331597149415</v>
      </c>
      <c r="AB109">
        <v>36.724049926599797</v>
      </c>
      <c r="AC109">
        <v>67.184588979808197</v>
      </c>
      <c r="AD109">
        <v>5.5136080229651698</v>
      </c>
      <c r="AE109">
        <v>0.19155559635200101</v>
      </c>
      <c r="AF109">
        <v>6.7919311650067903E-4</v>
      </c>
      <c r="AG109">
        <v>4.61329237878932E-3</v>
      </c>
      <c r="AH109" s="109">
        <v>8.5079017840171702E-6</v>
      </c>
      <c r="AI109" s="109">
        <v>7.3760197484086295E-7</v>
      </c>
      <c r="AJ109">
        <v>3.3438599660244497E-2</v>
      </c>
      <c r="AK109">
        <v>0.15462634070232001</v>
      </c>
      <c r="AL109">
        <v>0.17780347360746299</v>
      </c>
      <c r="AM109">
        <v>13.515679791604001</v>
      </c>
      <c r="AN109">
        <v>0</v>
      </c>
      <c r="AO109">
        <v>0</v>
      </c>
      <c r="AP109">
        <v>0</v>
      </c>
      <c r="AQ109">
        <v>-8.6651160382365493</v>
      </c>
      <c r="AR109">
        <v>1843.5399587470499</v>
      </c>
      <c r="AS109">
        <v>6042.6799719481296</v>
      </c>
      <c r="AT109">
        <v>0.29509338478289399</v>
      </c>
    </row>
    <row r="110" spans="1:46" x14ac:dyDescent="0.35">
      <c r="A110">
        <v>108</v>
      </c>
      <c r="B110">
        <v>302.50852984140198</v>
      </c>
      <c r="C110">
        <v>-8.1833135728237298</v>
      </c>
      <c r="D110">
        <v>1697.55508872369</v>
      </c>
      <c r="E110">
        <v>0.5</v>
      </c>
      <c r="F110">
        <v>1322.49395350239</v>
      </c>
      <c r="G110">
        <v>2.9089022233074E-3</v>
      </c>
      <c r="H110">
        <v>1.0278695418057699</v>
      </c>
      <c r="I110">
        <v>1.26911324230657E-2</v>
      </c>
      <c r="J110">
        <v>1.1808077318714401E-2</v>
      </c>
      <c r="K110">
        <v>0.97803374068537396</v>
      </c>
      <c r="L110">
        <v>1.1676655316706201E-2</v>
      </c>
      <c r="M110">
        <v>1.0144771063594501E-3</v>
      </c>
      <c r="N110">
        <v>1.7960692498636901</v>
      </c>
      <c r="O110">
        <v>1.89763971798659</v>
      </c>
      <c r="P110">
        <v>0.92407271523645595</v>
      </c>
      <c r="Q110">
        <v>0.99967587153968196</v>
      </c>
      <c r="R110">
        <v>3.2412846031737501E-4</v>
      </c>
      <c r="S110">
        <v>0</v>
      </c>
      <c r="T110">
        <v>5.4434680370891204</v>
      </c>
      <c r="U110">
        <v>5.4434680370891204</v>
      </c>
      <c r="V110">
        <v>4.3628089577752496</v>
      </c>
      <c r="W110">
        <v>6.2877131574811104E-2</v>
      </c>
      <c r="X110">
        <v>1.1493777161780301</v>
      </c>
      <c r="Y110">
        <v>26.781836254105301</v>
      </c>
      <c r="Z110">
        <v>0.92006409888878904</v>
      </c>
      <c r="AA110">
        <v>0.128319219323836</v>
      </c>
      <c r="AB110">
        <v>36.715953425918997</v>
      </c>
      <c r="AC110">
        <v>67.030096878718894</v>
      </c>
      <c r="AD110">
        <v>5.5119206044324098</v>
      </c>
      <c r="AE110">
        <v>0.191555638632254</v>
      </c>
      <c r="AF110">
        <v>6.7911535688159003E-4</v>
      </c>
      <c r="AG110">
        <v>4.6132746721422001E-3</v>
      </c>
      <c r="AH110" s="109">
        <v>8.5942929638567594E-6</v>
      </c>
      <c r="AI110" s="109">
        <v>7.4667901215723904E-7</v>
      </c>
      <c r="AJ110">
        <v>3.3438123846298302E-2</v>
      </c>
      <c r="AK110">
        <v>0.15462627923709099</v>
      </c>
      <c r="AL110">
        <v>0.17780145151377399</v>
      </c>
      <c r="AM110">
        <v>13.515679791604001</v>
      </c>
      <c r="AN110">
        <v>0</v>
      </c>
      <c r="AO110">
        <v>0</v>
      </c>
      <c r="AP110">
        <v>0</v>
      </c>
      <c r="AQ110">
        <v>-8.6655906736285395</v>
      </c>
      <c r="AR110">
        <v>1843.75498689401</v>
      </c>
      <c r="AS110">
        <v>6042.6799719481396</v>
      </c>
      <c r="AT110">
        <v>0.29524638963694999</v>
      </c>
    </row>
    <row r="111" spans="1:46" x14ac:dyDescent="0.35">
      <c r="A111">
        <v>109</v>
      </c>
      <c r="B111">
        <v>301.89445951585901</v>
      </c>
      <c r="C111">
        <v>-8.1839554204426594</v>
      </c>
      <c r="D111">
        <v>1697.5292250371799</v>
      </c>
      <c r="E111">
        <v>0.5</v>
      </c>
      <c r="F111">
        <v>1319.7062327526801</v>
      </c>
      <c r="G111">
        <v>2.9088682002626699E-3</v>
      </c>
      <c r="H111">
        <v>1.02757606942913</v>
      </c>
      <c r="I111">
        <v>1.27091578837515E-2</v>
      </c>
      <c r="J111">
        <v>1.18328652802251E-2</v>
      </c>
      <c r="K111">
        <v>0.97799233185509504</v>
      </c>
      <c r="L111">
        <v>1.1691248674127601E-2</v>
      </c>
      <c r="M111">
        <v>1.0179092096238901E-3</v>
      </c>
      <c r="N111">
        <v>1.7931052100481599</v>
      </c>
      <c r="O111">
        <v>1.89475824818059</v>
      </c>
      <c r="P111">
        <v>0.92539202679808497</v>
      </c>
      <c r="Q111">
        <v>0.99967301572262302</v>
      </c>
      <c r="R111">
        <v>3.2698427737605501E-4</v>
      </c>
      <c r="S111">
        <v>0</v>
      </c>
      <c r="T111">
        <v>5.4513225105044603</v>
      </c>
      <c r="U111">
        <v>5.4513225105044603</v>
      </c>
      <c r="V111">
        <v>4.3690564027625802</v>
      </c>
      <c r="W111">
        <v>6.3064422232604694E-2</v>
      </c>
      <c r="X111">
        <v>1.15035032025418</v>
      </c>
      <c r="Y111">
        <v>26.827988107809499</v>
      </c>
      <c r="Z111">
        <v>0.91990742274708204</v>
      </c>
      <c r="AA111">
        <v>0.128306825894795</v>
      </c>
      <c r="AB111">
        <v>36.707858122073802</v>
      </c>
      <c r="AC111">
        <v>66.875931944756005</v>
      </c>
      <c r="AD111">
        <v>5.5102329433025297</v>
      </c>
      <c r="AE111">
        <v>0.19155568099122899</v>
      </c>
      <c r="AF111">
        <v>6.7903748028309103E-4</v>
      </c>
      <c r="AG111">
        <v>4.6132567959377502E-3</v>
      </c>
      <c r="AH111" s="109">
        <v>8.6809149818498504E-6</v>
      </c>
      <c r="AI111" s="109">
        <v>7.55811766072658E-7</v>
      </c>
      <c r="AJ111">
        <v>3.34376475320853E-2</v>
      </c>
      <c r="AK111">
        <v>0.15462621829963499</v>
      </c>
      <c r="AL111">
        <v>0.17779942672243701</v>
      </c>
      <c r="AM111">
        <v>13.515679791604001</v>
      </c>
      <c r="AN111">
        <v>0</v>
      </c>
      <c r="AO111">
        <v>0</v>
      </c>
      <c r="AP111">
        <v>0</v>
      </c>
      <c r="AQ111">
        <v>-8.6660653090205102</v>
      </c>
      <c r="AR111">
        <v>1843.9700410906801</v>
      </c>
      <c r="AS111">
        <v>6042.6799719481296</v>
      </c>
      <c r="AT111">
        <v>0.29539949846346503</v>
      </c>
    </row>
    <row r="112" spans="1:46" x14ac:dyDescent="0.35">
      <c r="A112">
        <v>110</v>
      </c>
      <c r="B112">
        <v>301.28038919031701</v>
      </c>
      <c r="C112">
        <v>-8.1845973547063799</v>
      </c>
      <c r="D112">
        <v>1697.5032684523601</v>
      </c>
      <c r="E112">
        <v>0.5</v>
      </c>
      <c r="F112">
        <v>1316.91886630873</v>
      </c>
      <c r="G112">
        <v>2.9088340180258299E-3</v>
      </c>
      <c r="H112">
        <v>1.02728341232236</v>
      </c>
      <c r="I112">
        <v>1.2727259677894801E-2</v>
      </c>
      <c r="J112">
        <v>1.1857745695896199E-2</v>
      </c>
      <c r="K112">
        <v>0.97795076274185599</v>
      </c>
      <c r="L112">
        <v>1.17059026601134E-2</v>
      </c>
      <c r="M112">
        <v>1.02135701778135E-3</v>
      </c>
      <c r="N112">
        <v>1.7901460442007799</v>
      </c>
      <c r="O112">
        <v>1.8918813324750601</v>
      </c>
      <c r="P112">
        <v>0.92671693645681696</v>
      </c>
      <c r="Q112">
        <v>0.99967016004998499</v>
      </c>
      <c r="R112">
        <v>3.2983995001462899E-4</v>
      </c>
      <c r="S112">
        <v>0</v>
      </c>
      <c r="T112">
        <v>5.4592104971654596</v>
      </c>
      <c r="U112">
        <v>5.4592104971654596</v>
      </c>
      <c r="V112">
        <v>4.3753304727747899</v>
      </c>
      <c r="W112">
        <v>6.3252531983888402E-2</v>
      </c>
      <c r="X112">
        <v>1.1513280566616499</v>
      </c>
      <c r="Y112">
        <v>26.8743308618652</v>
      </c>
      <c r="Z112">
        <v>0.91975043775092502</v>
      </c>
      <c r="AA112">
        <v>0.12829441675497699</v>
      </c>
      <c r="AB112">
        <v>36.699763988998797</v>
      </c>
      <c r="AC112">
        <v>66.722093445747305</v>
      </c>
      <c r="AD112">
        <v>5.5085450324462899</v>
      </c>
      <c r="AE112">
        <v>0.19155572342948801</v>
      </c>
      <c r="AF112">
        <v>6.7895948591360496E-4</v>
      </c>
      <c r="AG112">
        <v>4.6132387491063303E-3</v>
      </c>
      <c r="AH112" s="109">
        <v>8.7677693216374407E-6</v>
      </c>
      <c r="AI112" s="109">
        <v>7.6500061438710601E-7</v>
      </c>
      <c r="AJ112">
        <v>3.3437170714141103E-2</v>
      </c>
      <c r="AK112">
        <v>0.15462615789307901</v>
      </c>
      <c r="AL112">
        <v>0.177797399215326</v>
      </c>
      <c r="AM112">
        <v>13.515679791604001</v>
      </c>
      <c r="AN112">
        <v>0</v>
      </c>
      <c r="AO112">
        <v>0</v>
      </c>
      <c r="AP112">
        <v>0</v>
      </c>
      <c r="AQ112">
        <v>-8.6665399444125004</v>
      </c>
      <c r="AR112">
        <v>1844.1851213468001</v>
      </c>
      <c r="AS112">
        <v>6042.6799719481296</v>
      </c>
      <c r="AT112">
        <v>0.295552711225884</v>
      </c>
    </row>
    <row r="113" spans="1:46" x14ac:dyDescent="0.35">
      <c r="A113">
        <v>111</v>
      </c>
      <c r="B113">
        <v>300.66631886477398</v>
      </c>
      <c r="C113">
        <v>-8.1852393758928592</v>
      </c>
      <c r="D113">
        <v>1697.47721836968</v>
      </c>
      <c r="E113">
        <v>0.5</v>
      </c>
      <c r="F113">
        <v>1314.1318537500599</v>
      </c>
      <c r="G113">
        <v>2.90879967557832E-3</v>
      </c>
      <c r="H113">
        <v>1.02699157167303</v>
      </c>
      <c r="I113">
        <v>1.27454382593735E-2</v>
      </c>
      <c r="J113">
        <v>1.1882719109819501E-2</v>
      </c>
      <c r="K113">
        <v>0.97790903239608595</v>
      </c>
      <c r="L113">
        <v>1.17206176316968E-2</v>
      </c>
      <c r="M113">
        <v>1.02482062767667E-3</v>
      </c>
      <c r="N113">
        <v>1.7871917453967801</v>
      </c>
      <c r="O113">
        <v>1.88900896388365</v>
      </c>
      <c r="P113">
        <v>0.928047477596884</v>
      </c>
      <c r="Q113">
        <v>0.999667304519961</v>
      </c>
      <c r="R113">
        <v>3.3269548003840501E-4</v>
      </c>
      <c r="S113">
        <v>0</v>
      </c>
      <c r="T113">
        <v>5.4671321984728696</v>
      </c>
      <c r="U113">
        <v>5.4671321984728696</v>
      </c>
      <c r="V113">
        <v>4.3816313273259899</v>
      </c>
      <c r="W113">
        <v>6.3441465863877597E-2</v>
      </c>
      <c r="X113">
        <v>1.1523109551406201</v>
      </c>
      <c r="Y113">
        <v>26.920865687072499</v>
      </c>
      <c r="Z113">
        <v>0.91959314330184105</v>
      </c>
      <c r="AA113">
        <v>0.12828199179625099</v>
      </c>
      <c r="AB113">
        <v>36.691671028352197</v>
      </c>
      <c r="AC113">
        <v>66.568580646145605</v>
      </c>
      <c r="AD113">
        <v>5.5068568684947099</v>
      </c>
      <c r="AE113">
        <v>0.19155576594759499</v>
      </c>
      <c r="AF113">
        <v>6.7888137297546995E-4</v>
      </c>
      <c r="AG113">
        <v>4.6132205305694004E-3</v>
      </c>
      <c r="AH113" s="109">
        <v>8.8548574781715096E-6</v>
      </c>
      <c r="AI113" s="109">
        <v>7.7424593856095596E-7</v>
      </c>
      <c r="AJ113">
        <v>3.3436693388974599E-2</v>
      </c>
      <c r="AK113">
        <v>0.154626098020575</v>
      </c>
      <c r="AL113">
        <v>0.177795368974176</v>
      </c>
      <c r="AM113">
        <v>13.515679791604001</v>
      </c>
      <c r="AN113">
        <v>0</v>
      </c>
      <c r="AO113">
        <v>0</v>
      </c>
      <c r="AP113">
        <v>0</v>
      </c>
      <c r="AQ113">
        <v>-8.66701457980448</v>
      </c>
      <c r="AR113">
        <v>1844.4002276721801</v>
      </c>
      <c r="AS113">
        <v>6042.6799719481296</v>
      </c>
      <c r="AT113">
        <v>0.29570602811145003</v>
      </c>
    </row>
    <row r="114" spans="1:46" x14ac:dyDescent="0.35">
      <c r="A114">
        <v>112</v>
      </c>
      <c r="B114">
        <v>300.05224853923198</v>
      </c>
      <c r="C114">
        <v>-8.1858814842823602</v>
      </c>
      <c r="D114">
        <v>1697.45107418473</v>
      </c>
      <c r="E114">
        <v>0.5</v>
      </c>
      <c r="F114">
        <v>1311.34519465473</v>
      </c>
      <c r="G114">
        <v>2.9087651718932499E-3</v>
      </c>
      <c r="H114">
        <v>1.02670054792559</v>
      </c>
      <c r="I114">
        <v>1.27636940858362E-2</v>
      </c>
      <c r="J114">
        <v>1.19077860704964E-2</v>
      </c>
      <c r="K114">
        <v>0.97786713986066798</v>
      </c>
      <c r="L114">
        <v>1.17353939495774E-2</v>
      </c>
      <c r="M114">
        <v>1.02830013625881E-3</v>
      </c>
      <c r="N114">
        <v>1.7842423067238899</v>
      </c>
      <c r="O114">
        <v>1.8861411354326401</v>
      </c>
      <c r="P114">
        <v>0.92938368387983605</v>
      </c>
      <c r="Q114">
        <v>0.99966444913073405</v>
      </c>
      <c r="R114">
        <v>3.355508692654E-4</v>
      </c>
      <c r="S114">
        <v>0</v>
      </c>
      <c r="T114">
        <v>5.47508781751102</v>
      </c>
      <c r="U114">
        <v>5.47508781751102</v>
      </c>
      <c r="V114">
        <v>4.3879591272639402</v>
      </c>
      <c r="W114">
        <v>6.3631228902331402E-2</v>
      </c>
      <c r="X114">
        <v>1.15329904566924</v>
      </c>
      <c r="Y114">
        <v>26.967593763845802</v>
      </c>
      <c r="Z114">
        <v>0.91943553885391904</v>
      </c>
      <c r="AA114">
        <v>0.128269550909592</v>
      </c>
      <c r="AB114">
        <v>36.683579215066203</v>
      </c>
      <c r="AC114">
        <v>66.415392816423804</v>
      </c>
      <c r="AD114">
        <v>5.5051684444447098</v>
      </c>
      <c r="AE114">
        <v>0.19155580854611801</v>
      </c>
      <c r="AF114">
        <v>6.7880314066449195E-4</v>
      </c>
      <c r="AG114">
        <v>4.6132021392396201E-3</v>
      </c>
      <c r="AH114" s="109">
        <v>8.9421809590445495E-6</v>
      </c>
      <c r="AI114" s="109">
        <v>7.8354812272557198E-7</v>
      </c>
      <c r="AJ114">
        <v>3.3436215553065897E-2</v>
      </c>
      <c r="AK114">
        <v>0.154626038685301</v>
      </c>
      <c r="AL114">
        <v>0.17779333598057201</v>
      </c>
      <c r="AM114">
        <v>13.515679791604001</v>
      </c>
      <c r="AN114">
        <v>0</v>
      </c>
      <c r="AO114">
        <v>0</v>
      </c>
      <c r="AP114">
        <v>0</v>
      </c>
      <c r="AQ114">
        <v>-8.6674892151964595</v>
      </c>
      <c r="AR114">
        <v>1844.61536007668</v>
      </c>
      <c r="AS114">
        <v>6042.6799719481296</v>
      </c>
      <c r="AT114">
        <v>0.29585944909294998</v>
      </c>
    </row>
    <row r="115" spans="1:46" x14ac:dyDescent="0.35">
      <c r="A115">
        <v>113</v>
      </c>
      <c r="B115">
        <v>299.43817821368901</v>
      </c>
      <c r="C115">
        <v>-8.1865236801574106</v>
      </c>
      <c r="D115">
        <v>1697.42483528818</v>
      </c>
      <c r="E115">
        <v>0.5</v>
      </c>
      <c r="F115">
        <v>1308.5588885991299</v>
      </c>
      <c r="G115">
        <v>2.9087305059354099E-3</v>
      </c>
      <c r="H115">
        <v>1.02641034180686</v>
      </c>
      <c r="I115">
        <v>1.27820276185515E-2</v>
      </c>
      <c r="J115">
        <v>1.19329471308835E-2</v>
      </c>
      <c r="K115">
        <v>0.97782508417071201</v>
      </c>
      <c r="L115">
        <v>1.1750231977042501E-2</v>
      </c>
      <c r="M115">
        <v>1.0317956415089201E-3</v>
      </c>
      <c r="N115">
        <v>1.78129772128237</v>
      </c>
      <c r="O115">
        <v>1.88327784016094</v>
      </c>
      <c r="P115">
        <v>0.93072558923456195</v>
      </c>
      <c r="Q115">
        <v>0.99966159388047304</v>
      </c>
      <c r="R115">
        <v>3.38406119526603E-4</v>
      </c>
      <c r="S115">
        <v>0</v>
      </c>
      <c r="T115">
        <v>5.4830775589899003</v>
      </c>
      <c r="U115">
        <v>5.4830775589899003</v>
      </c>
      <c r="V115">
        <v>4.3943140347187102</v>
      </c>
      <c r="W115">
        <v>6.3821826186974601E-2</v>
      </c>
      <c r="X115">
        <v>1.1542923584665401</v>
      </c>
      <c r="Y115">
        <v>27.014516282310002</v>
      </c>
      <c r="Z115">
        <v>0.91927762384025802</v>
      </c>
      <c r="AA115">
        <v>0.12825709398511101</v>
      </c>
      <c r="AB115">
        <v>36.675488533981898</v>
      </c>
      <c r="AC115">
        <v>66.262529226740298</v>
      </c>
      <c r="AD115">
        <v>5.5034797546341903</v>
      </c>
      <c r="AE115">
        <v>0.19155585122562899</v>
      </c>
      <c r="AF115">
        <v>6.7872478817010504E-4</v>
      </c>
      <c r="AG115">
        <v>4.6131835740207102E-3</v>
      </c>
      <c r="AH115" s="109">
        <v>9.0297412838005402E-6</v>
      </c>
      <c r="AI115" s="109">
        <v>7.9290755440247199E-7</v>
      </c>
      <c r="AJ115">
        <v>3.3435737202866703E-2</v>
      </c>
      <c r="AK115">
        <v>0.15462597989046001</v>
      </c>
      <c r="AL115">
        <v>0.17779130021594899</v>
      </c>
      <c r="AM115">
        <v>13.515679791604001</v>
      </c>
      <c r="AN115">
        <v>0</v>
      </c>
      <c r="AO115">
        <v>0</v>
      </c>
      <c r="AP115">
        <v>0</v>
      </c>
      <c r="AQ115">
        <v>-8.6679638505884409</v>
      </c>
      <c r="AR115">
        <v>1844.83051857021</v>
      </c>
      <c r="AS115">
        <v>6042.6799719481396</v>
      </c>
      <c r="AT115">
        <v>0.29601297422357697</v>
      </c>
    </row>
    <row r="116" spans="1:46" x14ac:dyDescent="0.35">
      <c r="A116">
        <v>114</v>
      </c>
      <c r="B116">
        <v>298.82410788814599</v>
      </c>
      <c r="C116">
        <v>-8.1871659638027605</v>
      </c>
      <c r="D116">
        <v>1697.39850106574</v>
      </c>
      <c r="E116">
        <v>0.5</v>
      </c>
      <c r="F116">
        <v>1305.7729351579801</v>
      </c>
      <c r="G116">
        <v>2.9086956766611201E-3</v>
      </c>
      <c r="H116">
        <v>1.0261209541793399</v>
      </c>
      <c r="I116">
        <v>1.2800439322472001E-2</v>
      </c>
      <c r="J116">
        <v>1.1958202848438E-2</v>
      </c>
      <c r="K116">
        <v>0.97778286435349304</v>
      </c>
      <c r="L116">
        <v>1.17651320801531E-2</v>
      </c>
      <c r="M116">
        <v>1.0353072423188699E-3</v>
      </c>
      <c r="N116">
        <v>1.7783579821850499</v>
      </c>
      <c r="O116">
        <v>1.8804190711200801</v>
      </c>
      <c r="P116">
        <v>0.93207322786190505</v>
      </c>
      <c r="Q116">
        <v>0.99965873876733302</v>
      </c>
      <c r="R116">
        <v>3.4126123266607601E-4</v>
      </c>
      <c r="S116">
        <v>0</v>
      </c>
      <c r="T116">
        <v>5.4911016292727899</v>
      </c>
      <c r="U116">
        <v>5.4911016292727899</v>
      </c>
      <c r="V116">
        <v>4.40069621312532</v>
      </c>
      <c r="W116">
        <v>6.4013262855042996E-2</v>
      </c>
      <c r="X116">
        <v>1.1552909239948499</v>
      </c>
      <c r="Y116">
        <v>27.061634442399999</v>
      </c>
      <c r="Z116">
        <v>0.91911939768338102</v>
      </c>
      <c r="AA116">
        <v>0.12824462091205799</v>
      </c>
      <c r="AB116">
        <v>36.667398974609497</v>
      </c>
      <c r="AC116">
        <v>66.1099891478475</v>
      </c>
      <c r="AD116">
        <v>5.5017907940294704</v>
      </c>
      <c r="AE116">
        <v>0.191555893986704</v>
      </c>
      <c r="AF116">
        <v>6.7864631467535704E-4</v>
      </c>
      <c r="AG116">
        <v>4.6131648338072501E-3</v>
      </c>
      <c r="AH116" s="109">
        <v>9.1175399841698298E-6</v>
      </c>
      <c r="AI116" s="109">
        <v>8.0232462444399603E-7</v>
      </c>
      <c r="AJ116">
        <v>3.3435258334800898E-2</v>
      </c>
      <c r="AK116">
        <v>0.15462592163928199</v>
      </c>
      <c r="AL116">
        <v>0.177789261661596</v>
      </c>
      <c r="AM116">
        <v>13.515679791604001</v>
      </c>
      <c r="AN116">
        <v>0</v>
      </c>
      <c r="AO116">
        <v>0</v>
      </c>
      <c r="AP116">
        <v>0</v>
      </c>
      <c r="AQ116">
        <v>-8.6684384859804204</v>
      </c>
      <c r="AR116">
        <v>1845.04570316274</v>
      </c>
      <c r="AS116">
        <v>6042.6799719481396</v>
      </c>
      <c r="AT116">
        <v>0.29616660359490998</v>
      </c>
    </row>
    <row r="117" spans="1:46" x14ac:dyDescent="0.35">
      <c r="A117">
        <v>115</v>
      </c>
      <c r="B117">
        <v>298.21003756260399</v>
      </c>
      <c r="C117">
        <v>-8.18780833550551</v>
      </c>
      <c r="D117">
        <v>1697.37207089812</v>
      </c>
      <c r="E117">
        <v>0.5</v>
      </c>
      <c r="F117">
        <v>1302.9873339044</v>
      </c>
      <c r="G117">
        <v>2.9086606830182001E-3</v>
      </c>
      <c r="H117">
        <v>1.02583238583311</v>
      </c>
      <c r="I117">
        <v>1.28189296663094E-2</v>
      </c>
      <c r="J117">
        <v>1.1983553785164599E-2</v>
      </c>
      <c r="K117">
        <v>0.97774047942840703</v>
      </c>
      <c r="L117">
        <v>1.17800946279985E-2</v>
      </c>
      <c r="M117">
        <v>1.0388350383109101E-3</v>
      </c>
      <c r="N117">
        <v>1.7754230825573001</v>
      </c>
      <c r="O117">
        <v>1.8775648213742</v>
      </c>
      <c r="P117">
        <v>0.93342663423991701</v>
      </c>
      <c r="Q117">
        <v>0.99965588378945802</v>
      </c>
      <c r="R117">
        <v>3.44116210541058E-4</v>
      </c>
      <c r="S117">
        <v>0</v>
      </c>
      <c r="T117">
        <v>5.49916023640791</v>
      </c>
      <c r="U117">
        <v>5.49916023640791</v>
      </c>
      <c r="V117">
        <v>4.4071058272497501</v>
      </c>
      <c r="W117">
        <v>6.4205544080813803E-2</v>
      </c>
      <c r="X117">
        <v>1.1562947729620801</v>
      </c>
      <c r="Y117">
        <v>27.108949453963401</v>
      </c>
      <c r="Z117">
        <v>0.91896085981022402</v>
      </c>
      <c r="AA117">
        <v>0.12823213157878599</v>
      </c>
      <c r="AB117">
        <v>36.659310523693598</v>
      </c>
      <c r="AC117">
        <v>65.957771852362498</v>
      </c>
      <c r="AD117">
        <v>5.5001015572163903</v>
      </c>
      <c r="AE117">
        <v>0.191555936829924</v>
      </c>
      <c r="AF117">
        <v>6.7856771935670705E-4</v>
      </c>
      <c r="AG117">
        <v>4.6131459174847201E-3</v>
      </c>
      <c r="AH117" s="109">
        <v>9.2055786043642999E-6</v>
      </c>
      <c r="AI117" s="109">
        <v>8.1179972692322596E-7</v>
      </c>
      <c r="AJ117">
        <v>3.3434778945262998E-2</v>
      </c>
      <c r="AK117">
        <v>0.15462586393502301</v>
      </c>
      <c r="AL117">
        <v>0.17778722029864899</v>
      </c>
      <c r="AM117">
        <v>13.515679791604001</v>
      </c>
      <c r="AN117">
        <v>0</v>
      </c>
      <c r="AO117">
        <v>0</v>
      </c>
      <c r="AP117">
        <v>0</v>
      </c>
      <c r="AQ117">
        <v>-8.6689131213724</v>
      </c>
      <c r="AR117">
        <v>1845.2609138642999</v>
      </c>
      <c r="AS117">
        <v>6042.6799719481296</v>
      </c>
      <c r="AT117">
        <v>0.29632033727698198</v>
      </c>
    </row>
    <row r="118" spans="1:46" x14ac:dyDescent="0.35">
      <c r="A118">
        <v>116</v>
      </c>
      <c r="B118">
        <v>297.59596723706102</v>
      </c>
      <c r="C118">
        <v>-8.1884507955550703</v>
      </c>
      <c r="D118">
        <v>1697.3455441609101</v>
      </c>
      <c r="E118">
        <v>0.5</v>
      </c>
      <c r="F118">
        <v>1300.2020844098599</v>
      </c>
      <c r="G118">
        <v>2.9086255239458201E-3</v>
      </c>
      <c r="H118">
        <v>1.0255446374739701</v>
      </c>
      <c r="I118">
        <v>1.28374991225745E-2</v>
      </c>
      <c r="J118">
        <v>1.2009000507661899E-2</v>
      </c>
      <c r="K118">
        <v>0.97769792840688696</v>
      </c>
      <c r="L118">
        <v>1.1795119992740801E-2</v>
      </c>
      <c r="M118">
        <v>1.0423791298336501E-3</v>
      </c>
      <c r="N118">
        <v>1.77249301553703</v>
      </c>
      <c r="O118">
        <v>1.8747150840000399</v>
      </c>
      <c r="P118">
        <v>0.93478584312685498</v>
      </c>
      <c r="Q118">
        <v>0.99965302894497698</v>
      </c>
      <c r="R118">
        <v>3.46971055022089E-4</v>
      </c>
      <c r="S118">
        <v>0</v>
      </c>
      <c r="T118">
        <v>5.5072535901467798</v>
      </c>
      <c r="U118">
        <v>5.5072535901467798</v>
      </c>
      <c r="V118">
        <v>4.4135430432035001</v>
      </c>
      <c r="W118">
        <v>6.4398675075207398E-2</v>
      </c>
      <c r="X118">
        <v>1.1573039363241899</v>
      </c>
      <c r="Y118">
        <v>27.156462536863401</v>
      </c>
      <c r="Z118">
        <v>0.91880200965306003</v>
      </c>
      <c r="AA118">
        <v>0.12821962587274999</v>
      </c>
      <c r="AB118">
        <v>36.651223164785598</v>
      </c>
      <c r="AC118">
        <v>65.805876614837899</v>
      </c>
      <c r="AD118">
        <v>5.4984120383426998</v>
      </c>
      <c r="AE118">
        <v>0.19155597975587499</v>
      </c>
      <c r="AF118">
        <v>6.7848900138400001E-4</v>
      </c>
      <c r="AG118">
        <v>4.6131268239293401E-3</v>
      </c>
      <c r="AH118" s="109">
        <v>9.2938587012194299E-6</v>
      </c>
      <c r="AI118" s="109">
        <v>8.2133325915600295E-7</v>
      </c>
      <c r="AJ118">
        <v>3.3434299030618599E-2</v>
      </c>
      <c r="AK118">
        <v>0.15462580678096399</v>
      </c>
      <c r="AL118">
        <v>0.177785176108091</v>
      </c>
      <c r="AM118">
        <v>13.515679791604001</v>
      </c>
      <c r="AN118">
        <v>0</v>
      </c>
      <c r="AO118">
        <v>0</v>
      </c>
      <c r="AP118">
        <v>0</v>
      </c>
      <c r="AQ118">
        <v>-8.6693877567643796</v>
      </c>
      <c r="AR118">
        <v>1845.47615068496</v>
      </c>
      <c r="AS118">
        <v>6042.6799719481296</v>
      </c>
      <c r="AT118">
        <v>0.29647417531474901</v>
      </c>
    </row>
    <row r="119" spans="1:46" x14ac:dyDescent="0.35">
      <c r="A119">
        <v>117</v>
      </c>
      <c r="B119">
        <v>296.98189691151902</v>
      </c>
      <c r="C119">
        <v>-8.1890933442432097</v>
      </c>
      <c r="D119">
        <v>1697.3189202246299</v>
      </c>
      <c r="E119">
        <v>0.5</v>
      </c>
      <c r="F119">
        <v>1297.4171862441899</v>
      </c>
      <c r="G119">
        <v>2.9085901983744301E-3</v>
      </c>
      <c r="H119">
        <v>1.0252577098651701</v>
      </c>
      <c r="I119">
        <v>1.28561481675896E-2</v>
      </c>
      <c r="J119">
        <v>1.2034543587169801E-2</v>
      </c>
      <c r="K119">
        <v>0.97765521029230495</v>
      </c>
      <c r="L119">
        <v>1.1810208549490201E-2</v>
      </c>
      <c r="M119">
        <v>1.0459396180994599E-3</v>
      </c>
      <c r="N119">
        <v>1.76956777427473</v>
      </c>
      <c r="O119">
        <v>1.8718698520869199</v>
      </c>
      <c r="P119">
        <v>0.93615088956223003</v>
      </c>
      <c r="Q119">
        <v>0.99965017423200597</v>
      </c>
      <c r="R119">
        <v>3.4982576799316299E-4</v>
      </c>
      <c r="S119">
        <v>0</v>
      </c>
      <c r="T119">
        <v>5.5153819019509998</v>
      </c>
      <c r="U119">
        <v>5.5153819019509998</v>
      </c>
      <c r="V119">
        <v>4.4200080284481302</v>
      </c>
      <c r="W119">
        <v>6.45926610950599E-2</v>
      </c>
      <c r="X119">
        <v>1.1583184452878199</v>
      </c>
      <c r="Y119">
        <v>27.204174921081599</v>
      </c>
      <c r="Z119">
        <v>0.91864284663922202</v>
      </c>
      <c r="AA119">
        <v>0.128207103680503</v>
      </c>
      <c r="AB119">
        <v>36.643136883311001</v>
      </c>
      <c r="AC119">
        <v>65.654302710881794</v>
      </c>
      <c r="AD119">
        <v>5.4967222318052498</v>
      </c>
      <c r="AE119">
        <v>0.191556022765144</v>
      </c>
      <c r="AF119">
        <v>6.7841015992042505E-4</v>
      </c>
      <c r="AG119">
        <v>4.6131075520079697E-3</v>
      </c>
      <c r="AH119" s="109">
        <v>9.3823818442051208E-6</v>
      </c>
      <c r="AI119" s="109">
        <v>8.3092562183543202E-7</v>
      </c>
      <c r="AJ119">
        <v>3.3433818587203797E-2</v>
      </c>
      <c r="AK119">
        <v>0.15462575018041699</v>
      </c>
      <c r="AL119">
        <v>0.17778312907075</v>
      </c>
      <c r="AM119">
        <v>13.515679791604001</v>
      </c>
      <c r="AN119">
        <v>0</v>
      </c>
      <c r="AO119">
        <v>0</v>
      </c>
      <c r="AP119">
        <v>0</v>
      </c>
      <c r="AQ119">
        <v>-8.6698623921563591</v>
      </c>
      <c r="AR119">
        <v>1845.6914136349001</v>
      </c>
      <c r="AS119">
        <v>6042.6799719481296</v>
      </c>
      <c r="AT119">
        <v>0.29662811776901299</v>
      </c>
    </row>
    <row r="120" spans="1:46" x14ac:dyDescent="0.35">
      <c r="A120">
        <v>118</v>
      </c>
      <c r="B120">
        <v>296.36782658597599</v>
      </c>
      <c r="C120">
        <v>-8.1897359818640805</v>
      </c>
      <c r="D120">
        <v>1697.2921984546099</v>
      </c>
      <c r="E120">
        <v>0.5</v>
      </c>
      <c r="F120">
        <v>1294.63263897553</v>
      </c>
      <c r="G120">
        <v>2.9085547052257301E-3</v>
      </c>
      <c r="H120">
        <v>1.02497160382171</v>
      </c>
      <c r="I120">
        <v>1.28748772815279E-2</v>
      </c>
      <c r="J120">
        <v>1.20601835996181E-2</v>
      </c>
      <c r="K120">
        <v>0.97761232407988896</v>
      </c>
      <c r="L120">
        <v>1.18253606763395E-2</v>
      </c>
      <c r="M120">
        <v>1.0495166051884301E-3</v>
      </c>
      <c r="N120">
        <v>1.76664735193347</v>
      </c>
      <c r="O120">
        <v>1.86902911873676</v>
      </c>
      <c r="P120">
        <v>0.93752180886973402</v>
      </c>
      <c r="Q120">
        <v>0.99964731964864795</v>
      </c>
      <c r="R120">
        <v>3.5268035135185301E-4</v>
      </c>
      <c r="S120">
        <v>0</v>
      </c>
      <c r="T120">
        <v>5.5235453850102303</v>
      </c>
      <c r="U120">
        <v>5.5235453850102303</v>
      </c>
      <c r="V120">
        <v>4.4265009518094098</v>
      </c>
      <c r="W120">
        <v>6.4787507443247697E-2</v>
      </c>
      <c r="X120">
        <v>1.1593383313127299</v>
      </c>
      <c r="Y120">
        <v>27.252087846824001</v>
      </c>
      <c r="Z120">
        <v>0.91848337019147996</v>
      </c>
      <c r="AA120">
        <v>0.12819456488768399</v>
      </c>
      <c r="AB120">
        <v>36.635051666362003</v>
      </c>
      <c r="AC120">
        <v>65.503049417187498</v>
      </c>
      <c r="AD120">
        <v>5.4950321322218096</v>
      </c>
      <c r="AE120">
        <v>0.19155606585832599</v>
      </c>
      <c r="AF120">
        <v>6.7833119412242897E-4</v>
      </c>
      <c r="AG120">
        <v>4.6130881005780602E-3</v>
      </c>
      <c r="AH120" s="109">
        <v>9.4711496155589502E-6</v>
      </c>
      <c r="AI120" s="109">
        <v>8.4057721906458001E-7</v>
      </c>
      <c r="AJ120">
        <v>3.34333376113247E-2</v>
      </c>
      <c r="AK120">
        <v>0.15462569413671801</v>
      </c>
      <c r="AL120">
        <v>0.17778107916729999</v>
      </c>
      <c r="AM120">
        <v>13.515679791604001</v>
      </c>
      <c r="AN120">
        <v>0</v>
      </c>
      <c r="AO120">
        <v>0</v>
      </c>
      <c r="AP120">
        <v>0</v>
      </c>
      <c r="AQ120">
        <v>-8.6703370275483405</v>
      </c>
      <c r="AR120">
        <v>1845.90670272431</v>
      </c>
      <c r="AS120">
        <v>6042.6799719481296</v>
      </c>
      <c r="AT120">
        <v>0.29678216471482</v>
      </c>
    </row>
    <row r="121" spans="1:46" x14ac:dyDescent="0.35">
      <c r="A121">
        <v>119</v>
      </c>
      <c r="B121">
        <v>295.75375626043399</v>
      </c>
      <c r="C121">
        <v>-8.1903787087142295</v>
      </c>
      <c r="D121">
        <v>1697.2653782109301</v>
      </c>
      <c r="E121">
        <v>0.5</v>
      </c>
      <c r="F121">
        <v>1291.8484421703699</v>
      </c>
      <c r="G121">
        <v>2.9085190434124798E-3</v>
      </c>
      <c r="H121">
        <v>1.02468632010173</v>
      </c>
      <c r="I121">
        <v>1.2893686948472901E-2</v>
      </c>
      <c r="J121">
        <v>1.20859211256748E-2</v>
      </c>
      <c r="K121">
        <v>0.97756926875665195</v>
      </c>
      <c r="L121">
        <v>1.18405767545163E-2</v>
      </c>
      <c r="M121">
        <v>1.0531101939566399E-3</v>
      </c>
      <c r="N121">
        <v>1.76373174168891</v>
      </c>
      <c r="O121">
        <v>1.8661928770640599</v>
      </c>
      <c r="P121">
        <v>0.93889863666150797</v>
      </c>
      <c r="Q121">
        <v>0.99964446519298999</v>
      </c>
      <c r="R121">
        <v>3.5553480700943602E-4</v>
      </c>
      <c r="S121">
        <v>0</v>
      </c>
      <c r="T121">
        <v>5.53174425426793</v>
      </c>
      <c r="U121">
        <v>5.53174425426793</v>
      </c>
      <c r="V121">
        <v>4.4330219834982598</v>
      </c>
      <c r="W121">
        <v>6.4983219462297306E-2</v>
      </c>
      <c r="X121">
        <v>1.1603636261144099</v>
      </c>
      <c r="Y121">
        <v>27.300202564627199</v>
      </c>
      <c r="Z121">
        <v>0.91832357973594403</v>
      </c>
      <c r="AA121">
        <v>0.12818200937900801</v>
      </c>
      <c r="AB121">
        <v>36.626967498818402</v>
      </c>
      <c r="AC121">
        <v>65.352116012198294</v>
      </c>
      <c r="AD121">
        <v>5.49334173390488</v>
      </c>
      <c r="AE121">
        <v>0.191556109036017</v>
      </c>
      <c r="AF121">
        <v>6.7825210313964999E-4</v>
      </c>
      <c r="AG121">
        <v>4.6130684684874898E-3</v>
      </c>
      <c r="AH121" s="109">
        <v>9.5601636105128008E-6</v>
      </c>
      <c r="AI121" s="109">
        <v>8.5028845831214995E-7</v>
      </c>
      <c r="AJ121">
        <v>3.3432856099257703E-2</v>
      </c>
      <c r="AK121">
        <v>0.15462563865323001</v>
      </c>
      <c r="AL121">
        <v>0.17777902637825599</v>
      </c>
      <c r="AM121">
        <v>13.515679791604001</v>
      </c>
      <c r="AN121">
        <v>0</v>
      </c>
      <c r="AO121">
        <v>0</v>
      </c>
      <c r="AP121">
        <v>0</v>
      </c>
      <c r="AQ121">
        <v>-8.67081166294032</v>
      </c>
      <c r="AR121">
        <v>1846.1220179634499</v>
      </c>
      <c r="AS121">
        <v>6042.6799719481296</v>
      </c>
      <c r="AT121">
        <v>0.296936316210061</v>
      </c>
    </row>
    <row r="122" spans="1:46" x14ac:dyDescent="0.35">
      <c r="A122">
        <v>120</v>
      </c>
      <c r="B122">
        <v>295.13968593489102</v>
      </c>
      <c r="C122">
        <v>-8.1910215250926601</v>
      </c>
      <c r="D122">
        <v>1697.2384588483999</v>
      </c>
      <c r="E122">
        <v>0.5</v>
      </c>
      <c r="F122">
        <v>1289.06459539355</v>
      </c>
      <c r="G122">
        <v>2.9084832118384698E-3</v>
      </c>
      <c r="H122">
        <v>1.0244018593034401</v>
      </c>
      <c r="I122">
        <v>1.29125776564774E-2</v>
      </c>
      <c r="J122">
        <v>1.2111756750795399E-2</v>
      </c>
      <c r="K122">
        <v>0.97752604330133097</v>
      </c>
      <c r="L122">
        <v>1.1855857168529599E-2</v>
      </c>
      <c r="M122">
        <v>1.0567204879478099E-3</v>
      </c>
      <c r="N122">
        <v>1.76082093672928</v>
      </c>
      <c r="O122">
        <v>1.86336112019586</v>
      </c>
      <c r="P122">
        <v>0.94028140884237299</v>
      </c>
      <c r="Q122">
        <v>0.99964161086310899</v>
      </c>
      <c r="R122">
        <v>3.5838913689101201E-4</v>
      </c>
      <c r="S122">
        <v>0</v>
      </c>
      <c r="T122">
        <v>5.5399787264470897</v>
      </c>
      <c r="U122">
        <v>5.5399787264470897</v>
      </c>
      <c r="V122">
        <v>4.43957129513152</v>
      </c>
      <c r="W122">
        <v>6.5179802528206099E-2</v>
      </c>
      <c r="X122">
        <v>1.16139436166659</v>
      </c>
      <c r="Y122">
        <v>27.348520335466901</v>
      </c>
      <c r="Z122">
        <v>0.91816347470965798</v>
      </c>
      <c r="AA122">
        <v>0.12816943703824399</v>
      </c>
      <c r="AB122">
        <v>36.618884359660001</v>
      </c>
      <c r="AC122">
        <v>65.201501776733593</v>
      </c>
      <c r="AD122">
        <v>5.4916510303631103</v>
      </c>
      <c r="AE122">
        <v>0.19155615229882</v>
      </c>
      <c r="AF122">
        <v>6.7817288611478799E-4</v>
      </c>
      <c r="AG122">
        <v>4.6130486545745602E-3</v>
      </c>
      <c r="AH122" s="109">
        <v>9.6494254375225E-6</v>
      </c>
      <c r="AI122" s="109">
        <v>8.6005975036720205E-7</v>
      </c>
      <c r="AJ122">
        <v>3.3432374047248303E-2</v>
      </c>
      <c r="AK122">
        <v>0.15462558373334601</v>
      </c>
      <c r="AL122">
        <v>0.177776970683971</v>
      </c>
      <c r="AM122">
        <v>13.515679791604001</v>
      </c>
      <c r="AN122">
        <v>0</v>
      </c>
      <c r="AO122">
        <v>0</v>
      </c>
      <c r="AP122">
        <v>0</v>
      </c>
      <c r="AQ122">
        <v>-8.6712862983322996</v>
      </c>
      <c r="AR122">
        <v>1846.33735936263</v>
      </c>
      <c r="AS122">
        <v>6042.6799719481296</v>
      </c>
      <c r="AT122">
        <v>0.297090572265516</v>
      </c>
    </row>
    <row r="123" spans="1:46" x14ac:dyDescent="0.35">
      <c r="A123">
        <v>121</v>
      </c>
      <c r="B123">
        <v>294.52561560934799</v>
      </c>
      <c r="C123">
        <v>-8.1916644313007794</v>
      </c>
      <c r="D123">
        <v>1697.2114397165101</v>
      </c>
      <c r="E123">
        <v>0.5</v>
      </c>
      <c r="F123">
        <v>1286.2810982081501</v>
      </c>
      <c r="G123">
        <v>2.9084472093984098E-3</v>
      </c>
      <c r="H123">
        <v>1.0241182223307901</v>
      </c>
      <c r="I123">
        <v>1.29315498975167E-2</v>
      </c>
      <c r="J123">
        <v>1.2137691065272901E-2</v>
      </c>
      <c r="K123">
        <v>0.97748264668422202</v>
      </c>
      <c r="L123">
        <v>1.18712023056824E-2</v>
      </c>
      <c r="M123">
        <v>1.06034759183439E-3</v>
      </c>
      <c r="N123">
        <v>1.75791493025541</v>
      </c>
      <c r="O123">
        <v>1.86053384127177</v>
      </c>
      <c r="P123">
        <v>0.94167016160694295</v>
      </c>
      <c r="Q123">
        <v>0.99963875665706403</v>
      </c>
      <c r="R123">
        <v>3.6124334293570102E-4</v>
      </c>
      <c r="S123">
        <v>0</v>
      </c>
      <c r="T123">
        <v>5.5482490200338397</v>
      </c>
      <c r="U123">
        <v>5.5482490200338397</v>
      </c>
      <c r="V123">
        <v>4.4461490597164799</v>
      </c>
      <c r="W123">
        <v>6.5377262080450804E-2</v>
      </c>
      <c r="X123">
        <v>1.1624305702041</v>
      </c>
      <c r="Y123">
        <v>27.397042430865799</v>
      </c>
      <c r="Z123">
        <v>0.91800305452650999</v>
      </c>
      <c r="AA123">
        <v>0.12815684774823599</v>
      </c>
      <c r="AB123">
        <v>36.610802238611797</v>
      </c>
      <c r="AC123">
        <v>65.05120599112</v>
      </c>
      <c r="AD123">
        <v>5.4899600165554503</v>
      </c>
      <c r="AE123">
        <v>0.191556195647342</v>
      </c>
      <c r="AF123">
        <v>6.7809354218367301E-4</v>
      </c>
      <c r="AG123">
        <v>4.6130286576677596E-3</v>
      </c>
      <c r="AH123" s="109">
        <v>9.7389367179897997E-6</v>
      </c>
      <c r="AI123" s="109">
        <v>8.6989150972559599E-7</v>
      </c>
      <c r="AJ123">
        <v>3.3431891451511798E-2</v>
      </c>
      <c r="AK123">
        <v>0.15462552938048599</v>
      </c>
      <c r="AL123">
        <v>0.17777491206464099</v>
      </c>
      <c r="AM123">
        <v>13.515679791604001</v>
      </c>
      <c r="AN123">
        <v>0</v>
      </c>
      <c r="AO123">
        <v>0</v>
      </c>
      <c r="AP123">
        <v>0</v>
      </c>
      <c r="AQ123">
        <v>-8.6717609337242791</v>
      </c>
      <c r="AR123">
        <v>1846.5527269322899</v>
      </c>
      <c r="AS123">
        <v>6042.6799719481296</v>
      </c>
      <c r="AT123">
        <v>0.29724493297980698</v>
      </c>
    </row>
    <row r="124" spans="1:46" x14ac:dyDescent="0.35">
      <c r="A124">
        <v>122</v>
      </c>
      <c r="B124">
        <v>293.91154528380599</v>
      </c>
      <c r="C124">
        <v>-8.1923074276424597</v>
      </c>
      <c r="D124">
        <v>1697.1843201593599</v>
      </c>
      <c r="E124">
        <v>0.5</v>
      </c>
      <c r="F124">
        <v>1283.4979501755099</v>
      </c>
      <c r="G124">
        <v>2.90841103497789E-3</v>
      </c>
      <c r="H124">
        <v>1.0238354102787299</v>
      </c>
      <c r="I124">
        <v>1.29506041675505E-2</v>
      </c>
      <c r="J124">
        <v>1.21637246642882E-2</v>
      </c>
      <c r="K124">
        <v>0.97743907786710904</v>
      </c>
      <c r="L124">
        <v>1.1886612556226899E-2</v>
      </c>
      <c r="M124">
        <v>1.06399161132363E-3</v>
      </c>
      <c r="N124">
        <v>1.7550137154807699</v>
      </c>
      <c r="O124">
        <v>1.8577110334439799</v>
      </c>
      <c r="P124">
        <v>0.94306493144405801</v>
      </c>
      <c r="Q124">
        <v>0.99963590257290302</v>
      </c>
      <c r="R124">
        <v>3.6409742709675599E-4</v>
      </c>
      <c r="S124">
        <v>0</v>
      </c>
      <c r="T124">
        <v>5.5565553553043303</v>
      </c>
      <c r="U124">
        <v>5.5565553553043303</v>
      </c>
      <c r="V124">
        <v>4.4527554516725196</v>
      </c>
      <c r="W124">
        <v>6.5575603615416006E-2</v>
      </c>
      <c r="X124">
        <v>1.1634722842254801</v>
      </c>
      <c r="Y124">
        <v>27.445770133003499</v>
      </c>
      <c r="Z124">
        <v>0.91784231858544396</v>
      </c>
      <c r="AA124">
        <v>0.12814424139088701</v>
      </c>
      <c r="AB124">
        <v>36.602721132045701</v>
      </c>
      <c r="AC124">
        <v>64.901227935895093</v>
      </c>
      <c r="AD124">
        <v>5.4882686883342799</v>
      </c>
      <c r="AE124">
        <v>0.19155623908219299</v>
      </c>
      <c r="AF124">
        <v>6.7801407047520001E-4</v>
      </c>
      <c r="AG124">
        <v>4.6130084765857102E-3</v>
      </c>
      <c r="AH124" s="109">
        <v>9.8286990864898992E-6</v>
      </c>
      <c r="AI124" s="109">
        <v>8.7978415455050698E-7</v>
      </c>
      <c r="AJ124">
        <v>3.3431408308232997E-2</v>
      </c>
      <c r="AK124">
        <v>0.154625475598098</v>
      </c>
      <c r="AL124">
        <v>0.177772850500302</v>
      </c>
      <c r="AM124">
        <v>13.515679791604001</v>
      </c>
      <c r="AN124">
        <v>0</v>
      </c>
      <c r="AO124">
        <v>0</v>
      </c>
      <c r="AP124">
        <v>0</v>
      </c>
      <c r="AQ124">
        <v>-8.6722355691162605</v>
      </c>
      <c r="AR124">
        <v>1846.7681206828299</v>
      </c>
      <c r="AS124">
        <v>6042.6799719481296</v>
      </c>
      <c r="AT124">
        <v>0.29739939850642799</v>
      </c>
    </row>
    <row r="125" spans="1:46" x14ac:dyDescent="0.35">
      <c r="A125">
        <v>123</v>
      </c>
      <c r="B125">
        <v>293.29747495826302</v>
      </c>
      <c r="C125">
        <v>-8.1929505144241901</v>
      </c>
      <c r="D125">
        <v>1697.15709951554</v>
      </c>
      <c r="E125">
        <v>0.49999981422518802</v>
      </c>
      <c r="F125">
        <v>1280.71515085546</v>
      </c>
      <c r="G125">
        <v>2.90837468745314E-3</v>
      </c>
      <c r="H125">
        <v>1.02355342335824</v>
      </c>
      <c r="I125">
        <v>1.29697409667656E-2</v>
      </c>
      <c r="J125">
        <v>1.2189858147961301E-2</v>
      </c>
      <c r="K125">
        <v>0.97739533580335602</v>
      </c>
      <c r="L125">
        <v>1.19020883146079E-2</v>
      </c>
      <c r="M125">
        <v>1.0676526521576999E-3</v>
      </c>
      <c r="N125">
        <v>1.75211728563142</v>
      </c>
      <c r="O125">
        <v>1.8548926898772</v>
      </c>
      <c r="P125">
        <v>0.944465755153443</v>
      </c>
      <c r="Q125">
        <v>0.99963304860865798</v>
      </c>
      <c r="R125">
        <v>3.6695139134159999E-4</v>
      </c>
      <c r="S125">
        <v>0</v>
      </c>
      <c r="T125">
        <v>5.56489795442348</v>
      </c>
      <c r="U125">
        <v>5.56489795442348</v>
      </c>
      <c r="V125">
        <v>4.4593906469152698</v>
      </c>
      <c r="W125">
        <v>6.57748326179734E-2</v>
      </c>
      <c r="X125">
        <v>1.1645195364951599</v>
      </c>
      <c r="Y125">
        <v>27.4947047348337</v>
      </c>
      <c r="Z125">
        <v>0.917681266349612</v>
      </c>
      <c r="AA125">
        <v>0.12813161784709001</v>
      </c>
      <c r="AB125">
        <v>36.594641004546503</v>
      </c>
      <c r="AC125">
        <v>64.7515668984081</v>
      </c>
      <c r="AD125">
        <v>5.4865770372446399</v>
      </c>
      <c r="AE125">
        <v>0.19155628260398799</v>
      </c>
      <c r="AF125">
        <v>6.7793447011089199E-4</v>
      </c>
      <c r="AG125">
        <v>4.6129881101372103E-3</v>
      </c>
      <c r="AH125" s="109">
        <v>9.9187141918985604E-6</v>
      </c>
      <c r="AI125" s="109">
        <v>8.8973810587319396E-7</v>
      </c>
      <c r="AJ125">
        <v>3.3430924613563798E-2</v>
      </c>
      <c r="AK125">
        <v>0.15462542238965901</v>
      </c>
      <c r="AL125">
        <v>0.177770785970817</v>
      </c>
      <c r="AM125">
        <v>13.515679791604001</v>
      </c>
      <c r="AN125">
        <v>0</v>
      </c>
      <c r="AO125">
        <v>0</v>
      </c>
      <c r="AP125">
        <v>0</v>
      </c>
      <c r="AQ125">
        <v>-8.67271020450824</v>
      </c>
      <c r="AR125">
        <v>1846.98359193482</v>
      </c>
      <c r="AS125">
        <v>6042.6798962025896</v>
      </c>
      <c r="AT125">
        <v>0.29755396874150503</v>
      </c>
    </row>
    <row r="126" spans="1:46" x14ac:dyDescent="0.35">
      <c r="A126">
        <v>124</v>
      </c>
      <c r="B126">
        <v>292.68340463272102</v>
      </c>
      <c r="C126">
        <v>-8.1935936919253098</v>
      </c>
      <c r="D126">
        <v>1697.1297771095101</v>
      </c>
      <c r="E126">
        <v>0.49999941251178098</v>
      </c>
      <c r="F126">
        <v>1277.9326991887899</v>
      </c>
      <c r="G126">
        <v>2.90833816567846E-3</v>
      </c>
      <c r="H126">
        <v>1.0232722624247901</v>
      </c>
      <c r="I126">
        <v>1.2988960800197799E-2</v>
      </c>
      <c r="J126">
        <v>1.2216092121405E-2</v>
      </c>
      <c r="K126">
        <v>0.97735141896539501</v>
      </c>
      <c r="L126">
        <v>1.1917629978674901E-2</v>
      </c>
      <c r="M126">
        <v>1.0713308215229199E-3</v>
      </c>
      <c r="N126">
        <v>1.7492256339460699</v>
      </c>
      <c r="O126">
        <v>1.85207880374867</v>
      </c>
      <c r="P126">
        <v>0.94587267033774702</v>
      </c>
      <c r="Q126">
        <v>0.99963019476146897</v>
      </c>
      <c r="R126">
        <v>3.6980523853096702E-4</v>
      </c>
      <c r="S126">
        <v>0</v>
      </c>
      <c r="T126">
        <v>5.5732770443451898</v>
      </c>
      <c r="U126">
        <v>5.5732770443451898</v>
      </c>
      <c r="V126">
        <v>4.4660548230710404</v>
      </c>
      <c r="W126">
        <v>6.5974954659569193E-2</v>
      </c>
      <c r="X126">
        <v>1.16557236016596</v>
      </c>
      <c r="Y126">
        <v>27.543847539253399</v>
      </c>
      <c r="Z126">
        <v>0.91751989724176997</v>
      </c>
      <c r="AA126">
        <v>0.12811897700872499</v>
      </c>
      <c r="AB126">
        <v>36.586561843559402</v>
      </c>
      <c r="AC126">
        <v>64.602222168270799</v>
      </c>
      <c r="AD126">
        <v>5.4848850577732797</v>
      </c>
      <c r="AE126">
        <v>0.19155632621219601</v>
      </c>
      <c r="AF126">
        <v>6.7785474026432302E-4</v>
      </c>
      <c r="AG126">
        <v>4.6129675570301598E-3</v>
      </c>
      <c r="AH126" s="109">
        <v>1.0008983725394E-5</v>
      </c>
      <c r="AI126" s="109">
        <v>8.9975379134302095E-7</v>
      </c>
      <c r="AJ126">
        <v>3.34304403639629E-2</v>
      </c>
      <c r="AK126">
        <v>0.15462536975817401</v>
      </c>
      <c r="AL126">
        <v>0.17776871845783801</v>
      </c>
      <c r="AM126">
        <v>13.515679791604001</v>
      </c>
      <c r="AN126">
        <v>0</v>
      </c>
      <c r="AO126">
        <v>0</v>
      </c>
      <c r="AP126">
        <v>0</v>
      </c>
      <c r="AQ126">
        <v>-8.6731848399002196</v>
      </c>
      <c r="AR126">
        <v>1847.1991490488899</v>
      </c>
      <c r="AS126">
        <v>6042.6797324128902</v>
      </c>
      <c r="AT126">
        <v>0.29770864375731598</v>
      </c>
    </row>
    <row r="127" spans="1:46" x14ac:dyDescent="0.35">
      <c r="A127">
        <v>125</v>
      </c>
      <c r="B127">
        <v>292.069334307178</v>
      </c>
      <c r="C127">
        <v>-8.1942369604577898</v>
      </c>
      <c r="D127">
        <v>1697.1023522673199</v>
      </c>
      <c r="E127">
        <v>0.49999900305641298</v>
      </c>
      <c r="F127">
        <v>1275.1505946315899</v>
      </c>
      <c r="G127">
        <v>2.9083014685090999E-3</v>
      </c>
      <c r="H127">
        <v>1.0229919288009</v>
      </c>
      <c r="I127">
        <v>1.3008264176004401E-2</v>
      </c>
      <c r="J127">
        <v>1.22424271947738E-2</v>
      </c>
      <c r="K127">
        <v>0.97730732620927996</v>
      </c>
      <c r="L127">
        <v>1.1933237948050001E-2</v>
      </c>
      <c r="M127">
        <v>1.07502622795438E-3</v>
      </c>
      <c r="N127">
        <v>1.74633875367605</v>
      </c>
      <c r="O127">
        <v>1.84926936824817</v>
      </c>
      <c r="P127">
        <v>0.94728571446384702</v>
      </c>
      <c r="Q127">
        <v>0.99962734102918804</v>
      </c>
      <c r="R127">
        <v>3.7265897081160899E-4</v>
      </c>
      <c r="S127">
        <v>0</v>
      </c>
      <c r="T127">
        <v>5.5816928513105504</v>
      </c>
      <c r="U127">
        <v>5.5816928513105504</v>
      </c>
      <c r="V127">
        <v>4.4727481589025704</v>
      </c>
      <c r="W127">
        <v>6.6175975387878505E-2</v>
      </c>
      <c r="X127">
        <v>1.1666307885418701</v>
      </c>
      <c r="Y127">
        <v>27.593199861106001</v>
      </c>
      <c r="Z127">
        <v>0.917358210641399</v>
      </c>
      <c r="AA127">
        <v>0.12810631875456799</v>
      </c>
      <c r="AB127">
        <v>36.578483653039399</v>
      </c>
      <c r="AC127">
        <v>64.453193028340394</v>
      </c>
      <c r="AD127">
        <v>5.4831927467608601</v>
      </c>
      <c r="AE127">
        <v>0.19155636990741201</v>
      </c>
      <c r="AF127">
        <v>6.7777488004105903E-4</v>
      </c>
      <c r="AG127">
        <v>4.6129468160492799E-3</v>
      </c>
      <c r="AH127" s="109">
        <v>1.00995093673001E-5</v>
      </c>
      <c r="AI127" s="109">
        <v>9.0983164054755096E-7</v>
      </c>
      <c r="AJ127">
        <v>3.3429955555508602E-2</v>
      </c>
      <c r="AK127">
        <v>0.15462531770715801</v>
      </c>
      <c r="AL127">
        <v>0.17776664794086899</v>
      </c>
      <c r="AM127">
        <v>13.515679791604001</v>
      </c>
      <c r="AN127">
        <v>0</v>
      </c>
      <c r="AO127">
        <v>0</v>
      </c>
      <c r="AP127">
        <v>0</v>
      </c>
      <c r="AQ127">
        <v>-8.6736594752921992</v>
      </c>
      <c r="AR127">
        <v>1847.41473454062</v>
      </c>
      <c r="AS127">
        <v>6042.6795654665802</v>
      </c>
      <c r="AT127">
        <v>0.29786342377171898</v>
      </c>
    </row>
    <row r="128" spans="1:46" x14ac:dyDescent="0.35">
      <c r="A128">
        <v>126</v>
      </c>
      <c r="B128">
        <v>291.45526398163599</v>
      </c>
      <c r="C128">
        <v>-8.1948803203696592</v>
      </c>
      <c r="D128">
        <v>1697.0748243205601</v>
      </c>
      <c r="E128">
        <v>0.49999858581383999</v>
      </c>
      <c r="F128">
        <v>1272.36883743055</v>
      </c>
      <c r="G128">
        <v>2.9082645948069301E-3</v>
      </c>
      <c r="H128">
        <v>1.02271242270883</v>
      </c>
      <c r="I128">
        <v>1.3027651605804E-2</v>
      </c>
      <c r="J128">
        <v>1.22688639833167E-2</v>
      </c>
      <c r="K128">
        <v>0.97726305699031102</v>
      </c>
      <c r="L128">
        <v>1.19489126259301E-2</v>
      </c>
      <c r="M128">
        <v>1.0787389798738701E-3</v>
      </c>
      <c r="N128">
        <v>1.74345663808537</v>
      </c>
      <c r="O128">
        <v>1.84646437657802</v>
      </c>
      <c r="P128">
        <v>0.94870492467901102</v>
      </c>
      <c r="Q128">
        <v>0.99962448741078702</v>
      </c>
      <c r="R128">
        <v>3.7551258921223699E-4</v>
      </c>
      <c r="S128">
        <v>0</v>
      </c>
      <c r="T128">
        <v>5.5901455997131997</v>
      </c>
      <c r="U128">
        <v>5.5901455997131997</v>
      </c>
      <c r="V128">
        <v>4.4794708343913197</v>
      </c>
      <c r="W128">
        <v>6.6377900426062203E-2</v>
      </c>
      <c r="X128">
        <v>1.1676948550664801</v>
      </c>
      <c r="Y128">
        <v>27.642763027415398</v>
      </c>
      <c r="Z128">
        <v>0.91719620599976104</v>
      </c>
      <c r="AA128">
        <v>0.12809364294890299</v>
      </c>
      <c r="AB128">
        <v>36.570406397410501</v>
      </c>
      <c r="AC128">
        <v>64.304478764376697</v>
      </c>
      <c r="AD128">
        <v>5.4815000958819304</v>
      </c>
      <c r="AE128">
        <v>0.191556413691571</v>
      </c>
      <c r="AF128">
        <v>6.7769488847315405E-4</v>
      </c>
      <c r="AG128">
        <v>4.6129258860760297E-3</v>
      </c>
      <c r="AH128" s="109">
        <v>1.01902927752054E-5</v>
      </c>
      <c r="AI128" s="109">
        <v>9.1997208257144996E-7</v>
      </c>
      <c r="AJ128">
        <v>3.34294701838697E-2</v>
      </c>
      <c r="AK128">
        <v>0.15462526624075201</v>
      </c>
      <c r="AL128">
        <v>0.177764574397036</v>
      </c>
      <c r="AM128">
        <v>13.515679791604001</v>
      </c>
      <c r="AN128">
        <v>0</v>
      </c>
      <c r="AO128">
        <v>0</v>
      </c>
      <c r="AP128">
        <v>0</v>
      </c>
      <c r="AQ128">
        <v>-8.6741341106841805</v>
      </c>
      <c r="AR128">
        <v>1847.6303484348</v>
      </c>
      <c r="AS128">
        <v>6042.6793953452097</v>
      </c>
      <c r="AT128">
        <v>0.29801830869318602</v>
      </c>
    </row>
    <row r="129" spans="1:46" x14ac:dyDescent="0.35">
      <c r="A129">
        <v>127</v>
      </c>
      <c r="B129">
        <v>290.84119365609303</v>
      </c>
      <c r="C129">
        <v>-8.1955237719704108</v>
      </c>
      <c r="D129">
        <v>1697.0471925854499</v>
      </c>
      <c r="E129">
        <v>0.49999816073847803</v>
      </c>
      <c r="F129">
        <v>1269.5874271390801</v>
      </c>
      <c r="G129">
        <v>2.9082275434101101E-3</v>
      </c>
      <c r="H129">
        <v>1.0224337453569801</v>
      </c>
      <c r="I129">
        <v>1.30471236065336E-2</v>
      </c>
      <c r="J129">
        <v>1.2295403107434899E-2</v>
      </c>
      <c r="K129">
        <v>0.97721861022693002</v>
      </c>
      <c r="L129">
        <v>1.19646544190314E-2</v>
      </c>
      <c r="M129">
        <v>1.0824691875022799E-3</v>
      </c>
      <c r="N129">
        <v>1.7405792804506599</v>
      </c>
      <c r="O129">
        <v>1.8436638219530199</v>
      </c>
      <c r="P129">
        <v>0.95013033901938704</v>
      </c>
      <c r="Q129">
        <v>0.99962163390424097</v>
      </c>
      <c r="R129">
        <v>3.78366095758154E-4</v>
      </c>
      <c r="S129">
        <v>0</v>
      </c>
      <c r="T129">
        <v>5.5986355192074599</v>
      </c>
      <c r="U129">
        <v>5.5986355192074599</v>
      </c>
      <c r="V129">
        <v>4.4862230313675502</v>
      </c>
      <c r="W129">
        <v>6.6580735507952293E-2</v>
      </c>
      <c r="X129">
        <v>1.16876459362633</v>
      </c>
      <c r="Y129">
        <v>27.6925383751345</v>
      </c>
      <c r="Z129">
        <v>0.91703388270498098</v>
      </c>
      <c r="AA129">
        <v>0.12808094947159901</v>
      </c>
      <c r="AB129">
        <v>36.5623300761767</v>
      </c>
      <c r="AC129">
        <v>64.156078664532302</v>
      </c>
      <c r="AD129">
        <v>5.4798071013749396</v>
      </c>
      <c r="AE129">
        <v>0.19155645756509801</v>
      </c>
      <c r="AF129">
        <v>6.7761476466849703E-4</v>
      </c>
      <c r="AG129">
        <v>4.6129047658628498E-3</v>
      </c>
      <c r="AH129" s="109">
        <v>1.02813356526789E-5</v>
      </c>
      <c r="AI129" s="109">
        <v>9.3017555381216002E-7</v>
      </c>
      <c r="AJ129">
        <v>3.3428984245159402E-2</v>
      </c>
      <c r="AK129">
        <v>0.15462521536245899</v>
      </c>
      <c r="AL129">
        <v>0.177762497806005</v>
      </c>
      <c r="AM129">
        <v>13.515679791604001</v>
      </c>
      <c r="AN129">
        <v>0</v>
      </c>
      <c r="AO129">
        <v>0</v>
      </c>
      <c r="AP129">
        <v>0</v>
      </c>
      <c r="AQ129">
        <v>-8.6746087460761601</v>
      </c>
      <c r="AR129">
        <v>1847.84599075543</v>
      </c>
      <c r="AS129">
        <v>6042.6792220301904</v>
      </c>
      <c r="AT129">
        <v>0.29817329870250298</v>
      </c>
    </row>
    <row r="130" spans="1:46" x14ac:dyDescent="0.35">
      <c r="A130">
        <v>128</v>
      </c>
      <c r="B130">
        <v>290.22712333055</v>
      </c>
      <c r="C130">
        <v>-8.1961673155793999</v>
      </c>
      <c r="D130">
        <v>1697.0194563724799</v>
      </c>
      <c r="E130">
        <v>0.49999772778435497</v>
      </c>
      <c r="F130">
        <v>1266.8063633079801</v>
      </c>
      <c r="G130">
        <v>2.9081903131470501E-3</v>
      </c>
      <c r="H130">
        <v>1.0221558971036799</v>
      </c>
      <c r="I130">
        <v>1.30666806992962E-2</v>
      </c>
      <c r="J130">
        <v>1.23220451927344E-2</v>
      </c>
      <c r="K130">
        <v>0.97717398482790396</v>
      </c>
      <c r="L130">
        <v>1.19804637381343E-2</v>
      </c>
      <c r="M130">
        <v>1.08621696116189E-3</v>
      </c>
      <c r="N130">
        <v>1.7377066740612599</v>
      </c>
      <c r="O130">
        <v>1.8408676976005101</v>
      </c>
      <c r="P130">
        <v>0.95156199582891898</v>
      </c>
      <c r="Q130">
        <v>0.99961878050750896</v>
      </c>
      <c r="R130">
        <v>3.8121949249105903E-4</v>
      </c>
      <c r="S130">
        <v>0</v>
      </c>
      <c r="T130">
        <v>5.6071628413539401</v>
      </c>
      <c r="U130">
        <v>5.6071628413539401</v>
      </c>
      <c r="V130">
        <v>4.4930049331609503</v>
      </c>
      <c r="W130">
        <v>6.6784486359621503E-2</v>
      </c>
      <c r="X130">
        <v>1.16984003835928</v>
      </c>
      <c r="Y130">
        <v>27.7425272527964</v>
      </c>
      <c r="Z130">
        <v>0.91687124020560096</v>
      </c>
      <c r="AA130">
        <v>0.12806823819860599</v>
      </c>
      <c r="AB130">
        <v>36.554254658256397</v>
      </c>
      <c r="AC130">
        <v>64.007992022053799</v>
      </c>
      <c r="AD130">
        <v>5.4781137553472901</v>
      </c>
      <c r="AE130">
        <v>0.19155650152862799</v>
      </c>
      <c r="AF130">
        <v>6.7753450771213799E-4</v>
      </c>
      <c r="AG130">
        <v>4.6128834541670901E-3</v>
      </c>
      <c r="AH130" s="109">
        <v>1.0372639718147101E-5</v>
      </c>
      <c r="AI130" s="109">
        <v>9.4044249372499997E-7</v>
      </c>
      <c r="AJ130">
        <v>3.3428497735368802E-2</v>
      </c>
      <c r="AK130">
        <v>0.15462516507590501</v>
      </c>
      <c r="AL130">
        <v>0.177760418146796</v>
      </c>
      <c r="AM130">
        <v>13.515679791604001</v>
      </c>
      <c r="AN130">
        <v>0</v>
      </c>
      <c r="AO130">
        <v>0</v>
      </c>
      <c r="AP130">
        <v>0</v>
      </c>
      <c r="AQ130">
        <v>-8.6750833814681396</v>
      </c>
      <c r="AR130">
        <v>1848.06166152681</v>
      </c>
      <c r="AS130">
        <v>6042.6790455027804</v>
      </c>
      <c r="AT130">
        <v>0.29832839373448999</v>
      </c>
    </row>
    <row r="131" spans="1:46" x14ac:dyDescent="0.35">
      <c r="A131">
        <v>129</v>
      </c>
      <c r="B131">
        <v>289.613053005008</v>
      </c>
      <c r="C131">
        <v>-8.1968109515185095</v>
      </c>
      <c r="D131">
        <v>1696.99161498637</v>
      </c>
      <c r="E131">
        <v>0.49999728690511303</v>
      </c>
      <c r="F131">
        <v>1264.0256454862699</v>
      </c>
      <c r="G131">
        <v>2.9081529028363701E-3</v>
      </c>
      <c r="H131">
        <v>1.02187887929217</v>
      </c>
      <c r="I131">
        <v>1.30863234093253E-2</v>
      </c>
      <c r="J131">
        <v>1.2348790870081E-2</v>
      </c>
      <c r="K131">
        <v>0.97712917969286495</v>
      </c>
      <c r="L131">
        <v>1.1996340996291301E-2</v>
      </c>
      <c r="M131">
        <v>1.0899824130339701E-3</v>
      </c>
      <c r="N131">
        <v>1.73483881221916</v>
      </c>
      <c r="O131">
        <v>1.83807599676031</v>
      </c>
      <c r="P131">
        <v>0.95299993375751901</v>
      </c>
      <c r="Q131">
        <v>0.99961592721853199</v>
      </c>
      <c r="R131">
        <v>3.8407278146762E-4</v>
      </c>
      <c r="S131">
        <v>0</v>
      </c>
      <c r="T131">
        <v>5.6157277995776997</v>
      </c>
      <c r="U131">
        <v>5.6157277995776997</v>
      </c>
      <c r="V131">
        <v>4.49981672456786</v>
      </c>
      <c r="W131">
        <v>6.6989158819251104E-2</v>
      </c>
      <c r="X131">
        <v>1.17092122368691</v>
      </c>
      <c r="Y131">
        <v>27.792731020402499</v>
      </c>
      <c r="Z131">
        <v>0.91670827787602605</v>
      </c>
      <c r="AA131">
        <v>0.12805550900490101</v>
      </c>
      <c r="AB131">
        <v>36.546180147602499</v>
      </c>
      <c r="AC131">
        <v>63.860218125484103</v>
      </c>
      <c r="AD131">
        <v>5.4764200546353496</v>
      </c>
      <c r="AE131">
        <v>0.19155654558280499</v>
      </c>
      <c r="AF131">
        <v>6.7745411668186195E-4</v>
      </c>
      <c r="AG131">
        <v>4.6128619497353401E-3</v>
      </c>
      <c r="AH131" s="109">
        <v>1.04642067034376E-5</v>
      </c>
      <c r="AI131" s="109">
        <v>9.5077334635830801E-7</v>
      </c>
      <c r="AJ131">
        <v>3.3428010650457002E-2</v>
      </c>
      <c r="AK131">
        <v>0.15462511538474499</v>
      </c>
      <c r="AL131">
        <v>0.177758335398261</v>
      </c>
      <c r="AM131">
        <v>13.515679791604001</v>
      </c>
      <c r="AN131">
        <v>0</v>
      </c>
      <c r="AO131">
        <v>0</v>
      </c>
      <c r="AP131">
        <v>0</v>
      </c>
      <c r="AQ131">
        <v>-8.6755580168601192</v>
      </c>
      <c r="AR131">
        <v>1848.27736077347</v>
      </c>
      <c r="AS131">
        <v>6042.6788657440802</v>
      </c>
      <c r="AT131">
        <v>0.29848359401052299</v>
      </c>
    </row>
    <row r="132" spans="1:46" x14ac:dyDescent="0.35">
      <c r="A132">
        <v>130</v>
      </c>
      <c r="B132">
        <v>288.99898267946497</v>
      </c>
      <c r="C132">
        <v>-8.1974546801124308</v>
      </c>
      <c r="D132">
        <v>1696.96366772593</v>
      </c>
      <c r="E132">
        <v>0.49999683805400003</v>
      </c>
      <c r="F132">
        <v>1261.2452732213801</v>
      </c>
      <c r="G132">
        <v>2.9081153112866199E-3</v>
      </c>
      <c r="H132">
        <v>1.02160269227986</v>
      </c>
      <c r="I132">
        <v>1.3106052266407601E-2</v>
      </c>
      <c r="J132">
        <v>1.23756407756564E-2</v>
      </c>
      <c r="K132">
        <v>0.97708419371238897</v>
      </c>
      <c r="L132">
        <v>1.2012286611124001E-2</v>
      </c>
      <c r="M132">
        <v>1.09376565528359E-3</v>
      </c>
      <c r="N132">
        <v>1.73197568823908</v>
      </c>
      <c r="O132">
        <v>1.8352887126847699</v>
      </c>
      <c r="P132">
        <v>0.95444419178992301</v>
      </c>
      <c r="Q132">
        <v>0.99961307403524002</v>
      </c>
      <c r="R132">
        <v>3.8692596475970001E-4</v>
      </c>
      <c r="S132">
        <v>0</v>
      </c>
      <c r="T132">
        <v>5.6243306293389503</v>
      </c>
      <c r="U132">
        <v>5.6243306293389503</v>
      </c>
      <c r="V132">
        <v>4.50665859199668</v>
      </c>
      <c r="W132">
        <v>6.7194758709079705E-2</v>
      </c>
      <c r="X132">
        <v>1.17200818431649</v>
      </c>
      <c r="Y132">
        <v>27.8431510495532</v>
      </c>
      <c r="Z132">
        <v>0.91654499516326104</v>
      </c>
      <c r="AA132">
        <v>0.12804276176437801</v>
      </c>
      <c r="AB132">
        <v>36.5381065127239</v>
      </c>
      <c r="AC132">
        <v>63.712756270760998</v>
      </c>
      <c r="AD132">
        <v>5.4747259912810202</v>
      </c>
      <c r="AE132">
        <v>0.191556589728274</v>
      </c>
      <c r="AF132">
        <v>6.7737359064757099E-4</v>
      </c>
      <c r="AG132">
        <v>4.6128402513035804E-3</v>
      </c>
      <c r="AH132" s="109">
        <v>1.0556038355863701E-5</v>
      </c>
      <c r="AI132" s="109">
        <v>9.611685587661579E-7</v>
      </c>
      <c r="AJ132">
        <v>3.34275229863479E-2</v>
      </c>
      <c r="AK132">
        <v>0.15462506629266301</v>
      </c>
      <c r="AL132">
        <v>0.17775624953906799</v>
      </c>
      <c r="AM132">
        <v>13.515679791604001</v>
      </c>
      <c r="AN132">
        <v>0</v>
      </c>
      <c r="AO132">
        <v>0</v>
      </c>
      <c r="AP132">
        <v>0</v>
      </c>
      <c r="AQ132">
        <v>-8.6760326522521005</v>
      </c>
      <c r="AR132">
        <v>1848.49308852013</v>
      </c>
      <c r="AS132">
        <v>6042.6786827350197</v>
      </c>
      <c r="AT132">
        <v>0.29863889946363298</v>
      </c>
    </row>
    <row r="133" spans="1:46" x14ac:dyDescent="0.35">
      <c r="A133">
        <v>131</v>
      </c>
      <c r="B133">
        <v>288.38491235392303</v>
      </c>
      <c r="C133">
        <v>-8.1980985016885395</v>
      </c>
      <c r="D133">
        <v>1696.9356138840801</v>
      </c>
      <c r="E133">
        <v>0.49999638118386602</v>
      </c>
      <c r="F133">
        <v>1258.4652460589</v>
      </c>
      <c r="G133">
        <v>2.9080775372963301E-3</v>
      </c>
      <c r="H133">
        <v>1.0213273368198199</v>
      </c>
      <c r="I133">
        <v>1.3125867804662201E-2</v>
      </c>
      <c r="J133">
        <v>1.24025955510147E-2</v>
      </c>
      <c r="K133">
        <v>0.97703902576767598</v>
      </c>
      <c r="L133">
        <v>1.2028301003272001E-2</v>
      </c>
      <c r="M133">
        <v>1.0975668013901399E-3</v>
      </c>
      <c r="N133">
        <v>1.72911729544842</v>
      </c>
      <c r="O133">
        <v>1.8325058386386801</v>
      </c>
      <c r="P133">
        <v>0.95589480923116299</v>
      </c>
      <c r="Q133">
        <v>0.99961022095554497</v>
      </c>
      <c r="R133">
        <v>3.8977904445465001E-4</v>
      </c>
      <c r="S133">
        <v>0</v>
      </c>
      <c r="T133">
        <v>5.6329715680485704</v>
      </c>
      <c r="U133">
        <v>5.6329715680485704</v>
      </c>
      <c r="V133">
        <v>4.5135307233931501</v>
      </c>
      <c r="W133">
        <v>6.7401291926004706E-2</v>
      </c>
      <c r="X133">
        <v>1.17310095524448</v>
      </c>
      <c r="Y133">
        <v>27.8937887235669</v>
      </c>
      <c r="Z133">
        <v>0.91638139148405096</v>
      </c>
      <c r="AA133">
        <v>0.12802999634989901</v>
      </c>
      <c r="AB133">
        <v>36.530033736089102</v>
      </c>
      <c r="AC133">
        <v>63.565605752719499</v>
      </c>
      <c r="AD133">
        <v>5.4730315592074801</v>
      </c>
      <c r="AE133">
        <v>0.19155663396568501</v>
      </c>
      <c r="AF133">
        <v>6.7729292867151905E-4</v>
      </c>
      <c r="AG133">
        <v>4.6128183575970001E-3</v>
      </c>
      <c r="AH133" s="109">
        <v>1.0648136437030301E-5</v>
      </c>
      <c r="AI133" s="109">
        <v>9.7162858218945593E-7</v>
      </c>
      <c r="AJ133">
        <v>3.3427034738932E-2</v>
      </c>
      <c r="AK133">
        <v>0.15462501780337801</v>
      </c>
      <c r="AL133">
        <v>0.17775416054770901</v>
      </c>
      <c r="AM133">
        <v>13.515679791604001</v>
      </c>
      <c r="AN133">
        <v>0</v>
      </c>
      <c r="AO133">
        <v>0</v>
      </c>
      <c r="AP133">
        <v>0</v>
      </c>
      <c r="AQ133">
        <v>-8.6765072876440801</v>
      </c>
      <c r="AR133">
        <v>1848.7088447916501</v>
      </c>
      <c r="AS133">
        <v>6042.6784964563903</v>
      </c>
      <c r="AT133">
        <v>0.29879431014149199</v>
      </c>
    </row>
    <row r="134" spans="1:46" x14ac:dyDescent="0.35">
      <c r="A134">
        <v>132</v>
      </c>
      <c r="B134">
        <v>287.77084202838</v>
      </c>
      <c r="C134">
        <v>-8.1987424165769003</v>
      </c>
      <c r="D134">
        <v>1696.9074527477501</v>
      </c>
      <c r="E134">
        <v>0.499995916247162</v>
      </c>
      <c r="F134">
        <v>1255.6855635424999</v>
      </c>
      <c r="G134">
        <v>2.9080395796538499E-3</v>
      </c>
      <c r="H134">
        <v>1.02105281417549</v>
      </c>
      <c r="I134">
        <v>1.3145770562566E-2</v>
      </c>
      <c r="J134">
        <v>1.24296558431397E-2</v>
      </c>
      <c r="K134">
        <v>0.97699367473043097</v>
      </c>
      <c r="L134">
        <v>1.20443845962906E-2</v>
      </c>
      <c r="M134">
        <v>1.10138596627532E-3</v>
      </c>
      <c r="N134">
        <v>1.7262636271873</v>
      </c>
      <c r="O134">
        <v>1.82972736789936</v>
      </c>
      <c r="P134">
        <v>0.95735182570856603</v>
      </c>
      <c r="Q134">
        <v>0.99960736797734395</v>
      </c>
      <c r="R134">
        <v>3.9263202265547598E-4</v>
      </c>
      <c r="S134">
        <v>0</v>
      </c>
      <c r="T134">
        <v>5.6416508550804796</v>
      </c>
      <c r="U134">
        <v>5.6416508550804796</v>
      </c>
      <c r="V134">
        <v>4.52043330824932</v>
      </c>
      <c r="W134">
        <v>6.7608764450122899E-2</v>
      </c>
      <c r="X134">
        <v>1.1741995717599101</v>
      </c>
      <c r="Y134">
        <v>27.944645437603</v>
      </c>
      <c r="Z134">
        <v>0.916217466215967</v>
      </c>
      <c r="AA134">
        <v>0.12801721263330301</v>
      </c>
      <c r="AB134">
        <v>36.521961818232</v>
      </c>
      <c r="AC134">
        <v>63.418765864397301</v>
      </c>
      <c r="AD134">
        <v>5.4713367547703102</v>
      </c>
      <c r="AE134">
        <v>0.191556678295696</v>
      </c>
      <c r="AF134">
        <v>6.7721212980838296E-4</v>
      </c>
      <c r="AG134">
        <v>4.6127962673296798E-3</v>
      </c>
      <c r="AH134" s="109">
        <v>1.07405027228534E-5</v>
      </c>
      <c r="AI134" s="109">
        <v>9.8215387221492811E-7</v>
      </c>
      <c r="AJ134">
        <v>3.3426545904066199E-2</v>
      </c>
      <c r="AK134">
        <v>0.15462496992063501</v>
      </c>
      <c r="AL134">
        <v>0.17775206840249899</v>
      </c>
      <c r="AM134">
        <v>13.515679791604001</v>
      </c>
      <c r="AN134">
        <v>0</v>
      </c>
      <c r="AO134">
        <v>0</v>
      </c>
      <c r="AP134">
        <v>0</v>
      </c>
      <c r="AQ134">
        <v>-8.6769819230360596</v>
      </c>
      <c r="AR134">
        <v>1848.92462961313</v>
      </c>
      <c r="AS134">
        <v>6042.6783068887898</v>
      </c>
      <c r="AT134">
        <v>0.29894982624043498</v>
      </c>
    </row>
    <row r="135" spans="1:46" x14ac:dyDescent="0.35">
      <c r="A135">
        <v>133</v>
      </c>
      <c r="B135">
        <v>287.156771702838</v>
      </c>
      <c r="C135">
        <v>-8.1993864251104203</v>
      </c>
      <c r="D135">
        <v>1696.87918359779</v>
      </c>
      <c r="E135">
        <v>0.49999544319592998</v>
      </c>
      <c r="F135">
        <v>1252.90622521419</v>
      </c>
      <c r="G135">
        <v>2.90800143713722E-3</v>
      </c>
      <c r="H135">
        <v>1.0207791248726801</v>
      </c>
      <c r="I135">
        <v>1.3165761083239301E-2</v>
      </c>
      <c r="J135">
        <v>1.2456822304503E-2</v>
      </c>
      <c r="K135">
        <v>0.97694813946296499</v>
      </c>
      <c r="L135">
        <v>1.20605378181343E-2</v>
      </c>
      <c r="M135">
        <v>1.1052232651049599E-3</v>
      </c>
      <c r="N135">
        <v>1.7234146768085701</v>
      </c>
      <c r="O135">
        <v>1.82695329375658</v>
      </c>
      <c r="P135">
        <v>0.95881528119131298</v>
      </c>
      <c r="Q135">
        <v>0.999604515098519</v>
      </c>
      <c r="R135">
        <v>3.9548490148087301E-4</v>
      </c>
      <c r="S135">
        <v>0</v>
      </c>
      <c r="T135">
        <v>5.6503687318877098</v>
      </c>
      <c r="U135">
        <v>5.6503687318877098</v>
      </c>
      <c r="V135">
        <v>4.5273665377025001</v>
      </c>
      <c r="W135">
        <v>6.7817182262905298E-2</v>
      </c>
      <c r="X135">
        <v>1.17530406944657</v>
      </c>
      <c r="Y135">
        <v>27.9957225987961</v>
      </c>
      <c r="Z135">
        <v>0.91605321879097601</v>
      </c>
      <c r="AA135">
        <v>0.12800441048532299</v>
      </c>
      <c r="AB135">
        <v>36.513890733113797</v>
      </c>
      <c r="AC135">
        <v>63.272235904679299</v>
      </c>
      <c r="AD135">
        <v>5.4696415707320503</v>
      </c>
      <c r="AE135">
        <v>0.19155672271896701</v>
      </c>
      <c r="AF135">
        <v>6.7713119310474105E-4</v>
      </c>
      <c r="AG135">
        <v>4.6127739792047604E-3</v>
      </c>
      <c r="AH135" s="109">
        <v>1.0833139004981201E-5</v>
      </c>
      <c r="AI135" s="109">
        <v>9.9274488774609598E-7</v>
      </c>
      <c r="AJ135">
        <v>3.34260564775717E-2</v>
      </c>
      <c r="AK135">
        <v>0.15462492264821701</v>
      </c>
      <c r="AL135">
        <v>0.17774997308156801</v>
      </c>
      <c r="AM135">
        <v>13.515679791604001</v>
      </c>
      <c r="AN135">
        <v>0</v>
      </c>
      <c r="AO135">
        <v>0</v>
      </c>
      <c r="AP135">
        <v>0</v>
      </c>
      <c r="AQ135">
        <v>-8.6774565584280392</v>
      </c>
      <c r="AR135">
        <v>1849.1404430098</v>
      </c>
      <c r="AS135">
        <v>6042.6781140126604</v>
      </c>
      <c r="AT135">
        <v>0.29910544774043102</v>
      </c>
    </row>
    <row r="136" spans="1:46" x14ac:dyDescent="0.35">
      <c r="A136">
        <v>134</v>
      </c>
      <c r="B136">
        <v>286.54270137729497</v>
      </c>
      <c r="C136">
        <v>-8.2000305276248504</v>
      </c>
      <c r="D136">
        <v>1696.85080570894</v>
      </c>
      <c r="E136">
        <v>0.49999496198180599</v>
      </c>
      <c r="F136">
        <v>1250.12723061415</v>
      </c>
      <c r="G136">
        <v>2.9079631085140202E-3</v>
      </c>
      <c r="H136">
        <v>1.0205062695942899</v>
      </c>
      <c r="I136">
        <v>1.3185839914320201E-2</v>
      </c>
      <c r="J136">
        <v>1.24840955931225E-2</v>
      </c>
      <c r="K136">
        <v>0.97690241881795603</v>
      </c>
      <c r="L136">
        <v>1.20767611001583E-2</v>
      </c>
      <c r="M136">
        <v>1.1090788141619101E-3</v>
      </c>
      <c r="N136">
        <v>1.7205704376778499</v>
      </c>
      <c r="O136">
        <v>1.8241836095126001</v>
      </c>
      <c r="P136">
        <v>0.96028521598227801</v>
      </c>
      <c r="Q136">
        <v>0.99960166231693404</v>
      </c>
      <c r="R136">
        <v>3.9833768306547898E-4</v>
      </c>
      <c r="S136">
        <v>0</v>
      </c>
      <c r="T136">
        <v>5.65912544195539</v>
      </c>
      <c r="U136">
        <v>5.65912544195539</v>
      </c>
      <c r="V136">
        <v>4.53433060449278</v>
      </c>
      <c r="W136">
        <v>6.8026551406548896E-2</v>
      </c>
      <c r="X136">
        <v>1.1764144841865101</v>
      </c>
      <c r="Y136">
        <v>28.047021626380801</v>
      </c>
      <c r="Z136">
        <v>0.91588864862848696</v>
      </c>
      <c r="AA136">
        <v>0.12799158977561101</v>
      </c>
      <c r="AB136">
        <v>36.505820460122997</v>
      </c>
      <c r="AC136">
        <v>63.126015172796301</v>
      </c>
      <c r="AD136">
        <v>5.46794600058311</v>
      </c>
      <c r="AE136">
        <v>0.19155676723616399</v>
      </c>
      <c r="AF136">
        <v>6.7705011759921802E-4</v>
      </c>
      <c r="AG136">
        <v>4.6127514919142298E-3</v>
      </c>
      <c r="AH136" s="109">
        <v>1.0926047090058E-5</v>
      </c>
      <c r="AI136" s="109">
        <v>1.0034020918042199E-6</v>
      </c>
      <c r="AJ136">
        <v>3.3425566455234097E-2</v>
      </c>
      <c r="AK136">
        <v>0.15462487598993599</v>
      </c>
      <c r="AL136">
        <v>0.17774787456285801</v>
      </c>
      <c r="AM136">
        <v>13.515679791604001</v>
      </c>
      <c r="AN136">
        <v>0</v>
      </c>
      <c r="AO136">
        <v>0</v>
      </c>
      <c r="AP136">
        <v>0</v>
      </c>
      <c r="AQ136">
        <v>-8.6779311938200205</v>
      </c>
      <c r="AR136">
        <v>1849.3562850071</v>
      </c>
      <c r="AS136">
        <v>6042.6779178082998</v>
      </c>
      <c r="AT136">
        <v>0.29926117466657298</v>
      </c>
    </row>
    <row r="137" spans="1:46" x14ac:dyDescent="0.35">
      <c r="A137">
        <v>135</v>
      </c>
      <c r="B137">
        <v>285.92863105175201</v>
      </c>
      <c r="C137">
        <v>-8.2006747244586702</v>
      </c>
      <c r="D137">
        <v>1696.8223183497801</v>
      </c>
      <c r="E137">
        <v>0.49999447255600599</v>
      </c>
      <c r="F137">
        <v>1247.34857928061</v>
      </c>
      <c r="G137">
        <v>2.9079245925414301E-3</v>
      </c>
      <c r="H137">
        <v>1.0202342495993399</v>
      </c>
      <c r="I137">
        <v>1.3206007607932E-2</v>
      </c>
      <c r="J137">
        <v>1.25114763726226E-2</v>
      </c>
      <c r="K137">
        <v>0.97685651163827103</v>
      </c>
      <c r="L137">
        <v>1.20930548766616E-2</v>
      </c>
      <c r="M137">
        <v>1.11295273127042E-3</v>
      </c>
      <c r="N137">
        <v>1.71773090317346</v>
      </c>
      <c r="O137">
        <v>1.8214183084821201</v>
      </c>
      <c r="P137">
        <v>0.96176167071616703</v>
      </c>
      <c r="Q137">
        <v>0.99959880963043901</v>
      </c>
      <c r="R137">
        <v>4.0119036956006902E-4</v>
      </c>
      <c r="S137">
        <v>0</v>
      </c>
      <c r="T137">
        <v>5.6679212307904896</v>
      </c>
      <c r="U137">
        <v>5.6679212307904896</v>
      </c>
      <c r="V137">
        <v>4.5413257029523901</v>
      </c>
      <c r="W137">
        <v>6.8236878012709501E-2</v>
      </c>
      <c r="X137">
        <v>1.1775308521635699</v>
      </c>
      <c r="Y137">
        <v>28.0985439518197</v>
      </c>
      <c r="Z137">
        <v>0.91572375510355297</v>
      </c>
      <c r="AA137">
        <v>0.12797875037276499</v>
      </c>
      <c r="AB137">
        <v>36.497750999064898</v>
      </c>
      <c r="AC137">
        <v>62.980102965761098</v>
      </c>
      <c r="AD137">
        <v>5.4662500405616399</v>
      </c>
      <c r="AE137">
        <v>0.191556811847958</v>
      </c>
      <c r="AF137">
        <v>6.76968902322596E-4</v>
      </c>
      <c r="AG137">
        <v>4.6127288041386896E-3</v>
      </c>
      <c r="AH137" s="109">
        <v>1.10192287994362E-5</v>
      </c>
      <c r="AI137" s="109">
        <v>1.0141259519539799E-6</v>
      </c>
      <c r="AJ137">
        <v>3.3425075832804997E-2</v>
      </c>
      <c r="AK137">
        <v>0.154624829949634</v>
      </c>
      <c r="AL137">
        <v>0.17774577282413201</v>
      </c>
      <c r="AM137">
        <v>13.515679791604001</v>
      </c>
      <c r="AN137">
        <v>0</v>
      </c>
      <c r="AO137">
        <v>0</v>
      </c>
      <c r="AP137">
        <v>0</v>
      </c>
      <c r="AQ137">
        <v>-8.6784058292120001</v>
      </c>
      <c r="AR137">
        <v>1849.5721556307101</v>
      </c>
      <c r="AS137">
        <v>6042.6777182558099</v>
      </c>
      <c r="AT137">
        <v>0.29941700721220699</v>
      </c>
    </row>
    <row r="138" spans="1:46" x14ac:dyDescent="0.35">
      <c r="A138">
        <v>136</v>
      </c>
      <c r="B138">
        <v>285.31456072621</v>
      </c>
      <c r="C138">
        <v>-8.2013190159533895</v>
      </c>
      <c r="D138">
        <v>1696.7937207826001</v>
      </c>
      <c r="E138">
        <v>0.499993974869332</v>
      </c>
      <c r="F138">
        <v>1244.57027075016</v>
      </c>
      <c r="G138">
        <v>2.9078858879658699E-3</v>
      </c>
      <c r="H138">
        <v>1.01996306506808</v>
      </c>
      <c r="I138">
        <v>1.32262647210524E-2</v>
      </c>
      <c r="J138">
        <v>1.25389653122936E-2</v>
      </c>
      <c r="K138">
        <v>0.97681041675713598</v>
      </c>
      <c r="L138">
        <v>1.21094195868668E-2</v>
      </c>
      <c r="M138">
        <v>1.1168451341855201E-3</v>
      </c>
      <c r="N138">
        <v>1.71489606668655</v>
      </c>
      <c r="O138">
        <v>1.8186573839923299</v>
      </c>
      <c r="P138">
        <v>0.96324468638470295</v>
      </c>
      <c r="Q138">
        <v>0.99959595703686799</v>
      </c>
      <c r="R138">
        <v>4.0404296313156698E-4</v>
      </c>
      <c r="S138">
        <v>0</v>
      </c>
      <c r="T138">
        <v>5.67675634607098</v>
      </c>
      <c r="U138">
        <v>5.67675634607098</v>
      </c>
      <c r="V138">
        <v>4.5483520291332704</v>
      </c>
      <c r="W138">
        <v>6.8448168192632206E-2</v>
      </c>
      <c r="X138">
        <v>1.17865320986559</v>
      </c>
      <c r="Y138">
        <v>28.1502910189426</v>
      </c>
      <c r="Z138">
        <v>0.91555853767180095</v>
      </c>
      <c r="AA138">
        <v>0.12796589214422099</v>
      </c>
      <c r="AB138">
        <v>36.4896823109626</v>
      </c>
      <c r="AC138">
        <v>62.834498588504601</v>
      </c>
      <c r="AD138">
        <v>5.4645536816699796</v>
      </c>
      <c r="AE138">
        <v>0.191556856555024</v>
      </c>
      <c r="AF138">
        <v>6.7688754629722299E-4</v>
      </c>
      <c r="AG138">
        <v>4.61270591454741E-3</v>
      </c>
      <c r="AH138" s="109">
        <v>1.1112685971076699E-5</v>
      </c>
      <c r="AI138" s="109">
        <v>1.0249169388753501E-6</v>
      </c>
      <c r="AJ138">
        <v>3.3424584605998002E-2</v>
      </c>
      <c r="AK138">
        <v>0.15462478453119199</v>
      </c>
      <c r="AL138">
        <v>0.17774366784295501</v>
      </c>
      <c r="AM138">
        <v>13.515679791604001</v>
      </c>
      <c r="AN138">
        <v>0</v>
      </c>
      <c r="AO138">
        <v>0</v>
      </c>
      <c r="AP138">
        <v>0</v>
      </c>
      <c r="AQ138">
        <v>-8.6788804646039797</v>
      </c>
      <c r="AR138">
        <v>1849.78805490644</v>
      </c>
      <c r="AS138">
        <v>6042.67751533512</v>
      </c>
      <c r="AT138">
        <v>0.299572945253615</v>
      </c>
    </row>
    <row r="139" spans="1:46" x14ac:dyDescent="0.35">
      <c r="A139">
        <v>137</v>
      </c>
      <c r="B139">
        <v>284.70049040066698</v>
      </c>
      <c r="C139">
        <v>-8.2019634024532309</v>
      </c>
      <c r="D139">
        <v>1696.7650122634</v>
      </c>
      <c r="E139">
        <v>0.49999346887215901</v>
      </c>
      <c r="F139">
        <v>1241.79230455731</v>
      </c>
      <c r="G139">
        <v>2.90784699352313E-3</v>
      </c>
      <c r="H139">
        <v>1.01969271750206</v>
      </c>
      <c r="I139">
        <v>1.32466118150946E-2</v>
      </c>
      <c r="J139">
        <v>1.25665630871539E-2</v>
      </c>
      <c r="K139">
        <v>0.97676413299763798</v>
      </c>
      <c r="L139">
        <v>1.21258556721361E-2</v>
      </c>
      <c r="M139">
        <v>1.1207561429584501E-3</v>
      </c>
      <c r="N139">
        <v>1.7120659216210099</v>
      </c>
      <c r="O139">
        <v>1.81590082938286</v>
      </c>
      <c r="P139">
        <v>0.96473430430876395</v>
      </c>
      <c r="Q139">
        <v>0.99959310453403605</v>
      </c>
      <c r="R139">
        <v>4.0689546596343797E-4</v>
      </c>
      <c r="S139">
        <v>0</v>
      </c>
      <c r="T139">
        <v>5.6856310374828896</v>
      </c>
      <c r="U139">
        <v>5.6856310374828896</v>
      </c>
      <c r="V139">
        <v>4.5554097806640099</v>
      </c>
      <c r="W139">
        <v>6.8660428198092704E-2</v>
      </c>
      <c r="X139">
        <v>1.1797815940888301</v>
      </c>
      <c r="Y139">
        <v>28.202264284070601</v>
      </c>
      <c r="Z139">
        <v>0.91539299568804799</v>
      </c>
      <c r="AA139">
        <v>0.12795301495636999</v>
      </c>
      <c r="AB139">
        <v>36.481614403914101</v>
      </c>
      <c r="AC139">
        <v>62.689201339155503</v>
      </c>
      <c r="AD139">
        <v>5.4628569212515599</v>
      </c>
      <c r="AE139">
        <v>0.19155690135804501</v>
      </c>
      <c r="AF139">
        <v>6.7680604853760705E-4</v>
      </c>
      <c r="AG139">
        <v>4.6126828217980002E-3</v>
      </c>
      <c r="AH139" s="109">
        <v>1.1206420457183101E-5</v>
      </c>
      <c r="AI139" s="109">
        <v>1.03577552855293E-6</v>
      </c>
      <c r="AJ139">
        <v>3.34240927704927E-2</v>
      </c>
      <c r="AK139">
        <v>0.15462473973851801</v>
      </c>
      <c r="AL139">
        <v>0.17774155959671201</v>
      </c>
      <c r="AM139">
        <v>13.515679791604001</v>
      </c>
      <c r="AN139">
        <v>0</v>
      </c>
      <c r="AO139">
        <v>0</v>
      </c>
      <c r="AP139">
        <v>0</v>
      </c>
      <c r="AQ139">
        <v>-8.6793550999959592</v>
      </c>
      <c r="AR139">
        <v>1850.0039828603301</v>
      </c>
      <c r="AS139">
        <v>6042.6773090260103</v>
      </c>
      <c r="AT139">
        <v>0.29972898905414902</v>
      </c>
    </row>
    <row r="140" spans="1:46" x14ac:dyDescent="0.35">
      <c r="A140">
        <v>138</v>
      </c>
      <c r="B140">
        <v>284.08642007512498</v>
      </c>
      <c r="C140">
        <v>-8.2026078843055501</v>
      </c>
      <c r="D140">
        <v>1696.73619204178</v>
      </c>
      <c r="E140">
        <v>0.49999295451443299</v>
      </c>
      <c r="F140">
        <v>1239.01468023494</v>
      </c>
      <c r="G140">
        <v>2.90780790793802E-3</v>
      </c>
      <c r="H140">
        <v>1.0194232071042999</v>
      </c>
      <c r="I140">
        <v>1.3267049456468999E-2</v>
      </c>
      <c r="J140">
        <v>1.2594270378010799E-2</v>
      </c>
      <c r="K140">
        <v>0.97671765917304798</v>
      </c>
      <c r="L140">
        <v>1.2142363579098999E-2</v>
      </c>
      <c r="M140">
        <v>1.12468587737002E-3</v>
      </c>
      <c r="N140">
        <v>1.7092404613935499</v>
      </c>
      <c r="O140">
        <v>1.81314863800579</v>
      </c>
      <c r="P140">
        <v>0.96623056617649905</v>
      </c>
      <c r="Q140">
        <v>0.99959025211974395</v>
      </c>
      <c r="R140">
        <v>4.0974788025561099E-4</v>
      </c>
      <c r="S140">
        <v>0</v>
      </c>
      <c r="T140">
        <v>5.69454555694539</v>
      </c>
      <c r="U140">
        <v>5.69454555694539</v>
      </c>
      <c r="V140">
        <v>4.5624991569431703</v>
      </c>
      <c r="W140">
        <v>6.8873664246446406E-2</v>
      </c>
      <c r="X140">
        <v>1.1809160419399201</v>
      </c>
      <c r="Y140">
        <v>28.2544652161627</v>
      </c>
      <c r="Z140">
        <v>0.915227128604572</v>
      </c>
      <c r="AA140">
        <v>0.12794011867440699</v>
      </c>
      <c r="AB140">
        <v>36.4735472393686</v>
      </c>
      <c r="AC140">
        <v>62.5442105250943</v>
      </c>
      <c r="AD140">
        <v>5.4611597503560096</v>
      </c>
      <c r="AE140">
        <v>0.191556946257706</v>
      </c>
      <c r="AF140">
        <v>6.7672440804957099E-4</v>
      </c>
      <c r="AG140">
        <v>4.6126595245365399E-3</v>
      </c>
      <c r="AH140" s="109">
        <v>1.1300434127156301E-5</v>
      </c>
      <c r="AI140" s="109">
        <v>1.04670219996047E-6</v>
      </c>
      <c r="AJ140">
        <v>3.3423600321929703E-2</v>
      </c>
      <c r="AK140">
        <v>0.154624695575559</v>
      </c>
      <c r="AL140">
        <v>0.17773944806258599</v>
      </c>
      <c r="AM140">
        <v>13.515679791604001</v>
      </c>
      <c r="AN140">
        <v>0</v>
      </c>
      <c r="AO140">
        <v>0</v>
      </c>
      <c r="AP140">
        <v>0</v>
      </c>
      <c r="AQ140">
        <v>-8.6798297353879494</v>
      </c>
      <c r="AR140">
        <v>1850.2199395186101</v>
      </c>
      <c r="AS140">
        <v>6042.67709930807</v>
      </c>
      <c r="AT140">
        <v>0.29988513849519399</v>
      </c>
    </row>
    <row r="141" spans="1:46" x14ac:dyDescent="0.35">
      <c r="A141">
        <v>139</v>
      </c>
      <c r="B141">
        <v>283.47234974958201</v>
      </c>
      <c r="C141">
        <v>-8.2032524618604601</v>
      </c>
      <c r="D141">
        <v>1696.7072593609</v>
      </c>
      <c r="E141">
        <v>0.49999243174566999</v>
      </c>
      <c r="F141">
        <v>1236.2373973138299</v>
      </c>
      <c r="G141">
        <v>2.9077686299245199E-3</v>
      </c>
      <c r="H141">
        <v>1.01915453539781</v>
      </c>
      <c r="I141">
        <v>1.32875782161206E-2</v>
      </c>
      <c r="J141">
        <v>1.2622087871523901E-2</v>
      </c>
      <c r="K141">
        <v>0.976670994086282</v>
      </c>
      <c r="L141">
        <v>1.21589437565938E-2</v>
      </c>
      <c r="M141">
        <v>1.1286344595268E-3</v>
      </c>
      <c r="N141">
        <v>1.7064196794336599</v>
      </c>
      <c r="O141">
        <v>1.81040080322564</v>
      </c>
      <c r="P141">
        <v>0.96773351401255803</v>
      </c>
      <c r="Q141">
        <v>0.99958739979177502</v>
      </c>
      <c r="R141">
        <v>4.1260020822489002E-4</v>
      </c>
      <c r="S141">
        <v>0</v>
      </c>
      <c r="T141">
        <v>5.7035001584308</v>
      </c>
      <c r="U141">
        <v>5.7035001584308</v>
      </c>
      <c r="V141">
        <v>4.5696203589813598</v>
      </c>
      <c r="W141">
        <v>6.9087882697225197E-2</v>
      </c>
      <c r="X141">
        <v>1.1820565908405001</v>
      </c>
      <c r="Y141">
        <v>28.306895296941601</v>
      </c>
      <c r="Z141">
        <v>0.91506093577251502</v>
      </c>
      <c r="AA141">
        <v>0.12792720316246001</v>
      </c>
      <c r="AB141">
        <v>36.465480825807099</v>
      </c>
      <c r="AC141">
        <v>62.399525446902103</v>
      </c>
      <c r="AD141">
        <v>5.4594621663642604</v>
      </c>
      <c r="AE141">
        <v>0.19155699125469799</v>
      </c>
      <c r="AF141">
        <v>6.7664262383096397E-4</v>
      </c>
      <c r="AG141">
        <v>4.6126360213971504E-3</v>
      </c>
      <c r="AH141" s="109">
        <v>1.1394728864950401E-5</v>
      </c>
      <c r="AI141" s="109">
        <v>1.0576974374910999E-6</v>
      </c>
      <c r="AJ141">
        <v>3.3423107255914797E-2</v>
      </c>
      <c r="AK141">
        <v>0.154624652046291</v>
      </c>
      <c r="AL141">
        <v>0.17773733321757601</v>
      </c>
      <c r="AM141">
        <v>13.515679791604001</v>
      </c>
      <c r="AN141">
        <v>0</v>
      </c>
      <c r="AO141">
        <v>0</v>
      </c>
      <c r="AP141">
        <v>0</v>
      </c>
      <c r="AQ141">
        <v>-8.6803043707799201</v>
      </c>
      <c r="AR141">
        <v>1850.4359249077299</v>
      </c>
      <c r="AS141">
        <v>6042.6768861607197</v>
      </c>
      <c r="AT141">
        <v>0.30004139384544698</v>
      </c>
    </row>
    <row r="142" spans="1:46" x14ac:dyDescent="0.35">
      <c r="A142">
        <v>140</v>
      </c>
      <c r="B142">
        <v>282.85827942404001</v>
      </c>
      <c r="C142">
        <v>-8.2038971354712995</v>
      </c>
      <c r="D142">
        <v>1696.67821345736</v>
      </c>
      <c r="E142">
        <v>0.49999190051494602</v>
      </c>
      <c r="F142">
        <v>1233.46045532318</v>
      </c>
      <c r="G142">
        <v>2.9077291581853298E-3</v>
      </c>
      <c r="H142">
        <v>1.0188867023610699</v>
      </c>
      <c r="I142">
        <v>1.33081986701416E-2</v>
      </c>
      <c r="J142">
        <v>1.2650016260268499E-2</v>
      </c>
      <c r="K142">
        <v>0.97662413653027003</v>
      </c>
      <c r="L142">
        <v>1.21755966591098E-2</v>
      </c>
      <c r="M142">
        <v>1.13260201103179E-3</v>
      </c>
      <c r="N142">
        <v>1.7036035691837099</v>
      </c>
      <c r="O142">
        <v>1.8076573184194</v>
      </c>
      <c r="P142">
        <v>0.969243190219651</v>
      </c>
      <c r="Q142">
        <v>0.99958454754789505</v>
      </c>
      <c r="R142">
        <v>4.1545245210487298E-4</v>
      </c>
      <c r="S142">
        <v>0</v>
      </c>
      <c r="T142">
        <v>5.7124950982099998</v>
      </c>
      <c r="U142">
        <v>5.7124950982099998</v>
      </c>
      <c r="V142">
        <v>4.5767735896122703</v>
      </c>
      <c r="W142">
        <v>6.9303089859372599E-2</v>
      </c>
      <c r="X142">
        <v>1.1832032785290101</v>
      </c>
      <c r="Y142">
        <v>28.359556021045599</v>
      </c>
      <c r="Z142">
        <v>0.914894416659641</v>
      </c>
      <c r="AA142">
        <v>0.12791426828342201</v>
      </c>
      <c r="AB142">
        <v>36.457415116254303</v>
      </c>
      <c r="AC142">
        <v>62.255145415899896</v>
      </c>
      <c r="AD142">
        <v>5.45776415918123</v>
      </c>
      <c r="AE142">
        <v>0.19155703634971899</v>
      </c>
      <c r="AF142">
        <v>6.7656069487066197E-4</v>
      </c>
      <c r="AG142">
        <v>4.6126123110022399E-3</v>
      </c>
      <c r="AH142" s="109">
        <v>1.14893065723625E-5</v>
      </c>
      <c r="AI142" s="109">
        <v>1.06876172836115E-6</v>
      </c>
      <c r="AJ142">
        <v>3.3422613568013702E-2</v>
      </c>
      <c r="AK142">
        <v>0.154624609154729</v>
      </c>
      <c r="AL142">
        <v>0.17773521503846901</v>
      </c>
      <c r="AM142">
        <v>13.515679791604001</v>
      </c>
      <c r="AN142">
        <v>0</v>
      </c>
      <c r="AO142">
        <v>0</v>
      </c>
      <c r="AP142">
        <v>0</v>
      </c>
      <c r="AQ142">
        <v>-8.6807790061719103</v>
      </c>
      <c r="AR142">
        <v>1850.6519390543001</v>
      </c>
      <c r="AS142">
        <v>6042.6766695631704</v>
      </c>
      <c r="AT142">
        <v>0.30019775491860101</v>
      </c>
    </row>
    <row r="143" spans="1:46" x14ac:dyDescent="0.35">
      <c r="A143">
        <v>141</v>
      </c>
      <c r="B143">
        <v>282.24420909849698</v>
      </c>
      <c r="C143">
        <v>-8.2045419054942101</v>
      </c>
      <c r="D143">
        <v>1696.6490535612099</v>
      </c>
      <c r="E143">
        <v>0.49999136077089301</v>
      </c>
      <c r="F143">
        <v>1230.68385378993</v>
      </c>
      <c r="G143">
        <v>2.90768949141212E-3</v>
      </c>
      <c r="H143">
        <v>1.01861970970677</v>
      </c>
      <c r="I143">
        <v>1.3328911399178099E-2</v>
      </c>
      <c r="J143">
        <v>1.2678056242799701E-2</v>
      </c>
      <c r="K143">
        <v>0.97657708528729203</v>
      </c>
      <c r="L143">
        <v>1.2192322742920699E-2</v>
      </c>
      <c r="M143">
        <v>1.1365886562573499E-3</v>
      </c>
      <c r="N143">
        <v>1.70079212409884</v>
      </c>
      <c r="O143">
        <v>1.80491817697646</v>
      </c>
      <c r="P143">
        <v>0.97075963753898098</v>
      </c>
      <c r="Q143">
        <v>0.99958169538585295</v>
      </c>
      <c r="R143">
        <v>4.1830461414640602E-4</v>
      </c>
      <c r="S143">
        <v>0</v>
      </c>
      <c r="T143">
        <v>5.7215306346206898</v>
      </c>
      <c r="U143">
        <v>5.7215306346206898</v>
      </c>
      <c r="V143">
        <v>4.5839590532896999</v>
      </c>
      <c r="W143">
        <v>6.9519292213818903E-2</v>
      </c>
      <c r="X143">
        <v>1.18435614306585</v>
      </c>
      <c r="Y143">
        <v>28.412448896155301</v>
      </c>
      <c r="Z143">
        <v>0.91472757060059295</v>
      </c>
      <c r="AA143">
        <v>0.127901313899112</v>
      </c>
      <c r="AB143">
        <v>36.449350125589802</v>
      </c>
      <c r="AC143">
        <v>62.1110697340645</v>
      </c>
      <c r="AD143">
        <v>5.4560657270357096</v>
      </c>
      <c r="AE143">
        <v>0.19155708154347001</v>
      </c>
      <c r="AF143">
        <v>6.7647862014950401E-4</v>
      </c>
      <c r="AG143">
        <v>4.6125883919619099E-3</v>
      </c>
      <c r="AH143" s="109">
        <v>1.1584169165605301E-5</v>
      </c>
      <c r="AI143" s="109">
        <v>1.07989556571065E-6</v>
      </c>
      <c r="AJ143">
        <v>3.3422119253756898E-2</v>
      </c>
      <c r="AK143">
        <v>0.15462456690491799</v>
      </c>
      <c r="AL143">
        <v>0.177733093501871</v>
      </c>
      <c r="AM143">
        <v>13.515679791604001</v>
      </c>
      <c r="AN143">
        <v>0</v>
      </c>
      <c r="AO143">
        <v>0</v>
      </c>
      <c r="AP143">
        <v>0</v>
      </c>
      <c r="AQ143">
        <v>-8.6812536415638899</v>
      </c>
      <c r="AR143">
        <v>1850.8679819852</v>
      </c>
      <c r="AS143">
        <v>6042.6764494945101</v>
      </c>
      <c r="AT143">
        <v>0.30035422203818501</v>
      </c>
    </row>
    <row r="144" spans="1:46" x14ac:dyDescent="0.35">
      <c r="A144">
        <v>142</v>
      </c>
      <c r="B144">
        <v>281.63013877295401</v>
      </c>
      <c r="C144">
        <v>-8.2051867722886005</v>
      </c>
      <c r="D144">
        <v>1696.61977889579</v>
      </c>
      <c r="E144">
        <v>0.49999081246169702</v>
      </c>
      <c r="F144">
        <v>1227.90759223948</v>
      </c>
      <c r="G144">
        <v>2.9076496282850499E-3</v>
      </c>
      <c r="H144">
        <v>1.01835355749163</v>
      </c>
      <c r="I144">
        <v>1.33497169891513E-2</v>
      </c>
      <c r="J144">
        <v>1.2706208523717901E-2</v>
      </c>
      <c r="K144">
        <v>0.97652983912944102</v>
      </c>
      <c r="L144">
        <v>1.22091224701774E-2</v>
      </c>
      <c r="M144">
        <v>1.14059451897385E-3</v>
      </c>
      <c r="N144">
        <v>1.6979853376470999</v>
      </c>
      <c r="O144">
        <v>1.80218337229866</v>
      </c>
      <c r="P144">
        <v>0.97228289909912002</v>
      </c>
      <c r="Q144">
        <v>0.99957884330338198</v>
      </c>
      <c r="R144">
        <v>4.2115669661748202E-4</v>
      </c>
      <c r="S144">
        <v>0</v>
      </c>
      <c r="T144">
        <v>5.7306070283558297</v>
      </c>
      <c r="U144">
        <v>5.7306070283558297</v>
      </c>
      <c r="V144">
        <v>4.5911769563358602</v>
      </c>
      <c r="W144">
        <v>6.9736496183903096E-2</v>
      </c>
      <c r="X144">
        <v>1.1855152228349899</v>
      </c>
      <c r="Y144">
        <v>28.4655754431509</v>
      </c>
      <c r="Z144">
        <v>0.91456039705555003</v>
      </c>
      <c r="AA144">
        <v>0.12788833987009199</v>
      </c>
      <c r="AB144">
        <v>36.441285809243098</v>
      </c>
      <c r="AC144">
        <v>61.967297714783399</v>
      </c>
      <c r="AD144">
        <v>5.4543668601461999</v>
      </c>
      <c r="AE144">
        <v>0.19155712683665899</v>
      </c>
      <c r="AF144">
        <v>6.7639639863918504E-4</v>
      </c>
      <c r="AG144">
        <v>4.6125642628743E-3</v>
      </c>
      <c r="AH144" s="109">
        <v>1.1679318579242E-5</v>
      </c>
      <c r="AI144" s="109">
        <v>1.0910994454656699E-6</v>
      </c>
      <c r="AJ144">
        <v>3.3421624308634199E-2</v>
      </c>
      <c r="AK144">
        <v>0.15462452530094301</v>
      </c>
      <c r="AL144">
        <v>0.17773096858417101</v>
      </c>
      <c r="AM144">
        <v>13.515679791604001</v>
      </c>
      <c r="AN144">
        <v>0</v>
      </c>
      <c r="AO144">
        <v>0</v>
      </c>
      <c r="AP144">
        <v>0</v>
      </c>
      <c r="AQ144">
        <v>-8.6817282769558695</v>
      </c>
      <c r="AR144">
        <v>1851.0840537274401</v>
      </c>
      <c r="AS144">
        <v>6042.6762259336001</v>
      </c>
      <c r="AT144">
        <v>0.30051079503929501</v>
      </c>
    </row>
    <row r="145" spans="1:46" x14ac:dyDescent="0.35">
      <c r="A145">
        <v>143</v>
      </c>
      <c r="B145">
        <v>281.01606844741201</v>
      </c>
      <c r="C145">
        <v>-8.2058317362167692</v>
      </c>
      <c r="D145">
        <v>1696.5903886777501</v>
      </c>
      <c r="E145">
        <v>0.49999025553509102</v>
      </c>
      <c r="F145">
        <v>1225.131670195</v>
      </c>
      <c r="G145">
        <v>2.9076095674729799E-3</v>
      </c>
      <c r="H145">
        <v>1.01808824734105</v>
      </c>
      <c r="I145">
        <v>1.33706160306712E-2</v>
      </c>
      <c r="J145">
        <v>1.27344738137346E-2</v>
      </c>
      <c r="K145">
        <v>0.97648239681796301</v>
      </c>
      <c r="L145">
        <v>1.2225996305081401E-2</v>
      </c>
      <c r="M145">
        <v>1.1446197255898E-3</v>
      </c>
      <c r="N145">
        <v>1.6951832033093801</v>
      </c>
      <c r="O145">
        <v>1.79945289780026</v>
      </c>
      <c r="P145">
        <v>0.97381301837692902</v>
      </c>
      <c r="Q145">
        <v>0.99957599129819596</v>
      </c>
      <c r="R145">
        <v>4.2400870180368003E-4</v>
      </c>
      <c r="S145">
        <v>0</v>
      </c>
      <c r="T145">
        <v>5.7397245422348604</v>
      </c>
      <c r="U145">
        <v>5.7397245422348604</v>
      </c>
      <c r="V145">
        <v>4.5984275067409799</v>
      </c>
      <c r="W145">
        <v>6.9954708355625395E-2</v>
      </c>
      <c r="X145">
        <v>1.1866805565490799</v>
      </c>
      <c r="Y145">
        <v>28.518937196242899</v>
      </c>
      <c r="Z145">
        <v>0.91439289536367396</v>
      </c>
      <c r="AA145">
        <v>0.12787534605581199</v>
      </c>
      <c r="AB145">
        <v>36.433222178580799</v>
      </c>
      <c r="AC145">
        <v>61.823828663102901</v>
      </c>
      <c r="AD145">
        <v>5.45266755625385</v>
      </c>
      <c r="AE145">
        <v>0.19155717222999999</v>
      </c>
      <c r="AF145">
        <v>6.7631402930309501E-4</v>
      </c>
      <c r="AG145">
        <v>4.6125399223250199E-3</v>
      </c>
      <c r="AH145" s="109">
        <v>1.17747567627545E-5</v>
      </c>
      <c r="AI145" s="109">
        <v>1.1023738694464601E-6</v>
      </c>
      <c r="AJ145">
        <v>3.3421128728098902E-2</v>
      </c>
      <c r="AK145">
        <v>0.154624484346919</v>
      </c>
      <c r="AL145">
        <v>0.17772884026156899</v>
      </c>
      <c r="AM145">
        <v>13.515679791604001</v>
      </c>
      <c r="AN145">
        <v>0</v>
      </c>
      <c r="AO145">
        <v>0</v>
      </c>
      <c r="AP145">
        <v>0</v>
      </c>
      <c r="AQ145">
        <v>-8.6822029123478508</v>
      </c>
      <c r="AR145">
        <v>1851.3001543083001</v>
      </c>
      <c r="AS145">
        <v>6042.6759988591302</v>
      </c>
      <c r="AT145">
        <v>0.30066747421888201</v>
      </c>
    </row>
    <row r="146" spans="1:46" x14ac:dyDescent="0.35">
      <c r="A146">
        <v>144</v>
      </c>
      <c r="B146">
        <v>280.40199812186898</v>
      </c>
      <c r="C146">
        <v>-8.20647679764439</v>
      </c>
      <c r="D146">
        <v>1696.56088211684</v>
      </c>
      <c r="E146">
        <v>0.49998968993835002</v>
      </c>
      <c r="F146">
        <v>1222.3560871780701</v>
      </c>
      <c r="G146">
        <v>2.9075693076330098E-3</v>
      </c>
      <c r="H146">
        <v>1.01782377924863</v>
      </c>
      <c r="I146">
        <v>1.3391609119726099E-2</v>
      </c>
      <c r="J146">
        <v>1.27628528297393E-2</v>
      </c>
      <c r="K146">
        <v>0.97643475710368799</v>
      </c>
      <c r="L146">
        <v>1.22429447177804E-2</v>
      </c>
      <c r="M146">
        <v>1.1486644019457601E-3</v>
      </c>
      <c r="N146">
        <v>1.6923857145794601</v>
      </c>
      <c r="O146">
        <v>1.79672674690794</v>
      </c>
      <c r="P146">
        <v>0.97535003924429498</v>
      </c>
      <c r="Q146">
        <v>0.99957313936799097</v>
      </c>
      <c r="R146">
        <v>4.26860632008088E-4</v>
      </c>
      <c r="S146">
        <v>0</v>
      </c>
      <c r="T146">
        <v>5.74888344147959</v>
      </c>
      <c r="U146">
        <v>5.74888344147959</v>
      </c>
      <c r="V146">
        <v>4.6057109144006896</v>
      </c>
      <c r="W146">
        <v>7.0173935259407696E-2</v>
      </c>
      <c r="X146">
        <v>1.1878521832513</v>
      </c>
      <c r="Y146">
        <v>28.572535703133301</v>
      </c>
      <c r="Z146">
        <v>0.91422506498836298</v>
      </c>
      <c r="AA146">
        <v>0.127862332314435</v>
      </c>
      <c r="AB146">
        <v>36.425159186377599</v>
      </c>
      <c r="AC146">
        <v>61.680661895313698</v>
      </c>
      <c r="AD146">
        <v>5.4509678052098698</v>
      </c>
      <c r="AE146">
        <v>0.191557217724209</v>
      </c>
      <c r="AF146">
        <v>6.7623151109528698E-4</v>
      </c>
      <c r="AG146">
        <v>4.6125153688874503E-3</v>
      </c>
      <c r="AH146" s="109">
        <v>1.18704856843512E-5</v>
      </c>
      <c r="AI146" s="109">
        <v>1.1137193423424199E-6</v>
      </c>
      <c r="AJ146">
        <v>3.3420632507562498E-2</v>
      </c>
      <c r="AK146">
        <v>0.15462444404700201</v>
      </c>
      <c r="AL146">
        <v>0.17772670851004599</v>
      </c>
      <c r="AM146">
        <v>13.515679791604001</v>
      </c>
      <c r="AN146">
        <v>0</v>
      </c>
      <c r="AO146">
        <v>0</v>
      </c>
      <c r="AP146">
        <v>0</v>
      </c>
      <c r="AQ146">
        <v>-8.6826775477398304</v>
      </c>
      <c r="AR146">
        <v>1851.51628375526</v>
      </c>
      <c r="AS146">
        <v>6042.6757682496</v>
      </c>
      <c r="AT146">
        <v>0.30082425939176299</v>
      </c>
    </row>
    <row r="147" spans="1:46" x14ac:dyDescent="0.35">
      <c r="A147">
        <v>145</v>
      </c>
      <c r="B147">
        <v>279.78792779632698</v>
      </c>
      <c r="C147">
        <v>-8.2071219569400604</v>
      </c>
      <c r="D147">
        <v>1696.5312584160199</v>
      </c>
      <c r="E147">
        <v>0.49998911561828602</v>
      </c>
      <c r="F147">
        <v>1219.5808427080101</v>
      </c>
      <c r="G147">
        <v>2.9075288474106702E-3</v>
      </c>
      <c r="H147">
        <v>1.0175601547752899</v>
      </c>
      <c r="I147">
        <v>1.34126968571002E-2</v>
      </c>
      <c r="J147">
        <v>1.27913462948674E-2</v>
      </c>
      <c r="K147">
        <v>0.97638691872636296</v>
      </c>
      <c r="L147">
        <v>1.22599681805477E-2</v>
      </c>
      <c r="M147">
        <v>1.15272867655243E-3</v>
      </c>
      <c r="N147">
        <v>1.6895928649640399</v>
      </c>
      <c r="O147">
        <v>1.79400491306082</v>
      </c>
      <c r="P147">
        <v>0.97689400592932496</v>
      </c>
      <c r="Q147">
        <v>0.99957028751044796</v>
      </c>
      <c r="R147">
        <v>4.29712489551748E-4</v>
      </c>
      <c r="S147">
        <v>0</v>
      </c>
      <c r="T147">
        <v>5.7580839934870296</v>
      </c>
      <c r="U147">
        <v>5.7580839934870296</v>
      </c>
      <c r="V147">
        <v>4.61302739091684</v>
      </c>
      <c r="W147">
        <v>7.0394183590112805E-2</v>
      </c>
      <c r="X147">
        <v>1.18903014232063</v>
      </c>
      <c r="Y147">
        <v>28.626372525149701</v>
      </c>
      <c r="Z147">
        <v>0.91405690527164696</v>
      </c>
      <c r="AA147">
        <v>0.12784929850299201</v>
      </c>
      <c r="AB147">
        <v>36.417096841297898</v>
      </c>
      <c r="AC147">
        <v>61.537796719368401</v>
      </c>
      <c r="AD147">
        <v>5.4492676043777299</v>
      </c>
      <c r="AE147">
        <v>0.19155726332001299</v>
      </c>
      <c r="AF147">
        <v>6.7614884296133204E-4</v>
      </c>
      <c r="AG147">
        <v>4.6124906011221602E-3</v>
      </c>
      <c r="AH147" s="109">
        <v>1.19665073274953E-5</v>
      </c>
      <c r="AI147" s="109">
        <v>1.12513637486148E-6</v>
      </c>
      <c r="AJ147">
        <v>3.3420135642399602E-2</v>
      </c>
      <c r="AK147">
        <v>0.154624404405381</v>
      </c>
      <c r="AL147">
        <v>0.17772457330538599</v>
      </c>
      <c r="AM147">
        <v>13.515679791604001</v>
      </c>
      <c r="AN147">
        <v>0</v>
      </c>
      <c r="AO147">
        <v>0</v>
      </c>
      <c r="AP147">
        <v>0</v>
      </c>
      <c r="AQ147">
        <v>-8.6831521831318099</v>
      </c>
      <c r="AR147">
        <v>1851.7324420959901</v>
      </c>
      <c r="AS147">
        <v>6042.6755340833197</v>
      </c>
      <c r="AT147">
        <v>0.30098115083486798</v>
      </c>
    </row>
    <row r="148" spans="1:46" x14ac:dyDescent="0.35">
      <c r="A148">
        <v>146</v>
      </c>
      <c r="B148">
        <v>279.17385747078401</v>
      </c>
      <c r="C148">
        <v>-8.2077672144757301</v>
      </c>
      <c r="D148">
        <v>1696.5015167712199</v>
      </c>
      <c r="E148">
        <v>0.49998853252124398</v>
      </c>
      <c r="F148">
        <v>1216.8059363024299</v>
      </c>
      <c r="G148">
        <v>2.9074881854395701E-3</v>
      </c>
      <c r="H148">
        <v>1.0172973743782501</v>
      </c>
      <c r="I148">
        <v>1.3433879848960601E-2</v>
      </c>
      <c r="J148">
        <v>1.28199549385692E-2</v>
      </c>
      <c r="K148">
        <v>0.97633888041499595</v>
      </c>
      <c r="L148">
        <v>1.2277067171058E-2</v>
      </c>
      <c r="M148">
        <v>1.15681267790263E-3</v>
      </c>
      <c r="N148">
        <v>1.6868046479827099</v>
      </c>
      <c r="O148">
        <v>1.7912873897104</v>
      </c>
      <c r="P148">
        <v>0.97844496305623296</v>
      </c>
      <c r="Q148">
        <v>0.99956743572322604</v>
      </c>
      <c r="R148">
        <v>4.3256427677362499E-4</v>
      </c>
      <c r="S148">
        <v>0</v>
      </c>
      <c r="T148">
        <v>5.7673264680649599</v>
      </c>
      <c r="U148">
        <v>5.7673264680649599</v>
      </c>
      <c r="V148">
        <v>4.6203771498000101</v>
      </c>
      <c r="W148">
        <v>7.0615460024088195E-2</v>
      </c>
      <c r="X148">
        <v>1.1902144734740401</v>
      </c>
      <c r="Y148">
        <v>28.6804492374064</v>
      </c>
      <c r="Z148">
        <v>0.91388841563949696</v>
      </c>
      <c r="AA148">
        <v>0.12783624447723399</v>
      </c>
      <c r="AB148">
        <v>36.409035112310498</v>
      </c>
      <c r="AC148">
        <v>61.3952324512194</v>
      </c>
      <c r="AD148">
        <v>5.4475669457754003</v>
      </c>
      <c r="AE148">
        <v>0.191557309018138</v>
      </c>
      <c r="AF148">
        <v>6.7606602383746197E-4</v>
      </c>
      <c r="AG148">
        <v>4.6124656175771002E-3</v>
      </c>
      <c r="AH148" s="109">
        <v>1.2062823694163801E-5</v>
      </c>
      <c r="AI148" s="109">
        <v>1.13662548117429E-6</v>
      </c>
      <c r="AJ148">
        <v>3.3419638127942998E-2</v>
      </c>
      <c r="AK148">
        <v>0.15462436542628399</v>
      </c>
      <c r="AL148">
        <v>0.17772243462315801</v>
      </c>
      <c r="AM148">
        <v>13.515679791604001</v>
      </c>
      <c r="AN148">
        <v>0</v>
      </c>
      <c r="AO148">
        <v>0</v>
      </c>
      <c r="AP148">
        <v>0</v>
      </c>
      <c r="AQ148">
        <v>-8.6836268185237895</v>
      </c>
      <c r="AR148">
        <v>1851.94862935844</v>
      </c>
      <c r="AS148">
        <v>6042.6752963384197</v>
      </c>
      <c r="AT148">
        <v>0.30113814849849502</v>
      </c>
    </row>
    <row r="149" spans="1:46" x14ac:dyDescent="0.35">
      <c r="A149">
        <v>147</v>
      </c>
      <c r="B149">
        <v>278.55978714524201</v>
      </c>
      <c r="C149">
        <v>-8.2084125706265407</v>
      </c>
      <c r="D149">
        <v>1696.47165637135</v>
      </c>
      <c r="E149">
        <v>0.49998794059309298</v>
      </c>
      <c r="F149">
        <v>1214.03136747688</v>
      </c>
      <c r="G149">
        <v>2.9074473203413399E-3</v>
      </c>
      <c r="H149">
        <v>1.01703543901589</v>
      </c>
      <c r="I149">
        <v>1.3455158706592E-2</v>
      </c>
      <c r="J149">
        <v>1.2848679496678599E-2</v>
      </c>
      <c r="K149">
        <v>0.97629064088745898</v>
      </c>
      <c r="L149">
        <v>1.22942421704839E-2</v>
      </c>
      <c r="M149">
        <v>1.16091653610812E-3</v>
      </c>
      <c r="N149">
        <v>1.6840210571680101</v>
      </c>
      <c r="O149">
        <v>1.7885741703206399</v>
      </c>
      <c r="P149">
        <v>0.98000295562783202</v>
      </c>
      <c r="Q149">
        <v>0.99956458400396897</v>
      </c>
      <c r="R149">
        <v>4.3541599603092601E-4</v>
      </c>
      <c r="S149">
        <v>0</v>
      </c>
      <c r="T149">
        <v>5.7766111373302396</v>
      </c>
      <c r="U149">
        <v>5.7766111373302396</v>
      </c>
      <c r="V149">
        <v>4.6277604063790196</v>
      </c>
      <c r="W149">
        <v>7.0837771330271401E-2</v>
      </c>
      <c r="X149">
        <v>1.19140521677087</v>
      </c>
      <c r="Y149">
        <v>28.734767428952502</v>
      </c>
      <c r="Z149">
        <v>0.91371959547832304</v>
      </c>
      <c r="AA149">
        <v>0.12782317009168401</v>
      </c>
      <c r="AB149">
        <v>36.4009739861188</v>
      </c>
      <c r="AC149">
        <v>61.252968404989304</v>
      </c>
      <c r="AD149">
        <v>5.4458658237995996</v>
      </c>
      <c r="AE149">
        <v>0.19155735481932201</v>
      </c>
      <c r="AF149">
        <v>6.7598305265085504E-4</v>
      </c>
      <c r="AG149">
        <v>4.6124404167873501E-3</v>
      </c>
      <c r="AH149" s="109">
        <v>1.21594368031812E-5</v>
      </c>
      <c r="AI149" s="109">
        <v>1.14818718053762E-6</v>
      </c>
      <c r="AJ149">
        <v>3.3419139959485603E-2</v>
      </c>
      <c r="AK149">
        <v>0.154624327113972</v>
      </c>
      <c r="AL149">
        <v>0.17772029243871801</v>
      </c>
      <c r="AM149">
        <v>13.515679791604001</v>
      </c>
      <c r="AN149">
        <v>0</v>
      </c>
      <c r="AO149">
        <v>0</v>
      </c>
      <c r="AP149">
        <v>0</v>
      </c>
      <c r="AQ149">
        <v>-8.6841014539157708</v>
      </c>
      <c r="AR149">
        <v>1852.16484557068</v>
      </c>
      <c r="AS149">
        <v>6042.6750549928402</v>
      </c>
      <c r="AT149">
        <v>0.301295252480414</v>
      </c>
    </row>
    <row r="150" spans="1:46" x14ac:dyDescent="0.35">
      <c r="A150">
        <v>148</v>
      </c>
      <c r="B150">
        <v>277.94571681969899</v>
      </c>
      <c r="C150">
        <v>-8.2090580257708794</v>
      </c>
      <c r="D150">
        <v>1696.4416763982099</v>
      </c>
      <c r="E150">
        <v>0.49998733977922699</v>
      </c>
      <c r="F150">
        <v>1211.2571357449599</v>
      </c>
      <c r="G150">
        <v>2.9074062507255501E-3</v>
      </c>
      <c r="H150">
        <v>1.01677434962352</v>
      </c>
      <c r="I150">
        <v>1.34765340465588E-2</v>
      </c>
      <c r="J150">
        <v>1.2877520711484699E-2</v>
      </c>
      <c r="K150">
        <v>0.97624219885046004</v>
      </c>
      <c r="L150">
        <v>1.2311493664177201E-2</v>
      </c>
      <c r="M150">
        <v>1.16504038238157E-3</v>
      </c>
      <c r="N150">
        <v>1.68124208606544</v>
      </c>
      <c r="O150">
        <v>1.7858652483678501</v>
      </c>
      <c r="P150">
        <v>0.98156802903686102</v>
      </c>
      <c r="Q150">
        <v>0.99956173235029999</v>
      </c>
      <c r="R150">
        <v>4.3826764969924698E-4</v>
      </c>
      <c r="S150">
        <v>0</v>
      </c>
      <c r="T150">
        <v>5.7859382757762701</v>
      </c>
      <c r="U150">
        <v>5.7859382757762701</v>
      </c>
      <c r="V150">
        <v>4.6351773778575804</v>
      </c>
      <c r="W150">
        <v>7.1061124334776599E-2</v>
      </c>
      <c r="X150">
        <v>1.1926024126163699</v>
      </c>
      <c r="Y150">
        <v>28.789328702926198</v>
      </c>
      <c r="Z150">
        <v>0.91355044417529097</v>
      </c>
      <c r="AA150">
        <v>0.12781007519962101</v>
      </c>
      <c r="AB150">
        <v>36.392913448401501</v>
      </c>
      <c r="AC150">
        <v>61.1110038961802</v>
      </c>
      <c r="AD150">
        <v>5.4441642327022697</v>
      </c>
      <c r="AE150">
        <v>0.19155740072430499</v>
      </c>
      <c r="AF150">
        <v>6.7589992831950199E-4</v>
      </c>
      <c r="AG150">
        <v>4.6124149972749003E-3</v>
      </c>
      <c r="AH150" s="109">
        <v>1.22563486910168E-5</v>
      </c>
      <c r="AI150" s="109">
        <v>1.1598219968330999E-6</v>
      </c>
      <c r="AJ150">
        <v>3.3418641132279603E-2</v>
      </c>
      <c r="AK150">
        <v>0.154624289472749</v>
      </c>
      <c r="AL150">
        <v>0.17771814672721201</v>
      </c>
      <c r="AM150">
        <v>13.515679791604001</v>
      </c>
      <c r="AN150">
        <v>0</v>
      </c>
      <c r="AO150">
        <v>0</v>
      </c>
      <c r="AP150">
        <v>0</v>
      </c>
      <c r="AQ150">
        <v>-8.6845760893077504</v>
      </c>
      <c r="AR150">
        <v>1852.3810907611</v>
      </c>
      <c r="AS150">
        <v>6042.6748100242903</v>
      </c>
      <c r="AT150">
        <v>0.301452462871037</v>
      </c>
    </row>
    <row r="151" spans="1:46" x14ac:dyDescent="0.35">
      <c r="A151">
        <v>149</v>
      </c>
      <c r="B151">
        <v>277.33164649415602</v>
      </c>
      <c r="C151">
        <v>-8.2097035802904692</v>
      </c>
      <c r="D151">
        <v>1696.4115760263701</v>
      </c>
      <c r="E151">
        <v>0.49998673002455202</v>
      </c>
      <c r="F151">
        <v>1208.48324061832</v>
      </c>
      <c r="G151">
        <v>2.9073649751894899E-3</v>
      </c>
      <c r="H151">
        <v>1.0165141069880399</v>
      </c>
      <c r="I151">
        <v>1.34980064907863E-2</v>
      </c>
      <c r="J151">
        <v>1.2906479331802299E-2</v>
      </c>
      <c r="K151">
        <v>0.976193552999437</v>
      </c>
      <c r="L151">
        <v>1.2328822141867399E-2</v>
      </c>
      <c r="M151">
        <v>1.16918434891891E-3</v>
      </c>
      <c r="N151">
        <v>1.6784677282334499</v>
      </c>
      <c r="O151">
        <v>1.7831606173407999</v>
      </c>
      <c r="P151">
        <v>0.98314022907181498</v>
      </c>
      <c r="Q151">
        <v>0.99955888075982702</v>
      </c>
      <c r="R151">
        <v>4.4111924017276098E-4</v>
      </c>
      <c r="S151">
        <v>0</v>
      </c>
      <c r="T151">
        <v>5.7953081603085899</v>
      </c>
      <c r="U151">
        <v>5.7953081603085899</v>
      </c>
      <c r="V151">
        <v>4.6426282833428898</v>
      </c>
      <c r="W151">
        <v>7.1285525912717196E-2</v>
      </c>
      <c r="X151">
        <v>1.1938061017653501</v>
      </c>
      <c r="Y151">
        <v>28.8441346767131</v>
      </c>
      <c r="Z151">
        <v>0.91338096112807499</v>
      </c>
      <c r="AA151">
        <v>0.127796959653044</v>
      </c>
      <c r="AB151">
        <v>36.384853479324399</v>
      </c>
      <c r="AC151">
        <v>60.969338242427099</v>
      </c>
      <c r="AD151">
        <v>5.44246216598816</v>
      </c>
      <c r="AE151">
        <v>0.19155744673383299</v>
      </c>
      <c r="AF151">
        <v>6.7581664975197898E-4</v>
      </c>
      <c r="AG151">
        <v>4.6123893575486102E-3</v>
      </c>
      <c r="AH151" s="109">
        <v>1.23535614121325E-5</v>
      </c>
      <c r="AI151" s="109">
        <v>1.1715304584875899E-6</v>
      </c>
      <c r="AJ151">
        <v>3.34181416415354E-2</v>
      </c>
      <c r="AK151">
        <v>0.154624252506952</v>
      </c>
      <c r="AL151">
        <v>0.17771599746356501</v>
      </c>
      <c r="AM151">
        <v>13.515679791604001</v>
      </c>
      <c r="AN151">
        <v>0</v>
      </c>
      <c r="AO151">
        <v>0</v>
      </c>
      <c r="AP151">
        <v>0</v>
      </c>
      <c r="AQ151">
        <v>-8.6850507246997299</v>
      </c>
      <c r="AR151">
        <v>1852.59736495824</v>
      </c>
      <c r="AS151">
        <v>6042.6745614103202</v>
      </c>
      <c r="AT151">
        <v>0.301609779716217</v>
      </c>
    </row>
    <row r="152" spans="1:46" x14ac:dyDescent="0.35">
      <c r="A152">
        <v>150</v>
      </c>
      <c r="B152">
        <v>276.71757616861402</v>
      </c>
      <c r="C152">
        <v>-8.2103492345703692</v>
      </c>
      <c r="D152">
        <v>1696.38135442316</v>
      </c>
      <c r="E152">
        <v>0.49998611127348902</v>
      </c>
      <c r="F152">
        <v>1205.70968160659</v>
      </c>
      <c r="G152">
        <v>2.9073234923180798E-3</v>
      </c>
      <c r="H152">
        <v>1.01625471209539</v>
      </c>
      <c r="I152">
        <v>1.3519576666548801E-2</v>
      </c>
      <c r="J152">
        <v>1.2935556113044901E-2</v>
      </c>
      <c r="K152">
        <v>0.976144702018379</v>
      </c>
      <c r="L152">
        <v>1.23462280972798E-2</v>
      </c>
      <c r="M152">
        <v>1.17334856926901E-3</v>
      </c>
      <c r="N152">
        <v>1.6756979772434799</v>
      </c>
      <c r="O152">
        <v>1.7804602707406201</v>
      </c>
      <c r="P152">
        <v>0.98471960191654295</v>
      </c>
      <c r="Q152">
        <v>0.99955602923013498</v>
      </c>
      <c r="R152">
        <v>4.4397076986443801E-4</v>
      </c>
      <c r="S152">
        <v>0</v>
      </c>
      <c r="T152">
        <v>5.8047210702435903</v>
      </c>
      <c r="U152">
        <v>5.8047210702435903</v>
      </c>
      <c r="V152">
        <v>4.6501133438424702</v>
      </c>
      <c r="W152">
        <v>7.1510983013129595E-2</v>
      </c>
      <c r="X152">
        <v>1.19501632532605</v>
      </c>
      <c r="Y152">
        <v>28.899186982103998</v>
      </c>
      <c r="Z152">
        <v>0.91321114571788298</v>
      </c>
      <c r="AA152">
        <v>0.12778382330267499</v>
      </c>
      <c r="AB152">
        <v>36.376794065976704</v>
      </c>
      <c r="AC152">
        <v>60.827970761369798</v>
      </c>
      <c r="AD152">
        <v>5.44075961808523</v>
      </c>
      <c r="AE152">
        <v>0.19155749284866</v>
      </c>
      <c r="AF152">
        <v>6.7573321584747496E-4</v>
      </c>
      <c r="AG152">
        <v>4.6123634961040497E-3</v>
      </c>
      <c r="AH152" s="109">
        <v>1.2451077038760599E-5</v>
      </c>
      <c r="AI152" s="109">
        <v>1.1833130988813399E-6</v>
      </c>
      <c r="AJ152">
        <v>3.3417641482422197E-2</v>
      </c>
      <c r="AK152">
        <v>0.15462421622095901</v>
      </c>
      <c r="AL152">
        <v>0.17771384462248499</v>
      </c>
      <c r="AM152">
        <v>13.515679791604001</v>
      </c>
      <c r="AN152">
        <v>0</v>
      </c>
      <c r="AO152">
        <v>0</v>
      </c>
      <c r="AP152">
        <v>0</v>
      </c>
      <c r="AQ152">
        <v>-8.6855253600917095</v>
      </c>
      <c r="AR152">
        <v>1852.81366819094</v>
      </c>
      <c r="AS152">
        <v>6042.6743091282797</v>
      </c>
      <c r="AT152">
        <v>0.30176720312023703</v>
      </c>
    </row>
    <row r="153" spans="1:46" x14ac:dyDescent="0.35">
      <c r="A153">
        <v>151</v>
      </c>
      <c r="B153">
        <v>276.10350584307099</v>
      </c>
      <c r="C153">
        <v>-8.2109949889990403</v>
      </c>
      <c r="D153">
        <v>1696.3510107485199</v>
      </c>
      <c r="E153">
        <v>0.49998548346996002</v>
      </c>
      <c r="F153">
        <v>1202.9364582174601</v>
      </c>
      <c r="G153">
        <v>2.9072818006837301E-3</v>
      </c>
      <c r="H153">
        <v>1.0159961655369401</v>
      </c>
      <c r="I153">
        <v>1.3541245206648201E-2</v>
      </c>
      <c r="J153">
        <v>1.2964751817298E-2</v>
      </c>
      <c r="K153">
        <v>0.97609564457980103</v>
      </c>
      <c r="L153">
        <v>1.23637120289156E-2</v>
      </c>
      <c r="M153">
        <v>1.17753317773253E-3</v>
      </c>
      <c r="N153">
        <v>1.6729328266799901</v>
      </c>
      <c r="O153">
        <v>1.7777642020808699</v>
      </c>
      <c r="P153">
        <v>0.98630619416265097</v>
      </c>
      <c r="Q153">
        <v>0.99955317775879304</v>
      </c>
      <c r="R153">
        <v>4.4682224120619899E-4</v>
      </c>
      <c r="S153">
        <v>0</v>
      </c>
      <c r="T153">
        <v>5.8141772873826101</v>
      </c>
      <c r="U153">
        <v>5.8141772873826101</v>
      </c>
      <c r="V153">
        <v>4.6576327823263304</v>
      </c>
      <c r="W153">
        <v>7.1737502617952906E-2</v>
      </c>
      <c r="X153">
        <v>1.1962331247637401</v>
      </c>
      <c r="Y153">
        <v>28.9544872654572</v>
      </c>
      <c r="Z153">
        <v>0.91304099735566202</v>
      </c>
      <c r="AA153">
        <v>0.127770665997921</v>
      </c>
      <c r="AB153">
        <v>36.368735181121302</v>
      </c>
      <c r="AC153">
        <v>60.686900774272601</v>
      </c>
      <c r="AD153">
        <v>5.4390565814915899</v>
      </c>
      <c r="AE153">
        <v>0.19155753906954201</v>
      </c>
      <c r="AF153">
        <v>6.7564962549549802E-4</v>
      </c>
      <c r="AG153">
        <v>4.6123374114233496E-3</v>
      </c>
      <c r="AH153" s="109">
        <v>1.2548897661831E-5</v>
      </c>
      <c r="AI153" s="109">
        <v>1.1951704557836E-6</v>
      </c>
      <c r="AJ153">
        <v>3.3417140650065701E-2</v>
      </c>
      <c r="AK153">
        <v>0.15462418061918601</v>
      </c>
      <c r="AL153">
        <v>0.17771168817845301</v>
      </c>
      <c r="AM153">
        <v>13.515679791604001</v>
      </c>
      <c r="AN153">
        <v>0</v>
      </c>
      <c r="AO153">
        <v>0</v>
      </c>
      <c r="AP153">
        <v>0</v>
      </c>
      <c r="AQ153">
        <v>-8.6859999954836908</v>
      </c>
      <c r="AR153">
        <v>1853.0300004881799</v>
      </c>
      <c r="AS153">
        <v>6042.6740531552796</v>
      </c>
      <c r="AT153">
        <v>0.30192473306966799</v>
      </c>
    </row>
    <row r="154" spans="1:46" x14ac:dyDescent="0.35">
      <c r="A154">
        <v>152</v>
      </c>
      <c r="B154">
        <v>275.48943551752899</v>
      </c>
      <c r="C154">
        <v>-8.2116408439683202</v>
      </c>
      <c r="D154">
        <v>1696.3205441549801</v>
      </c>
      <c r="E154">
        <v>0.49998484655738901</v>
      </c>
      <c r="F154">
        <v>1200.16356995652</v>
      </c>
      <c r="G154">
        <v>2.90723989884621E-3</v>
      </c>
      <c r="H154">
        <v>1.0157384684587201</v>
      </c>
      <c r="I154">
        <v>1.35630127492805E-2</v>
      </c>
      <c r="J154">
        <v>1.29940672133931E-2</v>
      </c>
      <c r="K154">
        <v>0.97604637934445304</v>
      </c>
      <c r="L154">
        <v>1.23812744389225E-2</v>
      </c>
      <c r="M154">
        <v>1.181738310358E-3</v>
      </c>
      <c r="N154">
        <v>1.67017227014045</v>
      </c>
      <c r="O154">
        <v>1.77507240488749</v>
      </c>
      <c r="P154">
        <v>0.98790005280098503</v>
      </c>
      <c r="Q154">
        <v>0.99955032634334995</v>
      </c>
      <c r="R154">
        <v>4.4967365664919101E-4</v>
      </c>
      <c r="S154">
        <v>0</v>
      </c>
      <c r="T154">
        <v>5.8236770959629798</v>
      </c>
      <c r="U154">
        <v>5.8236770959629798</v>
      </c>
      <c r="V154">
        <v>4.6651868236821104</v>
      </c>
      <c r="W154">
        <v>7.1965091809473594E-2</v>
      </c>
      <c r="X154">
        <v>1.19745654190511</v>
      </c>
      <c r="Y154">
        <v>29.010037187857701</v>
      </c>
      <c r="Z154">
        <v>0.91287051540811304</v>
      </c>
      <c r="AA154">
        <v>0.127757487586908</v>
      </c>
      <c r="AB154">
        <v>36.360676817172298</v>
      </c>
      <c r="AC154">
        <v>60.546127600223201</v>
      </c>
      <c r="AD154">
        <v>5.43735305133651</v>
      </c>
      <c r="AE154">
        <v>0.19155758539724699</v>
      </c>
      <c r="AF154">
        <v>6.7556587757609495E-4</v>
      </c>
      <c r="AG154">
        <v>4.6123111019749701E-3</v>
      </c>
      <c r="AH154" s="109">
        <v>1.2647025390003901E-5</v>
      </c>
      <c r="AI154" s="109">
        <v>1.20710307239895E-6</v>
      </c>
      <c r="AJ154">
        <v>3.3416639139550397E-2</v>
      </c>
      <c r="AK154">
        <v>0.15462414570608801</v>
      </c>
      <c r="AL154">
        <v>0.17770952810573401</v>
      </c>
      <c r="AM154">
        <v>13.515679791604001</v>
      </c>
      <c r="AN154">
        <v>0</v>
      </c>
      <c r="AO154">
        <v>0</v>
      </c>
      <c r="AP154">
        <v>0</v>
      </c>
      <c r="AQ154">
        <v>-8.6864746308756704</v>
      </c>
      <c r="AR154">
        <v>1853.2463618792499</v>
      </c>
      <c r="AS154">
        <v>6042.6737934682697</v>
      </c>
      <c r="AT154">
        <v>0.302082369715167</v>
      </c>
    </row>
    <row r="155" spans="1:46" x14ac:dyDescent="0.35">
      <c r="A155">
        <v>153</v>
      </c>
      <c r="B155">
        <v>274.87536519198602</v>
      </c>
      <c r="C155">
        <v>-8.2122867998735494</v>
      </c>
      <c r="D155">
        <v>1696.2899537875201</v>
      </c>
      <c r="E155">
        <v>0.49998420047869102</v>
      </c>
      <c r="F155">
        <v>1197.39101632746</v>
      </c>
      <c r="G155">
        <v>2.90719778535246E-3</v>
      </c>
      <c r="H155">
        <v>1.01548162147135</v>
      </c>
      <c r="I155">
        <v>1.35848799383181E-2</v>
      </c>
      <c r="J155">
        <v>1.3023503076983399E-2</v>
      </c>
      <c r="K155">
        <v>0.97599690496137903</v>
      </c>
      <c r="L155">
        <v>1.23989158344949E-2</v>
      </c>
      <c r="M155">
        <v>1.18596410382325E-3</v>
      </c>
      <c r="N155">
        <v>1.66741630123538</v>
      </c>
      <c r="O155">
        <v>1.7723848726988201</v>
      </c>
      <c r="P155">
        <v>0.98950122524093798</v>
      </c>
      <c r="Q155">
        <v>0.999547474981336</v>
      </c>
      <c r="R155">
        <v>4.5252501866390902E-4</v>
      </c>
      <c r="S155">
        <v>0</v>
      </c>
      <c r="T155">
        <v>5.8332207827728197</v>
      </c>
      <c r="U155">
        <v>5.8332207827728197</v>
      </c>
      <c r="V155">
        <v>4.67277569481264</v>
      </c>
      <c r="W155">
        <v>7.2193757694174798E-2</v>
      </c>
      <c r="X155">
        <v>1.1986866189416301</v>
      </c>
      <c r="Y155">
        <v>29.065838425287499</v>
      </c>
      <c r="Z155">
        <v>0.91269969928272399</v>
      </c>
      <c r="AA155">
        <v>0.12774428791640599</v>
      </c>
      <c r="AB155">
        <v>36.352618947174498</v>
      </c>
      <c r="AC155">
        <v>60.405650562780203</v>
      </c>
      <c r="AD155">
        <v>5.4356490201432397</v>
      </c>
      <c r="AE155">
        <v>0.19155763183254201</v>
      </c>
      <c r="AF155">
        <v>6.7548197095937195E-4</v>
      </c>
      <c r="AG155">
        <v>4.6122845662136501E-3</v>
      </c>
      <c r="AH155" s="109">
        <v>1.2745462351225399E-5</v>
      </c>
      <c r="AI155" s="109">
        <v>1.2191114962754201E-6</v>
      </c>
      <c r="AJ155">
        <v>3.3416136945916199E-2</v>
      </c>
      <c r="AK155">
        <v>0.15462411148616001</v>
      </c>
      <c r="AL155">
        <v>0.17770736437835899</v>
      </c>
      <c r="AM155">
        <v>13.515679791604001</v>
      </c>
      <c r="AN155">
        <v>0</v>
      </c>
      <c r="AO155">
        <v>0</v>
      </c>
      <c r="AP155">
        <v>0</v>
      </c>
      <c r="AQ155">
        <v>-8.68694926626765</v>
      </c>
      <c r="AR155">
        <v>1853.4627523936599</v>
      </c>
      <c r="AS155">
        <v>6042.6735300439695</v>
      </c>
      <c r="AT155">
        <v>0.30224011304773801</v>
      </c>
    </row>
    <row r="156" spans="1:46" x14ac:dyDescent="0.35">
      <c r="A156">
        <v>154</v>
      </c>
      <c r="B156">
        <v>274.26129486644402</v>
      </c>
      <c r="C156">
        <v>-8.2129328571135094</v>
      </c>
      <c r="D156">
        <v>1696.25923878354</v>
      </c>
      <c r="E156">
        <v>0.49998354517627203</v>
      </c>
      <c r="F156">
        <v>1194.61879683179</v>
      </c>
      <c r="G156">
        <v>2.9071554587365199E-3</v>
      </c>
      <c r="H156">
        <v>1.0152256257019201</v>
      </c>
      <c r="I156">
        <v>1.36068474231551E-2</v>
      </c>
      <c r="J156">
        <v>1.30530601906202E-2</v>
      </c>
      <c r="K156">
        <v>0.97594722006760104</v>
      </c>
      <c r="L156">
        <v>1.24166367266109E-2</v>
      </c>
      <c r="M156">
        <v>1.1902106965441599E-3</v>
      </c>
      <c r="N156">
        <v>1.66466491358836</v>
      </c>
      <c r="O156">
        <v>1.7697015990656</v>
      </c>
      <c r="P156">
        <v>0.99110975930054701</v>
      </c>
      <c r="Q156">
        <v>0.99954462367025898</v>
      </c>
      <c r="R156">
        <v>4.5537632974047701E-4</v>
      </c>
      <c r="S156">
        <v>0</v>
      </c>
      <c r="T156">
        <v>5.8428086370939498</v>
      </c>
      <c r="U156">
        <v>5.8428086370939498</v>
      </c>
      <c r="V156">
        <v>4.6803996245840098</v>
      </c>
      <c r="W156">
        <v>7.2423507477808E-2</v>
      </c>
      <c r="X156">
        <v>1.1999233984340401</v>
      </c>
      <c r="Y156">
        <v>29.121892668787901</v>
      </c>
      <c r="Z156">
        <v>0.91252854834553698</v>
      </c>
      <c r="AA156">
        <v>0.12773106683187299</v>
      </c>
      <c r="AB156">
        <v>36.344561562456803</v>
      </c>
      <c r="AC156">
        <v>60.265468983546498</v>
      </c>
      <c r="AD156">
        <v>5.4339444828810901</v>
      </c>
      <c r="AE156">
        <v>0.19155767837620499</v>
      </c>
      <c r="AF156">
        <v>6.7539790450572802E-4</v>
      </c>
      <c r="AG156">
        <v>4.6122578025801697E-3</v>
      </c>
      <c r="AH156" s="109">
        <v>1.28442106916192E-5</v>
      </c>
      <c r="AI156" s="109">
        <v>1.23119628047656E-6</v>
      </c>
      <c r="AJ156">
        <v>3.3415634064160302E-2</v>
      </c>
      <c r="AK156">
        <v>0.15462407796393601</v>
      </c>
      <c r="AL156">
        <v>0.17770519697013401</v>
      </c>
      <c r="AM156">
        <v>13.515679791604001</v>
      </c>
      <c r="AN156">
        <v>0</v>
      </c>
      <c r="AO156">
        <v>0</v>
      </c>
      <c r="AP156">
        <v>0</v>
      </c>
      <c r="AQ156">
        <v>-8.6874239016596295</v>
      </c>
      <c r="AR156">
        <v>1853.67917206111</v>
      </c>
      <c r="AS156">
        <v>6042.6732628588998</v>
      </c>
      <c r="AT156">
        <v>0.30239796321138401</v>
      </c>
    </row>
    <row r="157" spans="1:46" x14ac:dyDescent="0.35">
      <c r="A157">
        <v>155</v>
      </c>
      <c r="B157">
        <v>273.64722454090099</v>
      </c>
      <c r="C157">
        <v>-8.2135790160905398</v>
      </c>
      <c r="D157">
        <v>1696.2283982727099</v>
      </c>
      <c r="E157">
        <v>0.49998288059201701</v>
      </c>
      <c r="F157">
        <v>1191.8469109691</v>
      </c>
      <c r="G157">
        <v>2.9071129175193299E-3</v>
      </c>
      <c r="H157">
        <v>1.01497048194061</v>
      </c>
      <c r="I157">
        <v>1.36289158589444E-2</v>
      </c>
      <c r="J157">
        <v>1.30827393438297E-2</v>
      </c>
      <c r="K157">
        <v>0.97589732328814005</v>
      </c>
      <c r="L157">
        <v>1.2434437631147099E-2</v>
      </c>
      <c r="M157">
        <v>1.1944782277972801E-3</v>
      </c>
      <c r="N157">
        <v>1.66191810083604</v>
      </c>
      <c r="O157">
        <v>1.7670225775509301</v>
      </c>
      <c r="P157">
        <v>0.99272570322282505</v>
      </c>
      <c r="Q157">
        <v>0.999541772407611</v>
      </c>
      <c r="R157">
        <v>4.5822759238880101E-4</v>
      </c>
      <c r="S157">
        <v>0</v>
      </c>
      <c r="T157">
        <v>5.8524409507991804</v>
      </c>
      <c r="U157">
        <v>5.8524409507991804</v>
      </c>
      <c r="V157">
        <v>4.6880588439077497</v>
      </c>
      <c r="W157">
        <v>7.2654348405631994E-2</v>
      </c>
      <c r="X157">
        <v>1.20116692331604</v>
      </c>
      <c r="Y157">
        <v>29.1782016246331</v>
      </c>
      <c r="Z157">
        <v>0.91235706198792199</v>
      </c>
      <c r="AA157">
        <v>0.12771782417739799</v>
      </c>
      <c r="AB157">
        <v>36.336504642082801</v>
      </c>
      <c r="AC157">
        <v>60.1255821873741</v>
      </c>
      <c r="AD157">
        <v>5.43223943286708</v>
      </c>
      <c r="AE157">
        <v>0.19155772502901799</v>
      </c>
      <c r="AF157">
        <v>6.7531367706550704E-4</v>
      </c>
      <c r="AG157">
        <v>4.6122308095012596E-3</v>
      </c>
      <c r="AH157" s="109">
        <v>1.2943272576770801E-5</v>
      </c>
      <c r="AI157" s="109">
        <v>1.2433579827262499E-6</v>
      </c>
      <c r="AJ157">
        <v>3.3415130489235299E-2</v>
      </c>
      <c r="AK157">
        <v>0.154624045143992</v>
      </c>
      <c r="AL157">
        <v>0.17770302585463199</v>
      </c>
      <c r="AM157">
        <v>13.515679791604001</v>
      </c>
      <c r="AN157">
        <v>0</v>
      </c>
      <c r="AO157">
        <v>0</v>
      </c>
      <c r="AP157">
        <v>0</v>
      </c>
      <c r="AQ157">
        <v>-8.6878985370516109</v>
      </c>
      <c r="AR157">
        <v>1853.8956209116</v>
      </c>
      <c r="AS157">
        <v>6042.6729918893698</v>
      </c>
      <c r="AT157">
        <v>0.30255592024936001</v>
      </c>
    </row>
    <row r="158" spans="1:46" x14ac:dyDescent="0.35">
      <c r="A158">
        <v>156</v>
      </c>
      <c r="B158">
        <v>273.03315421535802</v>
      </c>
      <c r="C158">
        <v>-8.2142252772105806</v>
      </c>
      <c r="D158">
        <v>1696.1974313769599</v>
      </c>
      <c r="E158">
        <v>0.49998220666729098</v>
      </c>
      <c r="F158">
        <v>1189.07535823687</v>
      </c>
      <c r="G158">
        <v>2.9070701602085902E-3</v>
      </c>
      <c r="H158">
        <v>1.0147161910568101</v>
      </c>
      <c r="I158">
        <v>1.3651085906573801E-2</v>
      </c>
      <c r="J158">
        <v>1.3112541333192399E-2</v>
      </c>
      <c r="K158">
        <v>0.97584721323580603</v>
      </c>
      <c r="L158">
        <v>1.24523190684064E-2</v>
      </c>
      <c r="M158">
        <v>1.1987668381674399E-3</v>
      </c>
      <c r="N158">
        <v>1.65917585662818</v>
      </c>
      <c r="O158">
        <v>1.76434780173035</v>
      </c>
      <c r="P158">
        <v>0.99434910567458101</v>
      </c>
      <c r="Q158">
        <v>0.99953892119086096</v>
      </c>
      <c r="R158">
        <v>4.6107880913880697E-4</v>
      </c>
      <c r="S158">
        <v>0</v>
      </c>
      <c r="T158">
        <v>5.8621180183466697</v>
      </c>
      <c r="U158">
        <v>5.8621180183466697</v>
      </c>
      <c r="V158">
        <v>4.6957535857335904</v>
      </c>
      <c r="W158">
        <v>7.2886287792587906E-2</v>
      </c>
      <c r="X158">
        <v>1.20241723689848</v>
      </c>
      <c r="Y158">
        <v>29.2347670145009</v>
      </c>
      <c r="Z158">
        <v>0.91218523959400399</v>
      </c>
      <c r="AA158">
        <v>0.127704559795697</v>
      </c>
      <c r="AB158">
        <v>36.328448167745101</v>
      </c>
      <c r="AC158">
        <v>59.985989499812703</v>
      </c>
      <c r="AD158">
        <v>5.4305338637640697</v>
      </c>
      <c r="AE158">
        <v>0.19155777179177</v>
      </c>
      <c r="AF158">
        <v>6.7522928747895498E-4</v>
      </c>
      <c r="AG158">
        <v>4.6122035853894197E-3</v>
      </c>
      <c r="AH158" s="109">
        <v>1.3042650191417199E-5</v>
      </c>
      <c r="AI158" s="109">
        <v>1.25559716590927E-6</v>
      </c>
      <c r="AJ158">
        <v>3.3414626216049001E-2</v>
      </c>
      <c r="AK158">
        <v>0.154624013030944</v>
      </c>
      <c r="AL158">
        <v>0.17770085100519101</v>
      </c>
      <c r="AM158">
        <v>13.515679791604001</v>
      </c>
      <c r="AN158">
        <v>0</v>
      </c>
      <c r="AO158">
        <v>0</v>
      </c>
      <c r="AP158">
        <v>0</v>
      </c>
      <c r="AQ158">
        <v>-8.6883731724435904</v>
      </c>
      <c r="AR158">
        <v>1854.1120989753299</v>
      </c>
      <c r="AS158">
        <v>6042.6727171114499</v>
      </c>
      <c r="AT158">
        <v>0.30271398422790602</v>
      </c>
    </row>
    <row r="159" spans="1:46" x14ac:dyDescent="0.35">
      <c r="A159">
        <v>157</v>
      </c>
      <c r="B159">
        <v>272.41908388981602</v>
      </c>
      <c r="C159">
        <v>-8.2148716408831</v>
      </c>
      <c r="D159">
        <v>1696.1663372103501</v>
      </c>
      <c r="E159">
        <v>0.49998152334292401</v>
      </c>
      <c r="F159">
        <v>1186.3041381304799</v>
      </c>
      <c r="G159">
        <v>2.90702718529868E-3</v>
      </c>
      <c r="H159">
        <v>1.01446275413855</v>
      </c>
      <c r="I159">
        <v>1.36733582327014E-2</v>
      </c>
      <c r="J159">
        <v>1.31424669624215E-2</v>
      </c>
      <c r="K159">
        <v>0.97579688851103896</v>
      </c>
      <c r="L159">
        <v>1.2470281562990401E-2</v>
      </c>
      <c r="M159">
        <v>1.20307666971099E-3</v>
      </c>
      <c r="N159">
        <v>1.6564381746276899</v>
      </c>
      <c r="O159">
        <v>1.7616772651917401</v>
      </c>
      <c r="P159">
        <v>0.99598001574925399</v>
      </c>
      <c r="Q159">
        <v>0.99953607001745903</v>
      </c>
      <c r="R159">
        <v>4.6392998254066902E-4</v>
      </c>
      <c r="S159">
        <v>0</v>
      </c>
      <c r="T159">
        <v>5.8718401367977497</v>
      </c>
      <c r="U159">
        <v>5.8718401367977497</v>
      </c>
      <c r="V159">
        <v>4.7034840850625699</v>
      </c>
      <c r="W159">
        <v>7.3119333034162404E-2</v>
      </c>
      <c r="X159">
        <v>1.20367438287372</v>
      </c>
      <c r="Y159">
        <v>29.291590575645198</v>
      </c>
      <c r="Z159">
        <v>0.91201308052957297</v>
      </c>
      <c r="AA159">
        <v>0.12769127352811899</v>
      </c>
      <c r="AB159">
        <v>36.320392128758201</v>
      </c>
      <c r="AC159">
        <v>59.846690246260302</v>
      </c>
      <c r="AD159">
        <v>5.4288277702489998</v>
      </c>
      <c r="AE159">
        <v>0.19155781866525601</v>
      </c>
      <c r="AF159">
        <v>6.7514473457622095E-4</v>
      </c>
      <c r="AG159">
        <v>4.6121761286427101E-3</v>
      </c>
      <c r="AH159" s="109">
        <v>1.3142345739474701E-5</v>
      </c>
      <c r="AI159" s="109">
        <v>1.26791439828934E-6</v>
      </c>
      <c r="AJ159">
        <v>3.3414121239464599E-2</v>
      </c>
      <c r="AK159">
        <v>0.15462398162945001</v>
      </c>
      <c r="AL159">
        <v>0.17769867239491499</v>
      </c>
      <c r="AM159">
        <v>13.515679791604001</v>
      </c>
      <c r="AN159">
        <v>0</v>
      </c>
      <c r="AO159">
        <v>0</v>
      </c>
      <c r="AP159">
        <v>0</v>
      </c>
      <c r="AQ159">
        <v>-8.68884780783557</v>
      </c>
      <c r="AR159">
        <v>1854.3286062827799</v>
      </c>
      <c r="AS159">
        <v>6042.6724385010402</v>
      </c>
      <c r="AT159">
        <v>0.30287215527796302</v>
      </c>
    </row>
    <row r="160" spans="1:46" x14ac:dyDescent="0.35">
      <c r="A160">
        <v>158</v>
      </c>
      <c r="B160">
        <v>271.805013564273</v>
      </c>
      <c r="C160">
        <v>-8.2155181075214205</v>
      </c>
      <c r="D160">
        <v>1696.1351148789299</v>
      </c>
      <c r="E160">
        <v>0.499980830559214</v>
      </c>
      <c r="F160">
        <v>1183.53325014342</v>
      </c>
      <c r="G160">
        <v>2.9069839912703298E-3</v>
      </c>
      <c r="H160">
        <v>1.0142101714476099</v>
      </c>
      <c r="I160">
        <v>1.36957335100335E-2</v>
      </c>
      <c r="J160">
        <v>1.31725170424444E-2</v>
      </c>
      <c r="K160">
        <v>0.97574634770195501</v>
      </c>
      <c r="L160">
        <v>1.2488325645174299E-2</v>
      </c>
      <c r="M160">
        <v>1.2074078648592499E-3</v>
      </c>
      <c r="N160">
        <v>1.65370504851056</v>
      </c>
      <c r="O160">
        <v>1.7590109615353999</v>
      </c>
      <c r="P160">
        <v>0.99761848298599898</v>
      </c>
      <c r="Q160">
        <v>0.99953321888483504</v>
      </c>
      <c r="R160">
        <v>4.6678111516494902E-4</v>
      </c>
      <c r="S160">
        <v>0</v>
      </c>
      <c r="T160">
        <v>5.8816076059306504</v>
      </c>
      <c r="U160">
        <v>5.8816076059306504</v>
      </c>
      <c r="V160">
        <v>4.7112505790434698</v>
      </c>
      <c r="W160">
        <v>7.3353491531807105E-2</v>
      </c>
      <c r="X160">
        <v>1.20493840531895</v>
      </c>
      <c r="Y160">
        <v>29.348674061079802</v>
      </c>
      <c r="Z160">
        <v>0.91184058422466396</v>
      </c>
      <c r="AA160">
        <v>0.12767796521454899</v>
      </c>
      <c r="AB160">
        <v>36.312336484647503</v>
      </c>
      <c r="AC160">
        <v>59.707683758312797</v>
      </c>
      <c r="AD160">
        <v>5.4271211430011599</v>
      </c>
      <c r="AE160">
        <v>0.19155786565027699</v>
      </c>
      <c r="AF160">
        <v>6.75060017176783E-4</v>
      </c>
      <c r="AG160">
        <v>4.6121484376448101E-3</v>
      </c>
      <c r="AH160" s="109">
        <v>1.3242361445635699E-5</v>
      </c>
      <c r="AI160" s="109">
        <v>1.2803102523954301E-6</v>
      </c>
      <c r="AJ160">
        <v>3.3413615554297602E-2</v>
      </c>
      <c r="AK160">
        <v>0.154623950944208</v>
      </c>
      <c r="AL160">
        <v>0.17769648999665699</v>
      </c>
      <c r="AM160">
        <v>13.515679791604001</v>
      </c>
      <c r="AN160">
        <v>0</v>
      </c>
      <c r="AO160">
        <v>0</v>
      </c>
      <c r="AP160">
        <v>0</v>
      </c>
      <c r="AQ160">
        <v>-8.6893224432275495</v>
      </c>
      <c r="AR160">
        <v>1854.54514286466</v>
      </c>
      <c r="AS160">
        <v>6042.6721560337801</v>
      </c>
      <c r="AT160">
        <v>0.30303043328330098</v>
      </c>
    </row>
    <row r="161" spans="1:46" x14ac:dyDescent="0.35">
      <c r="A161">
        <v>159</v>
      </c>
      <c r="B161">
        <v>271.19094323873099</v>
      </c>
      <c r="C161">
        <v>-8.2161646775423005</v>
      </c>
      <c r="D161">
        <v>1696.1037634807899</v>
      </c>
      <c r="E161">
        <v>0.49998012825591598</v>
      </c>
      <c r="F161">
        <v>1180.7626937668001</v>
      </c>
      <c r="G161">
        <v>2.9069405765907198E-3</v>
      </c>
      <c r="H161">
        <v>1.0139584445481</v>
      </c>
      <c r="I161">
        <v>1.3718212416952799E-2</v>
      </c>
      <c r="J161">
        <v>1.3202692391483899E-2</v>
      </c>
      <c r="K161">
        <v>0.97569558938382905</v>
      </c>
      <c r="L161">
        <v>1.25064518482576E-2</v>
      </c>
      <c r="M161">
        <v>1.21176056869518E-3</v>
      </c>
      <c r="N161">
        <v>1.6509764719660001</v>
      </c>
      <c r="O161">
        <v>1.7563488843739901</v>
      </c>
      <c r="P161">
        <v>0.99926455734521602</v>
      </c>
      <c r="Q161">
        <v>0.99953036779039695</v>
      </c>
      <c r="R161">
        <v>4.6963220960296697E-4</v>
      </c>
      <c r="S161">
        <v>0</v>
      </c>
      <c r="T161">
        <v>5.8914207280976996</v>
      </c>
      <c r="U161">
        <v>5.8914207280976996</v>
      </c>
      <c r="V161">
        <v>4.7190533068460701</v>
      </c>
      <c r="W161">
        <v>7.3588770847121995E-2</v>
      </c>
      <c r="X161">
        <v>1.2062093487020999</v>
      </c>
      <c r="Y161">
        <v>29.406019239744801</v>
      </c>
      <c r="Z161">
        <v>0.91166775000526201</v>
      </c>
      <c r="AA161">
        <v>0.127664634693547</v>
      </c>
      <c r="AB161">
        <v>36.304281241356797</v>
      </c>
      <c r="AC161">
        <v>59.568969360804303</v>
      </c>
      <c r="AD161">
        <v>5.4254139789107798</v>
      </c>
      <c r="AE161">
        <v>0.191557912747642</v>
      </c>
      <c r="AF161">
        <v>6.7497513409021102E-4</v>
      </c>
      <c r="AG161">
        <v>4.6121205107644203E-3</v>
      </c>
      <c r="AH161" s="109">
        <v>1.33426995527816E-5</v>
      </c>
      <c r="AI161" s="109">
        <v>1.29278530746993E-6</v>
      </c>
      <c r="AJ161">
        <v>3.3413109155320198E-2</v>
      </c>
      <c r="AK161">
        <v>0.154623920979962</v>
      </c>
      <c r="AL161">
        <v>0.17769430378304299</v>
      </c>
      <c r="AM161">
        <v>13.515679791604001</v>
      </c>
      <c r="AN161">
        <v>0</v>
      </c>
      <c r="AO161">
        <v>0</v>
      </c>
      <c r="AP161">
        <v>0</v>
      </c>
      <c r="AQ161">
        <v>-8.6897970786195309</v>
      </c>
      <c r="AR161">
        <v>1854.76170875192</v>
      </c>
      <c r="AS161">
        <v>6042.6718696851103</v>
      </c>
      <c r="AT161">
        <v>0.30318881851590401</v>
      </c>
    </row>
    <row r="162" spans="1:46" x14ac:dyDescent="0.35">
      <c r="A162">
        <v>160</v>
      </c>
      <c r="B162">
        <v>270.57687291318803</v>
      </c>
      <c r="C162">
        <v>-8.2168113513664007</v>
      </c>
      <c r="D162">
        <v>1696.07228210583</v>
      </c>
      <c r="E162">
        <v>0.49997941637223497</v>
      </c>
      <c r="F162">
        <v>1177.9924684898299</v>
      </c>
      <c r="G162">
        <v>2.9068969397131202E-3</v>
      </c>
      <c r="H162">
        <v>1.0137075740630099</v>
      </c>
      <c r="I162">
        <v>1.37407956380463E-2</v>
      </c>
      <c r="J162">
        <v>1.32329938351408E-2</v>
      </c>
      <c r="K162">
        <v>0.97564461211934805</v>
      </c>
      <c r="L162">
        <v>1.2524660711464001E-2</v>
      </c>
      <c r="M162">
        <v>1.21613492658231E-3</v>
      </c>
      <c r="N162">
        <v>1.6482524386963799</v>
      </c>
      <c r="O162">
        <v>1.7536910273325601</v>
      </c>
      <c r="P162">
        <v>1.0009182892444199</v>
      </c>
      <c r="Q162">
        <v>0.99952751673153295</v>
      </c>
      <c r="R162">
        <v>4.7248326846688002E-4</v>
      </c>
      <c r="S162">
        <v>0</v>
      </c>
      <c r="T162">
        <v>5.9012798084376001</v>
      </c>
      <c r="U162">
        <v>5.9012798084376001</v>
      </c>
      <c r="V162">
        <v>4.7268925098433199</v>
      </c>
      <c r="W162">
        <v>7.3825178540842099E-2</v>
      </c>
      <c r="X162">
        <v>1.2074872578846301</v>
      </c>
      <c r="Y162">
        <v>29.4636278966994</v>
      </c>
      <c r="Z162">
        <v>0.91149457727069205</v>
      </c>
      <c r="AA162">
        <v>0.12765128180218499</v>
      </c>
      <c r="AB162">
        <v>36.296226370926597</v>
      </c>
      <c r="AC162">
        <v>59.430546385462002</v>
      </c>
      <c r="AD162">
        <v>5.4237062703193804</v>
      </c>
      <c r="AE162">
        <v>0.19155795995816399</v>
      </c>
      <c r="AF162">
        <v>6.7489008411522004E-4</v>
      </c>
      <c r="AG162">
        <v>4.6120923463554703E-3</v>
      </c>
      <c r="AH162" s="109">
        <v>1.34433623251718E-5</v>
      </c>
      <c r="AI162" s="109">
        <v>1.3053401470091601E-6</v>
      </c>
      <c r="AJ162">
        <v>3.3412602037256003E-2</v>
      </c>
      <c r="AK162">
        <v>0.15462389174149399</v>
      </c>
      <c r="AL162">
        <v>0.177692113726446</v>
      </c>
      <c r="AM162">
        <v>13.515679791604001</v>
      </c>
      <c r="AN162">
        <v>0</v>
      </c>
      <c r="AO162">
        <v>0</v>
      </c>
      <c r="AP162">
        <v>0</v>
      </c>
      <c r="AQ162">
        <v>-8.6902717140115104</v>
      </c>
      <c r="AR162">
        <v>1854.9783039757899</v>
      </c>
      <c r="AS162">
        <v>6042.6715794302499</v>
      </c>
      <c r="AT162">
        <v>0.30334731096627499</v>
      </c>
    </row>
    <row r="163" spans="1:46" x14ac:dyDescent="0.35">
      <c r="A163">
        <v>161</v>
      </c>
      <c r="B163">
        <v>269.96280258764602</v>
      </c>
      <c r="C163">
        <v>-8.2174581294181106</v>
      </c>
      <c r="D163">
        <v>1696.0406698357299</v>
      </c>
      <c r="E163">
        <v>0.499978694846822</v>
      </c>
      <c r="F163">
        <v>1175.22257379955</v>
      </c>
      <c r="G163">
        <v>2.9068530790768302E-3</v>
      </c>
      <c r="H163">
        <v>1.01345756095059</v>
      </c>
      <c r="I163">
        <v>1.37634838639067E-2</v>
      </c>
      <c r="J163">
        <v>1.32634222064783E-2</v>
      </c>
      <c r="K163">
        <v>0.97559341445824599</v>
      </c>
      <c r="L163">
        <v>1.2542952778369599E-2</v>
      </c>
      <c r="M163">
        <v>1.2205310855371201E-3</v>
      </c>
      <c r="N163">
        <v>1.64553294241728</v>
      </c>
      <c r="O163">
        <v>1.75103738404855</v>
      </c>
      <c r="P163">
        <v>1.00257972954542</v>
      </c>
      <c r="Q163">
        <v>0.99952466570561005</v>
      </c>
      <c r="R163">
        <v>4.7533429438997897E-4</v>
      </c>
      <c r="S163">
        <v>0</v>
      </c>
      <c r="T163">
        <v>5.9111851548014496</v>
      </c>
      <c r="U163">
        <v>5.9111851548014496</v>
      </c>
      <c r="V163">
        <v>4.7347684315444196</v>
      </c>
      <c r="W163">
        <v>7.4062722265687497E-2</v>
      </c>
      <c r="X163">
        <v>1.2087721781265599</v>
      </c>
      <c r="Y163">
        <v>29.521501833302001</v>
      </c>
      <c r="Z163">
        <v>0.91132106539261903</v>
      </c>
      <c r="AA163">
        <v>0.12763790637609701</v>
      </c>
      <c r="AB163">
        <v>36.288171857191898</v>
      </c>
      <c r="AC163">
        <v>59.292414163117698</v>
      </c>
      <c r="AD163">
        <v>5.4219980111408601</v>
      </c>
      <c r="AE163">
        <v>0.19155800728266401</v>
      </c>
      <c r="AF163">
        <v>6.7480486603991197E-4</v>
      </c>
      <c r="AG163">
        <v>4.6120639427568401E-3</v>
      </c>
      <c r="AH163" s="109">
        <v>1.35443520469804E-5</v>
      </c>
      <c r="AI163" s="109">
        <v>1.3179753602601599E-6</v>
      </c>
      <c r="AJ163">
        <v>3.3412094194781798E-2</v>
      </c>
      <c r="AK163">
        <v>0.154623863233633</v>
      </c>
      <c r="AL163">
        <v>0.17768991979899099</v>
      </c>
      <c r="AM163">
        <v>13.515679791604001</v>
      </c>
      <c r="AN163">
        <v>0</v>
      </c>
      <c r="AO163">
        <v>0</v>
      </c>
      <c r="AP163">
        <v>0</v>
      </c>
      <c r="AQ163">
        <v>-8.69074634940349</v>
      </c>
      <c r="AR163">
        <v>1855.1949285677299</v>
      </c>
      <c r="AS163">
        <v>6042.6712852441897</v>
      </c>
      <c r="AT163">
        <v>0.30350591072453798</v>
      </c>
    </row>
    <row r="164" spans="1:46" x14ac:dyDescent="0.35">
      <c r="A164">
        <v>162</v>
      </c>
      <c r="B164">
        <v>269.348732262103</v>
      </c>
      <c r="C164">
        <v>-8.21810501212566</v>
      </c>
      <c r="D164">
        <v>1696.0089257438501</v>
      </c>
      <c r="E164">
        <v>0.49997796361776797</v>
      </c>
      <c r="F164">
        <v>1172.4530091808799</v>
      </c>
      <c r="G164">
        <v>2.9068089931069802E-3</v>
      </c>
      <c r="H164">
        <v>1.01320840603685</v>
      </c>
      <c r="I164">
        <v>1.3786277791298899E-2</v>
      </c>
      <c r="J164">
        <v>1.3293978346106799E-2</v>
      </c>
      <c r="K164">
        <v>0.97554199493724103</v>
      </c>
      <c r="L164">
        <v>1.2561328597554801E-2</v>
      </c>
      <c r="M164">
        <v>1.22494919374413E-3</v>
      </c>
      <c r="N164">
        <v>1.64281797685752</v>
      </c>
      <c r="O164">
        <v>1.7483879481717901</v>
      </c>
      <c r="P164">
        <v>1.0042489295658801</v>
      </c>
      <c r="Q164">
        <v>0.99952181470997303</v>
      </c>
      <c r="R164">
        <v>4.7818529002690099E-4</v>
      </c>
      <c r="S164">
        <v>0</v>
      </c>
      <c r="T164">
        <v>5.9211370778222303</v>
      </c>
      <c r="U164">
        <v>5.9211370778222303</v>
      </c>
      <c r="V164">
        <v>4.7426813176526998</v>
      </c>
      <c r="W164">
        <v>7.4301409733261506E-2</v>
      </c>
      <c r="X164">
        <v>1.2100641550907401</v>
      </c>
      <c r="Y164">
        <v>29.5796428673961</v>
      </c>
      <c r="Z164">
        <v>0.91114721375212204</v>
      </c>
      <c r="AA164">
        <v>0.12762450824944799</v>
      </c>
      <c r="AB164">
        <v>36.280117679042299</v>
      </c>
      <c r="AC164">
        <v>59.154572026555599</v>
      </c>
      <c r="AD164">
        <v>5.4202891946197704</v>
      </c>
      <c r="AE164">
        <v>0.19155805472196899</v>
      </c>
      <c r="AF164">
        <v>6.7471947864159202E-4</v>
      </c>
      <c r="AG164">
        <v>4.6120352982921501E-3</v>
      </c>
      <c r="AH164" s="109">
        <v>1.3645671023154401E-5</v>
      </c>
      <c r="AI164" s="109">
        <v>1.33069154175017E-6</v>
      </c>
      <c r="AJ164">
        <v>3.3411585622526302E-2</v>
      </c>
      <c r="AK164">
        <v>0.154623835461252</v>
      </c>
      <c r="AL164">
        <v>0.177687721972552</v>
      </c>
      <c r="AM164">
        <v>13.515679791604001</v>
      </c>
      <c r="AN164">
        <v>0</v>
      </c>
      <c r="AO164">
        <v>0</v>
      </c>
      <c r="AP164">
        <v>0</v>
      </c>
      <c r="AQ164">
        <v>-8.6912209847954696</v>
      </c>
      <c r="AR164">
        <v>1855.4115825594899</v>
      </c>
      <c r="AS164">
        <v>6042.6709871016701</v>
      </c>
      <c r="AT164">
        <v>0.30366461784073101</v>
      </c>
    </row>
    <row r="165" spans="1:46" x14ac:dyDescent="0.35">
      <c r="A165">
        <v>163</v>
      </c>
      <c r="B165">
        <v>268.73466193655997</v>
      </c>
      <c r="C165">
        <v>-8.21875199992113</v>
      </c>
      <c r="D165">
        <v>1695.9770488951399</v>
      </c>
      <c r="E165">
        <v>0.49997722262259398</v>
      </c>
      <c r="F165">
        <v>1169.68377411658</v>
      </c>
      <c r="G165">
        <v>2.9067646802144E-3</v>
      </c>
      <c r="H165">
        <v>1.0129601103275201</v>
      </c>
      <c r="I165">
        <v>1.3809178123162199E-2</v>
      </c>
      <c r="J165">
        <v>1.33246631022699E-2</v>
      </c>
      <c r="K165">
        <v>0.97549035207982904</v>
      </c>
      <c r="L165">
        <v>1.25797887222553E-2</v>
      </c>
      <c r="M165">
        <v>1.2293894009069101E-3</v>
      </c>
      <c r="N165">
        <v>1.6401075357591599</v>
      </c>
      <c r="O165">
        <v>1.7457427133644701</v>
      </c>
      <c r="P165">
        <v>1.0059259410800601</v>
      </c>
      <c r="Q165">
        <v>0.99951896374194604</v>
      </c>
      <c r="R165">
        <v>4.8103625805387401E-4</v>
      </c>
      <c r="S165">
        <v>0</v>
      </c>
      <c r="T165">
        <v>5.9311358909203502</v>
      </c>
      <c r="U165">
        <v>5.9311358909203502</v>
      </c>
      <c r="V165">
        <v>4.7506314160677201</v>
      </c>
      <c r="W165">
        <v>7.4541248737611296E-2</v>
      </c>
      <c r="X165">
        <v>1.2113632348475001</v>
      </c>
      <c r="Y165">
        <v>29.638052833500499</v>
      </c>
      <c r="Z165">
        <v>0.91097302171482197</v>
      </c>
      <c r="AA165">
        <v>0.12761108725492901</v>
      </c>
      <c r="AB165">
        <v>36.272063821590997</v>
      </c>
      <c r="AC165">
        <v>59.017019308605299</v>
      </c>
      <c r="AD165">
        <v>5.4185798148260904</v>
      </c>
      <c r="AE165">
        <v>0.191558102276914</v>
      </c>
      <c r="AF165">
        <v>6.7463392068671003E-4</v>
      </c>
      <c r="AG165">
        <v>4.61200641126962E-3</v>
      </c>
      <c r="AH165" s="109">
        <v>1.37473215792209E-5</v>
      </c>
      <c r="AI165" s="109">
        <v>1.3434892917123E-6</v>
      </c>
      <c r="AJ165">
        <v>3.3411076315070301E-2</v>
      </c>
      <c r="AK165">
        <v>0.15462380842926499</v>
      </c>
      <c r="AL165">
        <v>0.177685520218752</v>
      </c>
      <c r="AM165">
        <v>13.515679791604001</v>
      </c>
      <c r="AN165">
        <v>0</v>
      </c>
      <c r="AO165">
        <v>0</v>
      </c>
      <c r="AP165">
        <v>0</v>
      </c>
      <c r="AQ165">
        <v>-8.6916956201874491</v>
      </c>
      <c r="AR165">
        <v>1855.6282659830799</v>
      </c>
      <c r="AS165">
        <v>6042.6706849772199</v>
      </c>
      <c r="AT165">
        <v>0.30382343241821003</v>
      </c>
    </row>
    <row r="166" spans="1:46" x14ac:dyDescent="0.35">
      <c r="A166">
        <v>164</v>
      </c>
      <c r="B166">
        <v>268.12059161101803</v>
      </c>
      <c r="C166">
        <v>-8.2193990932405399</v>
      </c>
      <c r="D166">
        <v>1695.9450383460301</v>
      </c>
      <c r="E166">
        <v>0.499976471798248</v>
      </c>
      <c r="F166">
        <v>1166.91486808731</v>
      </c>
      <c r="G166">
        <v>2.9067201387954402E-3</v>
      </c>
      <c r="H166">
        <v>1.01271267462662</v>
      </c>
      <c r="I166">
        <v>1.3832185568759901E-2</v>
      </c>
      <c r="J166">
        <v>1.3355477330932199E-2</v>
      </c>
      <c r="K166">
        <v>0.97543848439620395</v>
      </c>
      <c r="L166">
        <v>1.25983337109093E-2</v>
      </c>
      <c r="M166">
        <v>1.2338518578505599E-3</v>
      </c>
      <c r="N166">
        <v>1.6374016128775399</v>
      </c>
      <c r="O166">
        <v>1.7431016733011799</v>
      </c>
      <c r="P166">
        <v>1.0076108163292701</v>
      </c>
      <c r="Q166">
        <v>0.99951611279883101</v>
      </c>
      <c r="R166">
        <v>4.8388720116893401E-4</v>
      </c>
      <c r="S166">
        <v>0</v>
      </c>
      <c r="T166">
        <v>5.9411819103666099</v>
      </c>
      <c r="U166">
        <v>5.9411819103666099</v>
      </c>
      <c r="V166">
        <v>4.7586189769374903</v>
      </c>
      <c r="W166">
        <v>7.4782247128075102E-2</v>
      </c>
      <c r="X166">
        <v>1.2126694638789799</v>
      </c>
      <c r="Y166">
        <v>29.696733583000999</v>
      </c>
      <c r="Z166">
        <v>0.91079848866131197</v>
      </c>
      <c r="AA166">
        <v>0.127597643223723</v>
      </c>
      <c r="AB166">
        <v>36.264010262517402</v>
      </c>
      <c r="AC166">
        <v>58.879755344455702</v>
      </c>
      <c r="AD166">
        <v>5.4168698648276896</v>
      </c>
      <c r="AE166">
        <v>0.191558149948338</v>
      </c>
      <c r="AF166">
        <v>6.7454819093062197E-4</v>
      </c>
      <c r="AG166">
        <v>4.6119772799818803E-3</v>
      </c>
      <c r="AH166" s="109">
        <v>1.38493060620512E-5</v>
      </c>
      <c r="AI166" s="109">
        <v>1.3563692157008E-6</v>
      </c>
      <c r="AJ166">
        <v>3.3410566266945302E-2</v>
      </c>
      <c r="AK166">
        <v>0.154623782142633</v>
      </c>
      <c r="AL166">
        <v>0.177683314508953</v>
      </c>
      <c r="AM166">
        <v>13.515679791604001</v>
      </c>
      <c r="AN166">
        <v>0</v>
      </c>
      <c r="AO166">
        <v>0</v>
      </c>
      <c r="AP166">
        <v>0</v>
      </c>
      <c r="AQ166">
        <v>-8.6921702555794305</v>
      </c>
      <c r="AR166">
        <v>1855.8449788707201</v>
      </c>
      <c r="AS166">
        <v>6042.6703788451496</v>
      </c>
      <c r="AT166">
        <v>0.30398235449939198</v>
      </c>
    </row>
    <row r="167" spans="1:46" x14ac:dyDescent="0.35">
      <c r="A167">
        <v>165</v>
      </c>
      <c r="B167">
        <v>267.506521285475</v>
      </c>
      <c r="C167">
        <v>-8.2200462925238291</v>
      </c>
      <c r="D167">
        <v>1695.9128931443499</v>
      </c>
      <c r="E167">
        <v>0.49997571108109701</v>
      </c>
      <c r="F167">
        <v>1164.14629057153</v>
      </c>
      <c r="G167">
        <v>2.9066753672317902E-3</v>
      </c>
      <c r="H167">
        <v>1.012466099923</v>
      </c>
      <c r="I167">
        <v>1.38553008436684E-2</v>
      </c>
      <c r="J167">
        <v>1.33864218958676E-2</v>
      </c>
      <c r="K167">
        <v>0.97538639038303798</v>
      </c>
      <c r="L167">
        <v>1.2616964126712499E-2</v>
      </c>
      <c r="M167">
        <v>1.23833671695593E-3</v>
      </c>
      <c r="N167">
        <v>1.6347002019813099</v>
      </c>
      <c r="O167">
        <v>1.7404648216689</v>
      </c>
      <c r="P167">
        <v>1.0093036080216899</v>
      </c>
      <c r="Q167">
        <v>0.99951326187790701</v>
      </c>
      <c r="R167">
        <v>4.86738122092183E-4</v>
      </c>
      <c r="S167">
        <v>0</v>
      </c>
      <c r="T167">
        <v>5.9512754552824898</v>
      </c>
      <c r="U167">
        <v>5.9512754552824898</v>
      </c>
      <c r="V167">
        <v>4.7666442526559099</v>
      </c>
      <c r="W167">
        <v>7.5024412838458496E-2</v>
      </c>
      <c r="X167">
        <v>1.2139828890839599</v>
      </c>
      <c r="Y167">
        <v>29.755686984343502</v>
      </c>
      <c r="Z167">
        <v>0.91062361395625502</v>
      </c>
      <c r="AA167">
        <v>0.127584175985509</v>
      </c>
      <c r="AB167">
        <v>36.255956985906103</v>
      </c>
      <c r="AC167">
        <v>58.742779469297702</v>
      </c>
      <c r="AD167">
        <v>5.4151593385415202</v>
      </c>
      <c r="AE167">
        <v>0.19155819773709001</v>
      </c>
      <c r="AF167">
        <v>6.744622881176E-4</v>
      </c>
      <c r="AG167">
        <v>4.6119479027057798E-3</v>
      </c>
      <c r="AH167" s="109">
        <v>1.39516268395642E-5</v>
      </c>
      <c r="AI167" s="109">
        <v>1.3693319251119901E-6</v>
      </c>
      <c r="AJ167">
        <v>3.34100554726336E-2</v>
      </c>
      <c r="AK167">
        <v>0.15462375660636299</v>
      </c>
      <c r="AL167">
        <v>0.177681104814262</v>
      </c>
      <c r="AM167">
        <v>13.515679791604001</v>
      </c>
      <c r="AN167">
        <v>0</v>
      </c>
      <c r="AO167">
        <v>0</v>
      </c>
      <c r="AP167">
        <v>0</v>
      </c>
      <c r="AQ167">
        <v>-8.69264489097141</v>
      </c>
      <c r="AR167">
        <v>1856.0617212549901</v>
      </c>
      <c r="AS167">
        <v>6042.6700686794902</v>
      </c>
      <c r="AT167">
        <v>0.30414138418162301</v>
      </c>
    </row>
    <row r="168" spans="1:46" x14ac:dyDescent="0.35">
      <c r="A168">
        <v>166</v>
      </c>
      <c r="B168">
        <v>266.892450959933</v>
      </c>
      <c r="C168">
        <v>-8.2206935982149698</v>
      </c>
      <c r="D168">
        <v>1695.88061232921</v>
      </c>
      <c r="E168">
        <v>0.49997494040691898</v>
      </c>
      <c r="F168">
        <v>1161.3780410455199</v>
      </c>
      <c r="G168">
        <v>2.90663036389036E-3</v>
      </c>
      <c r="H168">
        <v>1.0122203870906901</v>
      </c>
      <c r="I168">
        <v>1.38785246699116E-2</v>
      </c>
      <c r="J168">
        <v>1.3417497668749201E-2</v>
      </c>
      <c r="K168">
        <v>0.97533406852337901</v>
      </c>
      <c r="L168">
        <v>1.2635680538062201E-2</v>
      </c>
      <c r="M168">
        <v>1.2428441318494399E-3</v>
      </c>
      <c r="N168">
        <v>1.6320032968524301</v>
      </c>
      <c r="O168">
        <v>1.73783215216697</v>
      </c>
      <c r="P168">
        <v>1.01100436934181</v>
      </c>
      <c r="Q168">
        <v>0.99951041097643401</v>
      </c>
      <c r="R168">
        <v>4.8958902356602003E-4</v>
      </c>
      <c r="S168">
        <v>0</v>
      </c>
      <c r="T168">
        <v>5.9614168476974498</v>
      </c>
      <c r="U168">
        <v>5.9614168476974498</v>
      </c>
      <c r="V168">
        <v>4.7747074979099002</v>
      </c>
      <c r="W168">
        <v>7.5267753865797093E-2</v>
      </c>
      <c r="X168">
        <v>1.2153035577823601</v>
      </c>
      <c r="Y168">
        <v>29.814914923233399</v>
      </c>
      <c r="Z168">
        <v>0.91044839697234503</v>
      </c>
      <c r="AA168">
        <v>0.12757068536842101</v>
      </c>
      <c r="AB168">
        <v>36.247903971518397</v>
      </c>
      <c r="AC168">
        <v>58.6060910201384</v>
      </c>
      <c r="AD168">
        <v>5.4134482292988402</v>
      </c>
      <c r="AE168">
        <v>0.19155824564402299</v>
      </c>
      <c r="AF168">
        <v>6.7437621098057499E-4</v>
      </c>
      <c r="AG168">
        <v>4.6119182777022401E-3</v>
      </c>
      <c r="AH168" s="109">
        <v>1.40542863013897E-5</v>
      </c>
      <c r="AI168" s="109">
        <v>1.38237803689305E-6</v>
      </c>
      <c r="AJ168">
        <v>3.3409543926567101E-2</v>
      </c>
      <c r="AK168">
        <v>0.15462373182550701</v>
      </c>
      <c r="AL168">
        <v>0.17767889110551999</v>
      </c>
      <c r="AM168">
        <v>13.515679791604001</v>
      </c>
      <c r="AN168">
        <v>0</v>
      </c>
      <c r="AO168">
        <v>0</v>
      </c>
      <c r="AP168">
        <v>0</v>
      </c>
      <c r="AQ168">
        <v>-8.6931195263633896</v>
      </c>
      <c r="AR168">
        <v>1856.2784931686699</v>
      </c>
      <c r="AS168">
        <v>6042.6697544540702</v>
      </c>
      <c r="AT168">
        <v>0.30430052152734</v>
      </c>
    </row>
    <row r="169" spans="1:46" x14ac:dyDescent="0.35">
      <c r="A169">
        <v>167</v>
      </c>
      <c r="B169">
        <v>266.27838063438998</v>
      </c>
      <c r="C169">
        <v>-8.2213410107619609</v>
      </c>
      <c r="D169">
        <v>1695.84819493092</v>
      </c>
      <c r="E169">
        <v>0.49997415971089798</v>
      </c>
      <c r="F169">
        <v>1158.6101189834101</v>
      </c>
      <c r="G169">
        <v>2.9065851271230401E-3</v>
      </c>
      <c r="H169">
        <v>1.0119755370640999</v>
      </c>
      <c r="I169">
        <v>1.39018577759957E-2</v>
      </c>
      <c r="J169">
        <v>1.34487055292404E-2</v>
      </c>
      <c r="K169">
        <v>0.97528151728646595</v>
      </c>
      <c r="L169">
        <v>1.26544835183863E-2</v>
      </c>
      <c r="M169">
        <v>1.2473742576094001E-3</v>
      </c>
      <c r="N169">
        <v>1.62931089128622</v>
      </c>
      <c r="O169">
        <v>1.73520365850712</v>
      </c>
      <c r="P169">
        <v>1.01271315395336</v>
      </c>
      <c r="Q169">
        <v>0.99950756009164399</v>
      </c>
      <c r="R169">
        <v>4.9243990835538798E-4</v>
      </c>
      <c r="S169">
        <v>0</v>
      </c>
      <c r="T169">
        <v>5.9716064125672697</v>
      </c>
      <c r="U169">
        <v>5.9716064125672697</v>
      </c>
      <c r="V169">
        <v>4.7828089696926304</v>
      </c>
      <c r="W169">
        <v>7.5512278284090503E-2</v>
      </c>
      <c r="X169">
        <v>1.21663151772004</v>
      </c>
      <c r="Y169">
        <v>29.874419302833601</v>
      </c>
      <c r="Z169">
        <v>0.91027283707626205</v>
      </c>
      <c r="AA169">
        <v>0.127557171199049</v>
      </c>
      <c r="AB169">
        <v>36.239851201061398</v>
      </c>
      <c r="AC169">
        <v>58.469689334729601</v>
      </c>
      <c r="AD169">
        <v>5.4117365306831804</v>
      </c>
      <c r="AE169">
        <v>0.19155829366999899</v>
      </c>
      <c r="AF169">
        <v>6.7428995824109596E-4</v>
      </c>
      <c r="AG169">
        <v>4.6118884032160298E-3</v>
      </c>
      <c r="AH169" s="109">
        <v>1.41572868588691E-5</v>
      </c>
      <c r="AI169" s="109">
        <v>1.39550817381736E-6</v>
      </c>
      <c r="AJ169">
        <v>3.3409031623127597E-2</v>
      </c>
      <c r="AK169">
        <v>0.15462370780516299</v>
      </c>
      <c r="AL169">
        <v>0.177676673353305</v>
      </c>
      <c r="AM169">
        <v>13.515679791604001</v>
      </c>
      <c r="AN169">
        <v>0</v>
      </c>
      <c r="AO169">
        <v>0</v>
      </c>
      <c r="AP169">
        <v>0</v>
      </c>
      <c r="AQ169">
        <v>-8.6935941617553798</v>
      </c>
      <c r="AR169">
        <v>1856.49529464483</v>
      </c>
      <c r="AS169">
        <v>6042.6694361424497</v>
      </c>
      <c r="AT169">
        <v>0.304459766616621</v>
      </c>
    </row>
    <row r="170" spans="1:46" x14ac:dyDescent="0.35">
      <c r="A170">
        <v>168</v>
      </c>
      <c r="B170">
        <v>265.66431030884797</v>
      </c>
      <c r="C170">
        <v>-8.2219885306168994</v>
      </c>
      <c r="D170">
        <v>1695.81563997086</v>
      </c>
      <c r="E170">
        <v>0.49997336892761501</v>
      </c>
      <c r="F170">
        <v>1155.8425238571001</v>
      </c>
      <c r="G170">
        <v>2.9065396552665902E-3</v>
      </c>
      <c r="H170">
        <v>1.0117315507562901</v>
      </c>
      <c r="I170">
        <v>1.39253008970006E-2</v>
      </c>
      <c r="J170">
        <v>1.34800463650874E-2</v>
      </c>
      <c r="K170">
        <v>0.97522873512758501</v>
      </c>
      <c r="L170">
        <v>1.2673373646308E-2</v>
      </c>
      <c r="M170">
        <v>1.25192725069261E-3</v>
      </c>
      <c r="N170">
        <v>1.62662297909136</v>
      </c>
      <c r="O170">
        <v>1.7325793344134801</v>
      </c>
      <c r="P170">
        <v>1.0144300160059401</v>
      </c>
      <c r="Q170">
        <v>0.99950470922075196</v>
      </c>
      <c r="R170">
        <v>4.9529077924802701E-4</v>
      </c>
      <c r="S170">
        <v>0</v>
      </c>
      <c r="T170">
        <v>5.9818444778146302</v>
      </c>
      <c r="U170">
        <v>5.9818444778146302</v>
      </c>
      <c r="V170">
        <v>4.7909489273358803</v>
      </c>
      <c r="W170">
        <v>7.5757994239096002E-2</v>
      </c>
      <c r="X170">
        <v>1.21796681707364</v>
      </c>
      <c r="Y170">
        <v>29.934202043967399</v>
      </c>
      <c r="Z170">
        <v>0.91009693363521704</v>
      </c>
      <c r="AA170">
        <v>0.127543633302417</v>
      </c>
      <c r="AB170">
        <v>36.231798655264797</v>
      </c>
      <c r="AC170">
        <v>58.333573752061099</v>
      </c>
      <c r="AD170">
        <v>5.4100242361395798</v>
      </c>
      <c r="AE170">
        <v>0.19155834181588599</v>
      </c>
      <c r="AF170">
        <v>6.7420352860919001E-4</v>
      </c>
      <c r="AG170">
        <v>4.6118582774755798E-3</v>
      </c>
      <c r="AH170" s="109">
        <v>1.4260630945423101E-5</v>
      </c>
      <c r="AI170" s="109">
        <v>1.4087229644528499E-6</v>
      </c>
      <c r="AJ170">
        <v>3.34085185566452E-2</v>
      </c>
      <c r="AK170">
        <v>0.15462368455047501</v>
      </c>
      <c r="AL170">
        <v>0.17767445152792499</v>
      </c>
      <c r="AM170">
        <v>13.515679791604001</v>
      </c>
      <c r="AN170">
        <v>0</v>
      </c>
      <c r="AO170">
        <v>0</v>
      </c>
      <c r="AP170">
        <v>0</v>
      </c>
      <c r="AQ170">
        <v>-8.6940687971473594</v>
      </c>
      <c r="AR170">
        <v>1856.7121257168701</v>
      </c>
      <c r="AS170">
        <v>6042.6691137179796</v>
      </c>
      <c r="AT170">
        <v>0.304619119522679</v>
      </c>
    </row>
    <row r="171" spans="1:46" x14ac:dyDescent="0.35">
      <c r="A171">
        <v>169</v>
      </c>
      <c r="B171">
        <v>265.050239983305</v>
      </c>
      <c r="C171">
        <v>-8.2226361582360106</v>
      </c>
      <c r="D171">
        <v>1695.7829464614299</v>
      </c>
      <c r="E171">
        <v>0.499972567991045</v>
      </c>
      <c r="F171">
        <v>1153.07525513628</v>
      </c>
      <c r="G171">
        <v>2.9064939466424502E-3</v>
      </c>
      <c r="H171">
        <v>1.01148842919162</v>
      </c>
      <c r="I171">
        <v>1.39488547746245E-2</v>
      </c>
      <c r="J171">
        <v>1.35115210722124E-2</v>
      </c>
      <c r="K171">
        <v>0.97517572048788503</v>
      </c>
      <c r="L171">
        <v>1.26923515055274E-2</v>
      </c>
      <c r="M171">
        <v>1.2565032690971E-3</v>
      </c>
      <c r="N171">
        <v>1.62393955408994</v>
      </c>
      <c r="O171">
        <v>1.7299591736225599</v>
      </c>
      <c r="P171">
        <v>1.0161550101385299</v>
      </c>
      <c r="Q171">
        <v>0.99950185836094496</v>
      </c>
      <c r="R171">
        <v>4.9814163905472896E-4</v>
      </c>
      <c r="S171">
        <v>0</v>
      </c>
      <c r="T171">
        <v>5.9921313743514402</v>
      </c>
      <c r="U171">
        <v>5.9921313743514402</v>
      </c>
      <c r="V171">
        <v>4.7991276325266901</v>
      </c>
      <c r="W171">
        <v>7.6004909959097297E-2</v>
      </c>
      <c r="X171">
        <v>1.2193095044554201</v>
      </c>
      <c r="Y171">
        <v>29.9942650853244</v>
      </c>
      <c r="Z171">
        <v>0.90992068600621501</v>
      </c>
      <c r="AA171">
        <v>0.12753007150196499</v>
      </c>
      <c r="AB171">
        <v>36.2237463186271</v>
      </c>
      <c r="AC171">
        <v>58.197743611542897</v>
      </c>
      <c r="AD171">
        <v>5.40831133960826</v>
      </c>
      <c r="AE171">
        <v>0.19155839008256101</v>
      </c>
      <c r="AF171">
        <v>6.7411692078322603E-4</v>
      </c>
      <c r="AG171">
        <v>4.6118278986928404E-3</v>
      </c>
      <c r="AH171" s="109">
        <v>1.4364321016610501E-5</v>
      </c>
      <c r="AI171" s="109">
        <v>1.4220230433951601E-6</v>
      </c>
      <c r="AJ171">
        <v>3.3408004721398897E-2</v>
      </c>
      <c r="AK171">
        <v>0.154623662066638</v>
      </c>
      <c r="AL171">
        <v>0.177672225599419</v>
      </c>
      <c r="AM171">
        <v>13.515679791604001</v>
      </c>
      <c r="AN171">
        <v>0</v>
      </c>
      <c r="AO171">
        <v>0</v>
      </c>
      <c r="AP171">
        <v>0</v>
      </c>
      <c r="AQ171">
        <v>-8.6945434325393407</v>
      </c>
      <c r="AR171">
        <v>1856.9289864184</v>
      </c>
      <c r="AS171">
        <v>6042.6687871537197</v>
      </c>
      <c r="AT171">
        <v>0.304778580351798</v>
      </c>
    </row>
    <row r="172" spans="1:46" x14ac:dyDescent="0.35">
      <c r="A172">
        <v>170</v>
      </c>
      <c r="B172">
        <v>264.43616965776198</v>
      </c>
      <c r="C172">
        <v>-8.2232838940797492</v>
      </c>
      <c r="D172">
        <v>1695.75011340587</v>
      </c>
      <c r="E172">
        <v>0.49997175683454198</v>
      </c>
      <c r="F172">
        <v>1150.30831228844</v>
      </c>
      <c r="G172">
        <v>2.90644799955651E-3</v>
      </c>
      <c r="H172">
        <v>1.01124617314437</v>
      </c>
      <c r="I172">
        <v>1.3972520157336899E-2</v>
      </c>
      <c r="J172">
        <v>1.3543130554808901E-2</v>
      </c>
      <c r="K172">
        <v>0.97512247179428002</v>
      </c>
      <c r="L172">
        <v>1.27114176853591E-2</v>
      </c>
      <c r="M172">
        <v>1.2611024719778501E-3</v>
      </c>
      <c r="N172">
        <v>1.62126061011749</v>
      </c>
      <c r="O172">
        <v>1.72734316988326</v>
      </c>
      <c r="P172">
        <v>1.01788819149024</v>
      </c>
      <c r="Q172">
        <v>0.99949900750939003</v>
      </c>
      <c r="R172">
        <v>5.0099249060957599E-4</v>
      </c>
      <c r="S172">
        <v>0</v>
      </c>
      <c r="T172">
        <v>6.0024674361436396</v>
      </c>
      <c r="U172">
        <v>6.0024674361436396</v>
      </c>
      <c r="V172">
        <v>4.80734534936082</v>
      </c>
      <c r="W172">
        <v>7.6253033728656203E-2</v>
      </c>
      <c r="X172">
        <v>1.22065962891802</v>
      </c>
      <c r="Y172">
        <v>30.054610383670099</v>
      </c>
      <c r="Z172">
        <v>0.90974409356527897</v>
      </c>
      <c r="AA172">
        <v>0.12751648561951101</v>
      </c>
      <c r="AB172">
        <v>36.215694166474798</v>
      </c>
      <c r="AC172">
        <v>58.062198255195298</v>
      </c>
      <c r="AD172">
        <v>5.4065978337970604</v>
      </c>
      <c r="AE172">
        <v>0.19155843847090401</v>
      </c>
      <c r="AF172">
        <v>6.7403013344966803E-4</v>
      </c>
      <c r="AG172">
        <v>4.6117972650630496E-3</v>
      </c>
      <c r="AH172" s="109">
        <v>1.4468359550918099E-5</v>
      </c>
      <c r="AI172" s="109">
        <v>1.4354090508836699E-6</v>
      </c>
      <c r="AJ172">
        <v>3.3407490111614299E-2</v>
      </c>
      <c r="AK172">
        <v>0.15462364035889001</v>
      </c>
      <c r="AL172">
        <v>0.17766999553754501</v>
      </c>
      <c r="AM172">
        <v>13.515679791604001</v>
      </c>
      <c r="AN172">
        <v>0</v>
      </c>
      <c r="AO172">
        <v>0</v>
      </c>
      <c r="AP172">
        <v>0</v>
      </c>
      <c r="AQ172">
        <v>-8.6950180679313203</v>
      </c>
      <c r="AR172">
        <v>1857.1458767833601</v>
      </c>
      <c r="AS172">
        <v>6042.6684564224897</v>
      </c>
      <c r="AT172">
        <v>0.304938149134515</v>
      </c>
    </row>
    <row r="173" spans="1:46" x14ac:dyDescent="0.35">
      <c r="A173">
        <v>171</v>
      </c>
      <c r="B173">
        <v>263.82209933221998</v>
      </c>
      <c r="C173">
        <v>-8.2239317386128192</v>
      </c>
      <c r="D173">
        <v>1695.7171397982099</v>
      </c>
      <c r="E173">
        <v>0.49997093539083998</v>
      </c>
      <c r="F173">
        <v>1147.5416947788599</v>
      </c>
      <c r="G173">
        <v>2.9064018122989701E-3</v>
      </c>
      <c r="H173">
        <v>1.0110047834668201</v>
      </c>
      <c r="I173">
        <v>1.39962978003849E-2</v>
      </c>
      <c r="J173">
        <v>1.3574875725437601E-2</v>
      </c>
      <c r="K173">
        <v>0.97506898745922999</v>
      </c>
      <c r="L173">
        <v>1.27305727803598E-2</v>
      </c>
      <c r="M173">
        <v>1.2657250200250999E-3</v>
      </c>
      <c r="N173">
        <v>1.6185861410229601</v>
      </c>
      <c r="O173">
        <v>1.7247313169568499</v>
      </c>
      <c r="P173">
        <v>1.01962961570136</v>
      </c>
      <c r="Q173">
        <v>0.999496156663229</v>
      </c>
      <c r="R173">
        <v>5.0384333677021297E-4</v>
      </c>
      <c r="S173">
        <v>0</v>
      </c>
      <c r="T173">
        <v>6.0128530002186604</v>
      </c>
      <c r="U173">
        <v>6.0128530002186604</v>
      </c>
      <c r="V173">
        <v>4.8156023443462797</v>
      </c>
      <c r="W173">
        <v>7.6502373913969496E-2</v>
      </c>
      <c r="X173">
        <v>1.2220172399596101</v>
      </c>
      <c r="Y173">
        <v>30.1152399140556</v>
      </c>
      <c r="Z173">
        <v>0.90956715568096103</v>
      </c>
      <c r="AA173">
        <v>0.12750287547525399</v>
      </c>
      <c r="AB173">
        <v>36.207642176711097</v>
      </c>
      <c r="AC173">
        <v>57.926937025647298</v>
      </c>
      <c r="AD173">
        <v>5.4048837117502497</v>
      </c>
      <c r="AE173">
        <v>0.191558486981806</v>
      </c>
      <c r="AF173">
        <v>6.7394316528306098E-4</v>
      </c>
      <c r="AG173">
        <v>4.6117663747645898E-3</v>
      </c>
      <c r="AH173" s="109">
        <v>1.4572749049545701E-5</v>
      </c>
      <c r="AI173" s="109">
        <v>1.4488816332768201E-6</v>
      </c>
      <c r="AJ173">
        <v>3.34069747214642E-2</v>
      </c>
      <c r="AK173">
        <v>0.15462361943252301</v>
      </c>
      <c r="AL173">
        <v>0.17766776131178699</v>
      </c>
      <c r="AM173">
        <v>13.515679791604001</v>
      </c>
      <c r="AN173">
        <v>0</v>
      </c>
      <c r="AO173">
        <v>0</v>
      </c>
      <c r="AP173">
        <v>0</v>
      </c>
      <c r="AQ173">
        <v>-8.6954927033232998</v>
      </c>
      <c r="AR173">
        <v>1857.36279684597</v>
      </c>
      <c r="AS173">
        <v>6042.6681214968803</v>
      </c>
      <c r="AT173">
        <v>0.30509782592433798</v>
      </c>
    </row>
    <row r="174" spans="1:46" x14ac:dyDescent="0.35">
      <c r="A174">
        <v>172</v>
      </c>
      <c r="B174">
        <v>263.20802900667701</v>
      </c>
      <c r="C174">
        <v>-8.2245796923041095</v>
      </c>
      <c r="D174">
        <v>1695.68402462319</v>
      </c>
      <c r="E174">
        <v>0.49997010359204203</v>
      </c>
      <c r="F174">
        <v>1144.7754020704599</v>
      </c>
      <c r="G174">
        <v>2.9063553831442401E-3</v>
      </c>
      <c r="H174">
        <v>1.0107642613791401</v>
      </c>
      <c r="I174">
        <v>1.4020188465808599E-2</v>
      </c>
      <c r="J174">
        <v>1.3606757505124399E-2</v>
      </c>
      <c r="K174">
        <v>0.97501526588051202</v>
      </c>
      <c r="L174">
        <v>1.27498173900006E-2</v>
      </c>
      <c r="M174">
        <v>1.27037107580793E-3</v>
      </c>
      <c r="N174">
        <v>1.6159161406687901</v>
      </c>
      <c r="O174">
        <v>1.72212360861702</v>
      </c>
      <c r="P174">
        <v>1.0213793389149199</v>
      </c>
      <c r="Q174">
        <v>0.99949330581958096</v>
      </c>
      <c r="R174">
        <v>5.0669418041812805E-4</v>
      </c>
      <c r="S174">
        <v>0</v>
      </c>
      <c r="T174">
        <v>6.0232884066764898</v>
      </c>
      <c r="U174">
        <v>6.0232884066764898</v>
      </c>
      <c r="V174">
        <v>4.8238988864098502</v>
      </c>
      <c r="W174">
        <v>7.6752938985853003E-2</v>
      </c>
      <c r="X174">
        <v>1.2233823875293299</v>
      </c>
      <c r="Y174">
        <v>30.176155670028798</v>
      </c>
      <c r="Z174">
        <v>0.90938987169066798</v>
      </c>
      <c r="AA174">
        <v>0.12748924088778499</v>
      </c>
      <c r="AB174">
        <v>36.199590340194902</v>
      </c>
      <c r="AC174">
        <v>57.791959264379301</v>
      </c>
      <c r="AD174">
        <v>5.4031689682318804</v>
      </c>
      <c r="AE174">
        <v>0.19155853561616401</v>
      </c>
      <c r="AF174">
        <v>6.7385601494606296E-4</v>
      </c>
      <c r="AG174">
        <v>4.6117352259586099E-3</v>
      </c>
      <c r="AH174" s="109">
        <v>1.4677492036226501E-5</v>
      </c>
      <c r="AI174" s="109">
        <v>1.4624414435023101E-6</v>
      </c>
      <c r="AJ174">
        <v>3.3406458545069198E-2</v>
      </c>
      <c r="AK174">
        <v>0.154623599292874</v>
      </c>
      <c r="AL174">
        <v>0.17766552289134999</v>
      </c>
      <c r="AM174">
        <v>13.515679791604001</v>
      </c>
      <c r="AN174">
        <v>0</v>
      </c>
      <c r="AO174">
        <v>0</v>
      </c>
      <c r="AP174">
        <v>0</v>
      </c>
      <c r="AQ174">
        <v>-8.6959673387152794</v>
      </c>
      <c r="AR174">
        <v>1857.57974664074</v>
      </c>
      <c r="AS174">
        <v>6042.6677823492</v>
      </c>
      <c r="AT174">
        <v>0.30525761088534398</v>
      </c>
    </row>
    <row r="175" spans="1:46" x14ac:dyDescent="0.35">
      <c r="A175">
        <v>173</v>
      </c>
      <c r="B175">
        <v>262.59395868113501</v>
      </c>
      <c r="C175">
        <v>-8.2252277556269497</v>
      </c>
      <c r="D175">
        <v>1695.65076685604</v>
      </c>
      <c r="E175">
        <v>0.49996926136961101</v>
      </c>
      <c r="F175">
        <v>1142.0094336240199</v>
      </c>
      <c r="G175">
        <v>2.9063087103505798E-3</v>
      </c>
      <c r="H175">
        <v>1.0105246076007599</v>
      </c>
      <c r="I175">
        <v>1.4044192922704601E-2</v>
      </c>
      <c r="J175">
        <v>1.36387768234589E-2</v>
      </c>
      <c r="K175">
        <v>0.97496130544121895</v>
      </c>
      <c r="L175">
        <v>1.2769152119884599E-2</v>
      </c>
      <c r="M175">
        <v>1.2750408028199399E-3</v>
      </c>
      <c r="N175">
        <v>1.6132506029309599</v>
      </c>
      <c r="O175">
        <v>1.7195200386498199</v>
      </c>
      <c r="P175">
        <v>1.02313741779486</v>
      </c>
      <c r="Q175">
        <v>0.99949045497554101</v>
      </c>
      <c r="R175">
        <v>5.09545024458882E-4</v>
      </c>
      <c r="S175">
        <v>0</v>
      </c>
      <c r="T175">
        <v>6.0337739987980799</v>
      </c>
      <c r="U175">
        <v>6.0337739987980799</v>
      </c>
      <c r="V175">
        <v>4.8322352469885796</v>
      </c>
      <c r="W175">
        <v>7.7004737454929695E-2</v>
      </c>
      <c r="X175">
        <v>1.2247551220316</v>
      </c>
      <c r="Y175">
        <v>30.237359663859198</v>
      </c>
      <c r="Z175">
        <v>0.90921224097123798</v>
      </c>
      <c r="AA175">
        <v>0.12747558167399001</v>
      </c>
      <c r="AB175">
        <v>36.1915386296346</v>
      </c>
      <c r="AC175">
        <v>57.6572643169768</v>
      </c>
      <c r="AD175">
        <v>5.4014535955766201</v>
      </c>
      <c r="AE175">
        <v>0.19155858437488199</v>
      </c>
      <c r="AF175">
        <v>6.7376868108887697E-4</v>
      </c>
      <c r="AG175">
        <v>4.6117038167890903E-3</v>
      </c>
      <c r="AH175" s="109">
        <v>1.47825910588015E-5</v>
      </c>
      <c r="AI175" s="109">
        <v>1.47608914001594E-6</v>
      </c>
      <c r="AJ175">
        <v>3.3405941576493799E-2</v>
      </c>
      <c r="AK175">
        <v>0.15462357994533199</v>
      </c>
      <c r="AL175">
        <v>0.17766328024515099</v>
      </c>
      <c r="AM175">
        <v>13.515679791604001</v>
      </c>
      <c r="AN175">
        <v>0</v>
      </c>
      <c r="AO175">
        <v>0</v>
      </c>
      <c r="AP175">
        <v>0</v>
      </c>
      <c r="AQ175">
        <v>-8.6964419741072607</v>
      </c>
      <c r="AR175">
        <v>1857.7967262024499</v>
      </c>
      <c r="AS175">
        <v>6042.6674389515101</v>
      </c>
      <c r="AT175">
        <v>0.30541750403016898</v>
      </c>
    </row>
    <row r="176" spans="1:46" x14ac:dyDescent="0.35">
      <c r="A176">
        <v>174</v>
      </c>
      <c r="B176">
        <v>261.97988835559198</v>
      </c>
      <c r="C176">
        <v>-8.2258759290589598</v>
      </c>
      <c r="D176">
        <v>1695.61736546251</v>
      </c>
      <c r="E176">
        <v>0.49996840865436498</v>
      </c>
      <c r="F176">
        <v>1139.24378889793</v>
      </c>
      <c r="G176">
        <v>2.90626179216009E-3</v>
      </c>
      <c r="H176">
        <v>1.0102858233762999</v>
      </c>
      <c r="I176">
        <v>1.4068311947085899E-2</v>
      </c>
      <c r="J176">
        <v>1.36709346186952E-2</v>
      </c>
      <c r="K176">
        <v>0.974907104509393</v>
      </c>
      <c r="L176">
        <v>1.27885775804396E-2</v>
      </c>
      <c r="M176">
        <v>1.2797343666463401E-3</v>
      </c>
      <c r="N176">
        <v>1.6105895216989301</v>
      </c>
      <c r="O176">
        <v>1.7169206008537401</v>
      </c>
      <c r="P176">
        <v>1.02490390951731</v>
      </c>
      <c r="Q176">
        <v>0.99948760412817705</v>
      </c>
      <c r="R176">
        <v>5.12395871822413E-4</v>
      </c>
      <c r="S176">
        <v>0</v>
      </c>
      <c r="T176">
        <v>6.0443101229955696</v>
      </c>
      <c r="U176">
        <v>6.0443101229955696</v>
      </c>
      <c r="V176">
        <v>4.8406116999831399</v>
      </c>
      <c r="W176">
        <v>7.7257777950310497E-2</v>
      </c>
      <c r="X176">
        <v>1.22613549433221</v>
      </c>
      <c r="Y176">
        <v>30.298853926749299</v>
      </c>
      <c r="Z176">
        <v>0.90903426285543598</v>
      </c>
      <c r="AA176">
        <v>0.127461897649124</v>
      </c>
      <c r="AB176">
        <v>36.183487036326603</v>
      </c>
      <c r="AC176">
        <v>57.522851526907402</v>
      </c>
      <c r="AD176">
        <v>5.3997375885889696</v>
      </c>
      <c r="AE176">
        <v>0.19155863325887301</v>
      </c>
      <c r="AF176">
        <v>6.7368116234959598E-4</v>
      </c>
      <c r="AG176">
        <v>4.6116721453823804E-3</v>
      </c>
      <c r="AH176" s="109">
        <v>1.48880486879401E-5</v>
      </c>
      <c r="AI176" s="109">
        <v>1.48982538819662E-6</v>
      </c>
      <c r="AJ176">
        <v>3.3405423809749299E-2</v>
      </c>
      <c r="AK176">
        <v>0.15462356139533301</v>
      </c>
      <c r="AL176">
        <v>0.17766103334182301</v>
      </c>
      <c r="AM176">
        <v>13.515679791604001</v>
      </c>
      <c r="AN176">
        <v>0</v>
      </c>
      <c r="AO176">
        <v>0</v>
      </c>
      <c r="AP176">
        <v>0</v>
      </c>
      <c r="AQ176">
        <v>-8.6969166094992403</v>
      </c>
      <c r="AR176">
        <v>1858.01373556623</v>
      </c>
      <c r="AS176">
        <v>6042.6670912755899</v>
      </c>
      <c r="AT176">
        <v>0.30557750552964702</v>
      </c>
    </row>
    <row r="177" spans="1:46" x14ac:dyDescent="0.35">
      <c r="A177">
        <v>175</v>
      </c>
      <c r="B177">
        <v>261.36581803004998</v>
      </c>
      <c r="C177">
        <v>-8.2265242130824507</v>
      </c>
      <c r="D177">
        <v>1695.5838193985901</v>
      </c>
      <c r="E177">
        <v>0.49996754537646798</v>
      </c>
      <c r="F177">
        <v>1136.4784673485201</v>
      </c>
      <c r="G177">
        <v>2.9062146267982798E-3</v>
      </c>
      <c r="H177">
        <v>1.01004790888788</v>
      </c>
      <c r="I177">
        <v>1.40925463223026E-2</v>
      </c>
      <c r="J177">
        <v>1.3703231837853099E-2</v>
      </c>
      <c r="K177">
        <v>0.97485266143815497</v>
      </c>
      <c r="L177">
        <v>1.2808094389112901E-2</v>
      </c>
      <c r="M177">
        <v>1.2844519331897399E-3</v>
      </c>
      <c r="N177">
        <v>1.60793289087576</v>
      </c>
      <c r="O177">
        <v>1.7143252890396401</v>
      </c>
      <c r="P177">
        <v>1.0266788717992199</v>
      </c>
      <c r="Q177">
        <v>0.99948475327453601</v>
      </c>
      <c r="R177">
        <v>5.1524672546325503E-4</v>
      </c>
      <c r="S177">
        <v>0</v>
      </c>
      <c r="T177">
        <v>6.0548971289827396</v>
      </c>
      <c r="U177">
        <v>6.0548971289827396</v>
      </c>
      <c r="V177">
        <v>4.8490285219034996</v>
      </c>
      <c r="W177">
        <v>7.7512069099370903E-2</v>
      </c>
      <c r="X177">
        <v>1.22752355576218</v>
      </c>
      <c r="Y177">
        <v>30.3606405090718</v>
      </c>
      <c r="Z177">
        <v>0.90885593676162002</v>
      </c>
      <c r="AA177">
        <v>0.12744818862664201</v>
      </c>
      <c r="AB177">
        <v>36.175435513294602</v>
      </c>
      <c r="AC177">
        <v>57.388720245124901</v>
      </c>
      <c r="AD177">
        <v>5.3980209369645502</v>
      </c>
      <c r="AE177">
        <v>0.19155868226905501</v>
      </c>
      <c r="AF177">
        <v>6.7359345735327504E-4</v>
      </c>
      <c r="AG177">
        <v>4.6116402098474001E-3</v>
      </c>
      <c r="AH177" s="109">
        <v>1.49938675198575E-5</v>
      </c>
      <c r="AI177" s="109">
        <v>1.5036508583386401E-6</v>
      </c>
      <c r="AJ177">
        <v>3.3404905238788599E-2</v>
      </c>
      <c r="AK177">
        <v>0.154623543648369</v>
      </c>
      <c r="AL177">
        <v>0.17765878214969399</v>
      </c>
      <c r="AM177">
        <v>13.515679791604001</v>
      </c>
      <c r="AN177">
        <v>0</v>
      </c>
      <c r="AO177">
        <v>0</v>
      </c>
      <c r="AP177">
        <v>0</v>
      </c>
      <c r="AQ177">
        <v>-8.6973912448912198</v>
      </c>
      <c r="AR177">
        <v>1858.2307747674799</v>
      </c>
      <c r="AS177">
        <v>6042.6667392929803</v>
      </c>
      <c r="AT177">
        <v>0.30573761523298498</v>
      </c>
    </row>
    <row r="178" spans="1:46" x14ac:dyDescent="0.35">
      <c r="A178">
        <v>176</v>
      </c>
      <c r="B178">
        <v>260.75174770450701</v>
      </c>
      <c r="C178">
        <v>-8.2271726081838192</v>
      </c>
      <c r="D178">
        <v>1695.5501276106199</v>
      </c>
      <c r="E178">
        <v>0.49996667146542001</v>
      </c>
      <c r="F178">
        <v>1133.7134684294799</v>
      </c>
      <c r="G178">
        <v>2.9061672124742598E-3</v>
      </c>
      <c r="H178">
        <v>1.0098108660204399</v>
      </c>
      <c r="I178">
        <v>1.41168968385301E-2</v>
      </c>
      <c r="J178">
        <v>1.3735669436821901E-2</v>
      </c>
      <c r="K178">
        <v>0.97479797456499995</v>
      </c>
      <c r="L178">
        <v>1.2827703166713601E-2</v>
      </c>
      <c r="M178">
        <v>1.2891936718165201E-3</v>
      </c>
      <c r="N178">
        <v>1.6052807043781001</v>
      </c>
      <c r="O178">
        <v>1.71173409703077</v>
      </c>
      <c r="P178">
        <v>1.0284623628648299</v>
      </c>
      <c r="Q178">
        <v>0.99948190241163903</v>
      </c>
      <c r="R178">
        <v>5.1809758836091405E-4</v>
      </c>
      <c r="S178">
        <v>0</v>
      </c>
      <c r="T178">
        <v>6.0655353695791803</v>
      </c>
      <c r="U178">
        <v>6.0655353695791803</v>
      </c>
      <c r="V178">
        <v>4.8574859916944497</v>
      </c>
      <c r="W178">
        <v>7.7767619740198093E-2</v>
      </c>
      <c r="X178">
        <v>1.2289193581256099</v>
      </c>
      <c r="Y178">
        <v>30.422721480574101</v>
      </c>
      <c r="Z178">
        <v>0.90867726196752696</v>
      </c>
      <c r="AA178">
        <v>0.12743445441842699</v>
      </c>
      <c r="AB178">
        <v>36.167384074326002</v>
      </c>
      <c r="AC178">
        <v>57.254869813326799</v>
      </c>
      <c r="AD178">
        <v>5.3963036384872902</v>
      </c>
      <c r="AE178">
        <v>0.19155873140635701</v>
      </c>
      <c r="AF178">
        <v>6.7350556471313695E-4</v>
      </c>
      <c r="AG178">
        <v>4.6116080082747399E-3</v>
      </c>
      <c r="AH178" s="109">
        <v>1.51000501723157E-5</v>
      </c>
      <c r="AI178" s="109">
        <v>1.5175662293757799E-6</v>
      </c>
      <c r="AJ178">
        <v>3.3404385857512799E-2</v>
      </c>
      <c r="AK178">
        <v>0.15462352670998</v>
      </c>
      <c r="AL178">
        <v>0.17765652663682199</v>
      </c>
      <c r="AM178">
        <v>13.515679791604001</v>
      </c>
      <c r="AN178">
        <v>0</v>
      </c>
      <c r="AO178">
        <v>0</v>
      </c>
      <c r="AP178">
        <v>0</v>
      </c>
      <c r="AQ178">
        <v>-8.6978658802831994</v>
      </c>
      <c r="AR178">
        <v>1858.4478438419001</v>
      </c>
      <c r="AS178">
        <v>6042.6663829749295</v>
      </c>
      <c r="AT178">
        <v>0.30589783350399302</v>
      </c>
    </row>
    <row r="179" spans="1:46" x14ac:dyDescent="0.35">
      <c r="A179">
        <v>177</v>
      </c>
      <c r="B179">
        <v>260.13767737896399</v>
      </c>
      <c r="C179">
        <v>-8.2278211148543594</v>
      </c>
      <c r="D179">
        <v>1695.51628903494</v>
      </c>
      <c r="E179">
        <v>0.49996578685005599</v>
      </c>
      <c r="F179">
        <v>1130.9487915924799</v>
      </c>
      <c r="G179">
        <v>2.9061195473801199E-3</v>
      </c>
      <c r="H179">
        <v>1.0095746950681901</v>
      </c>
      <c r="I179">
        <v>1.4141364293560801E-2</v>
      </c>
      <c r="J179">
        <v>1.3768248380464599E-2</v>
      </c>
      <c r="K179">
        <v>0.97474304221224395</v>
      </c>
      <c r="L179">
        <v>1.28474045419172E-2</v>
      </c>
      <c r="M179">
        <v>1.29395975164357E-3</v>
      </c>
      <c r="N179">
        <v>1.6026329561362</v>
      </c>
      <c r="O179">
        <v>1.7091470186628099</v>
      </c>
      <c r="P179">
        <v>1.0302544414991499</v>
      </c>
      <c r="Q179">
        <v>0.99947905153647998</v>
      </c>
      <c r="R179">
        <v>5.2094846352004399E-4</v>
      </c>
      <c r="S179">
        <v>0</v>
      </c>
      <c r="T179">
        <v>6.0762252010265803</v>
      </c>
      <c r="U179">
        <v>6.0762252010265803</v>
      </c>
      <c r="V179">
        <v>4.8659843910086398</v>
      </c>
      <c r="W179">
        <v>7.8024438670300303E-2</v>
      </c>
      <c r="X179">
        <v>1.23032295370228</v>
      </c>
      <c r="Y179">
        <v>30.485098930631899</v>
      </c>
      <c r="Z179">
        <v>0.90849823787986494</v>
      </c>
      <c r="AA179">
        <v>0.127420694834499</v>
      </c>
      <c r="AB179">
        <v>36.159332676014898</v>
      </c>
      <c r="AC179">
        <v>57.121299583885403</v>
      </c>
      <c r="AD179">
        <v>5.3945856833124504</v>
      </c>
      <c r="AE179">
        <v>0.191558780671712</v>
      </c>
      <c r="AF179">
        <v>6.7341748302891498E-4</v>
      </c>
      <c r="AG179">
        <v>4.61157553873717E-3</v>
      </c>
      <c r="AH179" s="109">
        <v>1.52065992900231E-5</v>
      </c>
      <c r="AI179" s="109">
        <v>1.5315721845966801E-6</v>
      </c>
      <c r="AJ179">
        <v>3.3403865659762298E-2</v>
      </c>
      <c r="AK179">
        <v>0.15462351058575799</v>
      </c>
      <c r="AL179">
        <v>0.17765426677094301</v>
      </c>
      <c r="AM179">
        <v>13.515679791604001</v>
      </c>
      <c r="AN179">
        <v>0</v>
      </c>
      <c r="AO179">
        <v>0</v>
      </c>
      <c r="AP179">
        <v>0</v>
      </c>
      <c r="AQ179">
        <v>-8.6983405156751807</v>
      </c>
      <c r="AR179">
        <v>1858.66494282552</v>
      </c>
      <c r="AS179">
        <v>6042.6660222924202</v>
      </c>
      <c r="AT179">
        <v>0.30605816022485999</v>
      </c>
    </row>
    <row r="180" spans="1:46" x14ac:dyDescent="0.35">
      <c r="A180">
        <v>178</v>
      </c>
      <c r="B180">
        <v>259.52360705342198</v>
      </c>
      <c r="C180">
        <v>-8.2284697335897299</v>
      </c>
      <c r="D180">
        <v>1695.4823025979499</v>
      </c>
      <c r="E180">
        <v>0.49996489145853001</v>
      </c>
      <c r="F180">
        <v>1128.18443628666</v>
      </c>
      <c r="G180">
        <v>2.9060716296910702E-3</v>
      </c>
      <c r="H180">
        <v>1.00933939745384</v>
      </c>
      <c r="I180">
        <v>1.41659494922998E-2</v>
      </c>
      <c r="J180">
        <v>1.3800969642724301E-2</v>
      </c>
      <c r="K180">
        <v>0.97468786268632801</v>
      </c>
      <c r="L180">
        <v>1.28671991476555E-2</v>
      </c>
      <c r="M180">
        <v>1.2987503446443001E-3</v>
      </c>
      <c r="N180">
        <v>1.5999896400939799</v>
      </c>
      <c r="O180">
        <v>1.70656404778385</v>
      </c>
      <c r="P180">
        <v>1.0320551670149001</v>
      </c>
      <c r="Q180">
        <v>0.99947620064602904</v>
      </c>
      <c r="R180">
        <v>5.2379935397080604E-4</v>
      </c>
      <c r="S180">
        <v>0</v>
      </c>
      <c r="T180">
        <v>6.0869669827962998</v>
      </c>
      <c r="U180">
        <v>6.0869669827962998</v>
      </c>
      <c r="V180">
        <v>4.8745240040350204</v>
      </c>
      <c r="W180">
        <v>7.8282534856286806E-2</v>
      </c>
      <c r="X180">
        <v>1.2317343952553099</v>
      </c>
      <c r="Y180">
        <v>30.547774968464601</v>
      </c>
      <c r="Z180">
        <v>0.90831886381140403</v>
      </c>
      <c r="AA180">
        <v>0.12740690968320001</v>
      </c>
      <c r="AB180">
        <v>36.151281315149497</v>
      </c>
      <c r="AC180">
        <v>56.988008903373597</v>
      </c>
      <c r="AD180">
        <v>5.3928670669398802</v>
      </c>
      <c r="AE180">
        <v>0.191558830066064</v>
      </c>
      <c r="AF180">
        <v>6.73329210887868E-4</v>
      </c>
      <c r="AG180">
        <v>4.6115427992889204E-3</v>
      </c>
      <c r="AH180" s="109">
        <v>1.5313517540672001E-5</v>
      </c>
      <c r="AI180" s="109">
        <v>1.54566941534345E-6</v>
      </c>
      <c r="AJ180">
        <v>3.3403344639322603E-2</v>
      </c>
      <c r="AK180">
        <v>0.154623495281349</v>
      </c>
      <c r="AL180">
        <v>0.17765200251950899</v>
      </c>
      <c r="AM180">
        <v>13.515679791604001</v>
      </c>
      <c r="AN180">
        <v>0</v>
      </c>
      <c r="AO180">
        <v>0</v>
      </c>
      <c r="AP180">
        <v>0</v>
      </c>
      <c r="AQ180">
        <v>-8.6988151510671603</v>
      </c>
      <c r="AR180">
        <v>1858.8820717546901</v>
      </c>
      <c r="AS180">
        <v>6042.6656572161601</v>
      </c>
      <c r="AT180">
        <v>0.30621859561910297</v>
      </c>
    </row>
    <row r="181" spans="1:46" x14ac:dyDescent="0.35">
      <c r="A181">
        <v>179</v>
      </c>
      <c r="B181">
        <v>258.90953672787901</v>
      </c>
      <c r="C181">
        <v>-8.2291184648904601</v>
      </c>
      <c r="D181">
        <v>1695.4481672158799</v>
      </c>
      <c r="E181">
        <v>0.49996398521831098</v>
      </c>
      <c r="F181">
        <v>1125.42040195902</v>
      </c>
      <c r="G181">
        <v>2.9060234575649501E-3</v>
      </c>
      <c r="H181">
        <v>1.0091049736447599</v>
      </c>
      <c r="I181">
        <v>1.41906532473019E-2</v>
      </c>
      <c r="J181">
        <v>1.3833834206731699E-2</v>
      </c>
      <c r="K181">
        <v>0.97463243427803403</v>
      </c>
      <c r="L181">
        <v>1.2887087624012E-2</v>
      </c>
      <c r="M181">
        <v>1.30356562328987E-3</v>
      </c>
      <c r="N181">
        <v>1.59735075020904</v>
      </c>
      <c r="O181">
        <v>1.70398517825437</v>
      </c>
      <c r="P181">
        <v>1.0338645992890001</v>
      </c>
      <c r="Q181">
        <v>0.99947334973723001</v>
      </c>
      <c r="R181">
        <v>5.2665026276910404E-4</v>
      </c>
      <c r="S181">
        <v>0</v>
      </c>
      <c r="T181">
        <v>6.0977610778056004</v>
      </c>
      <c r="U181">
        <v>6.0977610778056004</v>
      </c>
      <c r="V181">
        <v>4.8831051176843996</v>
      </c>
      <c r="W181">
        <v>7.8541917274180695E-2</v>
      </c>
      <c r="X181">
        <v>1.2331537360350699</v>
      </c>
      <c r="Y181">
        <v>30.610751723385</v>
      </c>
      <c r="Z181">
        <v>0.90813913915219302</v>
      </c>
      <c r="AA181">
        <v>0.12739309877101501</v>
      </c>
      <c r="AB181">
        <v>36.143229954076503</v>
      </c>
      <c r="AC181">
        <v>56.854997125172197</v>
      </c>
      <c r="AD181">
        <v>5.3911477802753298</v>
      </c>
      <c r="AE181">
        <v>0.191558879590362</v>
      </c>
      <c r="AF181">
        <v>6.7324074686372296E-4</v>
      </c>
      <c r="AG181">
        <v>4.6115097879658598E-3</v>
      </c>
      <c r="AH181" s="109">
        <v>1.5420807618524999E-5</v>
      </c>
      <c r="AI181" s="109">
        <v>1.55985861828241E-6</v>
      </c>
      <c r="AJ181">
        <v>3.3402822789918699E-2</v>
      </c>
      <c r="AK181">
        <v>0.154623480802452</v>
      </c>
      <c r="AL181">
        <v>0.17764973384965199</v>
      </c>
      <c r="AM181">
        <v>13.515679791604001</v>
      </c>
      <c r="AN181">
        <v>0</v>
      </c>
      <c r="AO181">
        <v>0</v>
      </c>
      <c r="AP181">
        <v>0</v>
      </c>
      <c r="AQ181">
        <v>-8.6992897864591399</v>
      </c>
      <c r="AR181">
        <v>1859.0992306660601</v>
      </c>
      <c r="AS181">
        <v>6042.6652877165698</v>
      </c>
      <c r="AT181">
        <v>0.30637913962032998</v>
      </c>
    </row>
    <row r="182" spans="1:46" x14ac:dyDescent="0.35">
      <c r="A182">
        <v>180</v>
      </c>
      <c r="B182">
        <v>258.29546640233701</v>
      </c>
      <c r="C182">
        <v>-8.2297673092615096</v>
      </c>
      <c r="D182">
        <v>1695.4138817947601</v>
      </c>
      <c r="E182">
        <v>0.49996306805617302</v>
      </c>
      <c r="F182">
        <v>1122.6566880539399</v>
      </c>
      <c r="G182">
        <v>2.9059750291423598E-3</v>
      </c>
      <c r="H182">
        <v>1.0088714253018101</v>
      </c>
      <c r="I182">
        <v>1.4215476378391699E-2</v>
      </c>
      <c r="J182">
        <v>1.3866843064914199E-2</v>
      </c>
      <c r="K182">
        <v>0.97457675526187804</v>
      </c>
      <c r="L182">
        <v>1.29070706153591E-2</v>
      </c>
      <c r="M182">
        <v>1.30840576303263E-3</v>
      </c>
      <c r="N182">
        <v>1.59471628045269</v>
      </c>
      <c r="O182">
        <v>1.7014104039472899</v>
      </c>
      <c r="P182">
        <v>1.0356827987378701</v>
      </c>
      <c r="Q182">
        <v>0.999470498807003</v>
      </c>
      <c r="R182">
        <v>5.2950119299694095E-4</v>
      </c>
      <c r="S182">
        <v>0</v>
      </c>
      <c r="T182">
        <v>6.10860785227415</v>
      </c>
      <c r="U182">
        <v>6.10860785227415</v>
      </c>
      <c r="V182">
        <v>4.8917280214604002</v>
      </c>
      <c r="W182">
        <v>7.8802595076931201E-2</v>
      </c>
      <c r="X182">
        <v>1.2345810297867199</v>
      </c>
      <c r="Y182">
        <v>30.674031345024702</v>
      </c>
      <c r="Z182">
        <v>0.907959063192459</v>
      </c>
      <c r="AA182">
        <v>0.12737926190273</v>
      </c>
      <c r="AB182">
        <v>36.135178597666197</v>
      </c>
      <c r="AC182">
        <v>56.722263596468203</v>
      </c>
      <c r="AD182">
        <v>5.3894278198745704</v>
      </c>
      <c r="AE182">
        <v>0.191558929245566</v>
      </c>
      <c r="AF182">
        <v>6.7315208951753401E-4</v>
      </c>
      <c r="AG182">
        <v>4.6114765027847598E-3</v>
      </c>
      <c r="AH182" s="109">
        <v>1.55284722412711E-5</v>
      </c>
      <c r="AI182" s="109">
        <v>1.57414049841751E-6</v>
      </c>
      <c r="AJ182">
        <v>3.3402300105219801E-2</v>
      </c>
      <c r="AK182">
        <v>0.15462346715481801</v>
      </c>
      <c r="AL182">
        <v>0.177647460728212</v>
      </c>
      <c r="AM182">
        <v>13.515679791604001</v>
      </c>
      <c r="AN182">
        <v>0</v>
      </c>
      <c r="AO182">
        <v>0</v>
      </c>
      <c r="AP182">
        <v>0</v>
      </c>
      <c r="AQ182">
        <v>-8.6997644218511194</v>
      </c>
      <c r="AR182">
        <v>1859.3164195965801</v>
      </c>
      <c r="AS182">
        <v>6042.6649137637896</v>
      </c>
      <c r="AT182">
        <v>0.30653979252392399</v>
      </c>
    </row>
    <row r="183" spans="1:46" x14ac:dyDescent="0.35">
      <c r="A183">
        <v>181</v>
      </c>
      <c r="B183">
        <v>257.68139607679399</v>
      </c>
      <c r="C183">
        <v>-8.2304162672129806</v>
      </c>
      <c r="D183">
        <v>1695.3794452301599</v>
      </c>
      <c r="E183">
        <v>0.499962139898187</v>
      </c>
      <c r="F183">
        <v>1119.89329401381</v>
      </c>
      <c r="G183">
        <v>2.9059263425460198E-3</v>
      </c>
      <c r="H183">
        <v>1.0086387523865099</v>
      </c>
      <c r="I183">
        <v>1.42404197133795E-2</v>
      </c>
      <c r="J183">
        <v>1.38999972191071E-2</v>
      </c>
      <c r="K183">
        <v>0.97452082389648698</v>
      </c>
      <c r="L183">
        <v>1.29271487743873E-2</v>
      </c>
      <c r="M183">
        <v>1.3132709389922701E-3</v>
      </c>
      <c r="N183">
        <v>1.5920862248099901</v>
      </c>
      <c r="O183">
        <v>1.69883971874793</v>
      </c>
      <c r="P183">
        <v>1.03750982636584</v>
      </c>
      <c r="Q183">
        <v>0.99946764785223696</v>
      </c>
      <c r="R183">
        <v>5.3235214776262401E-4</v>
      </c>
      <c r="S183">
        <v>0</v>
      </c>
      <c r="T183">
        <v>6.11950767601083</v>
      </c>
      <c r="U183">
        <v>6.11950767601083</v>
      </c>
      <c r="V183">
        <v>4.9003930077067199</v>
      </c>
      <c r="W183">
        <v>7.9064577370286604E-2</v>
      </c>
      <c r="X183">
        <v>1.2360163307532801</v>
      </c>
      <c r="Y183">
        <v>30.7376160035978</v>
      </c>
      <c r="Z183">
        <v>0.90777863536154102</v>
      </c>
      <c r="AA183">
        <v>0.12736539888116299</v>
      </c>
      <c r="AB183">
        <v>36.127127189696097</v>
      </c>
      <c r="AC183">
        <v>56.589807675729404</v>
      </c>
      <c r="AD183">
        <v>5.38770717415672</v>
      </c>
      <c r="AE183">
        <v>0.19155897903264099</v>
      </c>
      <c r="AF183">
        <v>6.7306323739613303E-4</v>
      </c>
      <c r="AG183">
        <v>4.6114429417438204E-3</v>
      </c>
      <c r="AH183" s="109">
        <v>1.56365141550058E-5</v>
      </c>
      <c r="AI183" s="109">
        <v>1.58851576517759E-6</v>
      </c>
      <c r="AJ183">
        <v>3.3401776578831102E-2</v>
      </c>
      <c r="AK183">
        <v>0.154623454344259</v>
      </c>
      <c r="AL183">
        <v>0.177645183121693</v>
      </c>
      <c r="AM183">
        <v>13.515679791604001</v>
      </c>
      <c r="AN183">
        <v>0</v>
      </c>
      <c r="AO183">
        <v>0</v>
      </c>
      <c r="AP183">
        <v>0</v>
      </c>
      <c r="AQ183">
        <v>-8.7002390572431008</v>
      </c>
      <c r="AR183">
        <v>1859.5336385835701</v>
      </c>
      <c r="AS183">
        <v>6042.6645353276999</v>
      </c>
      <c r="AT183">
        <v>0.30670055410897901</v>
      </c>
    </row>
    <row r="184" spans="1:46" x14ac:dyDescent="0.35">
      <c r="A184">
        <v>182</v>
      </c>
      <c r="B184">
        <v>257.06732575125199</v>
      </c>
      <c r="C184">
        <v>-8.2310653392594304</v>
      </c>
      <c r="D184">
        <v>1695.3448564072901</v>
      </c>
      <c r="E184">
        <v>0.499961200669716</v>
      </c>
      <c r="F184">
        <v>1117.13021927826</v>
      </c>
      <c r="G184">
        <v>2.90587739588105E-3</v>
      </c>
      <c r="H184">
        <v>1.00840695666393</v>
      </c>
      <c r="I184">
        <v>1.42654840873864E-2</v>
      </c>
      <c r="J184">
        <v>1.39332976806651E-2</v>
      </c>
      <c r="K184">
        <v>0.97446463842372999</v>
      </c>
      <c r="L184">
        <v>1.29473227573665E-2</v>
      </c>
      <c r="M184">
        <v>1.3181613300199499E-3</v>
      </c>
      <c r="N184">
        <v>1.5894605772797601</v>
      </c>
      <c r="O184">
        <v>1.6962731165540399</v>
      </c>
      <c r="P184">
        <v>1.0393457437207601</v>
      </c>
      <c r="Q184">
        <v>0.99946479686979794</v>
      </c>
      <c r="R184">
        <v>5.3520313020117595E-4</v>
      </c>
      <c r="S184">
        <v>0</v>
      </c>
      <c r="T184">
        <v>6.1304609221545796</v>
      </c>
      <c r="U184">
        <v>6.1304609221545796</v>
      </c>
      <c r="V184">
        <v>4.9091003713768497</v>
      </c>
      <c r="W184">
        <v>7.9327873487000405E-2</v>
      </c>
      <c r="X184">
        <v>1.2374596936845801</v>
      </c>
      <c r="Y184">
        <v>30.801507890123101</v>
      </c>
      <c r="Z184">
        <v>0.90759785493816703</v>
      </c>
      <c r="AA184">
        <v>0.12735150950742999</v>
      </c>
      <c r="AB184">
        <v>36.119075738315601</v>
      </c>
      <c r="AC184">
        <v>56.457628711528301</v>
      </c>
      <c r="AD184">
        <v>5.3859858400944001</v>
      </c>
      <c r="AE184">
        <v>0.19155902895256299</v>
      </c>
      <c r="AF184">
        <v>6.7297418903360399E-4</v>
      </c>
      <c r="AG184">
        <v>4.6114091028215901E-3</v>
      </c>
      <c r="AH184" s="109">
        <v>1.5744936128836999E-5</v>
      </c>
      <c r="AI184" s="109">
        <v>1.60298513736043E-6</v>
      </c>
      <c r="AJ184">
        <v>3.3401252204301998E-2</v>
      </c>
      <c r="AK184">
        <v>0.154623442376634</v>
      </c>
      <c r="AL184">
        <v>0.177642900996306</v>
      </c>
      <c r="AM184">
        <v>13.515679791604001</v>
      </c>
      <c r="AN184">
        <v>0</v>
      </c>
      <c r="AO184">
        <v>0</v>
      </c>
      <c r="AP184">
        <v>0</v>
      </c>
      <c r="AQ184">
        <v>-8.7007136926350803</v>
      </c>
      <c r="AR184">
        <v>1859.75088766465</v>
      </c>
      <c r="AS184">
        <v>6042.6641523778499</v>
      </c>
      <c r="AT184">
        <v>0.30686142470206301</v>
      </c>
    </row>
    <row r="185" spans="1:46" x14ac:dyDescent="0.35">
      <c r="A185">
        <v>183</v>
      </c>
      <c r="B185">
        <v>256.45325542570902</v>
      </c>
      <c r="C185">
        <v>-8.2317145259204807</v>
      </c>
      <c r="D185">
        <v>1695.3101142006201</v>
      </c>
      <c r="E185">
        <v>0.49996025029539898</v>
      </c>
      <c r="F185">
        <v>1114.3674632847401</v>
      </c>
      <c r="G185">
        <v>2.90582818723435E-3</v>
      </c>
      <c r="H185">
        <v>1.00817603878207</v>
      </c>
      <c r="I185">
        <v>1.42906703435738E-2</v>
      </c>
      <c r="J185">
        <v>1.39667454705772E-2</v>
      </c>
      <c r="K185">
        <v>0.974408197069079</v>
      </c>
      <c r="L185">
        <v>1.2967593228232901E-2</v>
      </c>
      <c r="M185">
        <v>1.3230771153408399E-3</v>
      </c>
      <c r="N185">
        <v>1.5868393318746501</v>
      </c>
      <c r="O185">
        <v>1.6937105912758199</v>
      </c>
      <c r="P185">
        <v>1.0411906129434401</v>
      </c>
      <c r="Q185">
        <v>0.99946194585652504</v>
      </c>
      <c r="R185">
        <v>5.38054143474559E-4</v>
      </c>
      <c r="S185">
        <v>0</v>
      </c>
      <c r="T185">
        <v>6.1414679674665003</v>
      </c>
      <c r="U185">
        <v>6.1414679674665003</v>
      </c>
      <c r="V185">
        <v>4.9178504102857801</v>
      </c>
      <c r="W185">
        <v>7.9592492759792202E-2</v>
      </c>
      <c r="X185">
        <v>1.2389111738407601</v>
      </c>
      <c r="Y185">
        <v>30.8657092166933</v>
      </c>
      <c r="Z185">
        <v>0.90741672129216799</v>
      </c>
      <c r="AA185">
        <v>0.12733759358070901</v>
      </c>
      <c r="AB185">
        <v>36.111024211436501</v>
      </c>
      <c r="AC185">
        <v>56.325726060193396</v>
      </c>
      <c r="AD185">
        <v>5.3842638092991502</v>
      </c>
      <c r="AE185">
        <v>0.191559079006314</v>
      </c>
      <c r="AF185">
        <v>6.72884942949883E-4</v>
      </c>
      <c r="AG185">
        <v>4.6113749839773099E-3</v>
      </c>
      <c r="AH185" s="109">
        <v>1.5853740959964201E-5</v>
      </c>
      <c r="AI185" s="109">
        <v>1.6175493391481599E-6</v>
      </c>
      <c r="AJ185">
        <v>3.3400726975118498E-2</v>
      </c>
      <c r="AK185">
        <v>0.15462343125786199</v>
      </c>
      <c r="AL185">
        <v>0.17764061431792999</v>
      </c>
      <c r="AM185">
        <v>13.515679791604001</v>
      </c>
      <c r="AN185">
        <v>0</v>
      </c>
      <c r="AO185">
        <v>0</v>
      </c>
      <c r="AP185">
        <v>0</v>
      </c>
      <c r="AQ185">
        <v>-8.7011883280270599</v>
      </c>
      <c r="AR185">
        <v>1859.9681668778101</v>
      </c>
      <c r="AS185">
        <v>6042.6637648835203</v>
      </c>
      <c r="AT185">
        <v>0.307022404290059</v>
      </c>
    </row>
    <row r="186" spans="1:46" x14ac:dyDescent="0.35">
      <c r="A186">
        <v>184</v>
      </c>
      <c r="B186">
        <v>255.83918510016599</v>
      </c>
      <c r="C186">
        <v>-8.2323638277206292</v>
      </c>
      <c r="D186">
        <v>1695.2752174739701</v>
      </c>
      <c r="E186">
        <v>0.49995928869914802</v>
      </c>
      <c r="F186">
        <v>1111.60502546822</v>
      </c>
      <c r="G186">
        <v>2.9057787146746401E-3</v>
      </c>
      <c r="H186">
        <v>1.0079459998929201</v>
      </c>
      <c r="I186">
        <v>1.43159793328764E-2</v>
      </c>
      <c r="J186">
        <v>1.40003416195815E-2</v>
      </c>
      <c r="K186">
        <v>0.97435149804110799</v>
      </c>
      <c r="L186">
        <v>1.29879608564239E-2</v>
      </c>
      <c r="M186">
        <v>1.32801847645254E-3</v>
      </c>
      <c r="N186">
        <v>1.58422248262115</v>
      </c>
      <c r="O186">
        <v>1.6911521368358899</v>
      </c>
      <c r="P186">
        <v>1.04304449675044</v>
      </c>
      <c r="Q186">
        <v>0.99945909480922801</v>
      </c>
      <c r="R186">
        <v>5.4090519077202399E-4</v>
      </c>
      <c r="S186">
        <v>0</v>
      </c>
      <c r="T186">
        <v>6.1525291922313601</v>
      </c>
      <c r="U186">
        <v>6.1525291922313601</v>
      </c>
      <c r="V186">
        <v>4.9266434250201803</v>
      </c>
      <c r="W186">
        <v>7.9858444649248905E-2</v>
      </c>
      <c r="X186">
        <v>1.2403708269993801</v>
      </c>
      <c r="Y186">
        <v>30.930222216720299</v>
      </c>
      <c r="Z186">
        <v>0.90723523375010895</v>
      </c>
      <c r="AA186">
        <v>0.12732365089831199</v>
      </c>
      <c r="AB186">
        <v>36.102972594792497</v>
      </c>
      <c r="AC186">
        <v>56.194099075992298</v>
      </c>
      <c r="AD186">
        <v>5.3825410757426804</v>
      </c>
      <c r="AE186">
        <v>0.19155912919488499</v>
      </c>
      <c r="AF186">
        <v>6.7279549765116996E-4</v>
      </c>
      <c r="AG186">
        <v>4.6113405831504899E-3</v>
      </c>
      <c r="AH186" s="109">
        <v>1.59629314713265E-5</v>
      </c>
      <c r="AI186" s="109">
        <v>1.6322091024614E-6</v>
      </c>
      <c r="AJ186">
        <v>3.34002008847058E-2</v>
      </c>
      <c r="AK186">
        <v>0.15462342099391899</v>
      </c>
      <c r="AL186">
        <v>0.17763832305212399</v>
      </c>
      <c r="AM186">
        <v>13.515679791604001</v>
      </c>
      <c r="AN186">
        <v>0</v>
      </c>
      <c r="AO186">
        <v>0</v>
      </c>
      <c r="AP186">
        <v>0</v>
      </c>
      <c r="AQ186">
        <v>-8.7016629634190394</v>
      </c>
      <c r="AR186">
        <v>1860.1854762613</v>
      </c>
      <c r="AS186">
        <v>6042.6633728136803</v>
      </c>
      <c r="AT186">
        <v>0.30718349301283798</v>
      </c>
    </row>
    <row r="187" spans="1:46" x14ac:dyDescent="0.35">
      <c r="A187">
        <v>185</v>
      </c>
      <c r="B187">
        <v>255.22511477462399</v>
      </c>
      <c r="C187">
        <v>-8.2330132451890492</v>
      </c>
      <c r="D187">
        <v>1695.24016508102</v>
      </c>
      <c r="E187">
        <v>0.49995831580414402</v>
      </c>
      <c r="F187">
        <v>1108.8429053530001</v>
      </c>
      <c r="G187">
        <v>2.9057289762531198E-3</v>
      </c>
      <c r="H187">
        <v>1.0077168407789301</v>
      </c>
      <c r="I187">
        <v>1.43414119143019E-2</v>
      </c>
      <c r="J187">
        <v>1.4034087168283299E-2</v>
      </c>
      <c r="K187">
        <v>0.97429453953145995</v>
      </c>
      <c r="L187">
        <v>1.30084263181755E-2</v>
      </c>
      <c r="M187">
        <v>1.3329855961263001E-3</v>
      </c>
      <c r="N187">
        <v>1.58161002355962</v>
      </c>
      <c r="O187">
        <v>1.6885977471692999</v>
      </c>
      <c r="P187">
        <v>1.0449074584548099</v>
      </c>
      <c r="Q187">
        <v>0.99945624372478303</v>
      </c>
      <c r="R187">
        <v>5.4375627521658005E-4</v>
      </c>
      <c r="S187">
        <v>0</v>
      </c>
      <c r="T187">
        <v>6.1636449803812399</v>
      </c>
      <c r="U187">
        <v>6.1636449803812399</v>
      </c>
      <c r="V187">
        <v>4.9354797190424398</v>
      </c>
      <c r="W187">
        <v>8.0125738676131097E-2</v>
      </c>
      <c r="X187">
        <v>1.24183870946255</v>
      </c>
      <c r="Y187">
        <v>30.995049145183401</v>
      </c>
      <c r="Z187">
        <v>0.90705339166801302</v>
      </c>
      <c r="AA187">
        <v>0.12730968125577799</v>
      </c>
      <c r="AB187">
        <v>36.0949208606539</v>
      </c>
      <c r="AC187">
        <v>56.0627471164646</v>
      </c>
      <c r="AD187">
        <v>5.3808176315962104</v>
      </c>
      <c r="AE187">
        <v>0.19155917951929299</v>
      </c>
      <c r="AF187">
        <v>6.7270585163069501E-4</v>
      </c>
      <c r="AG187">
        <v>4.6113058982625299E-3</v>
      </c>
      <c r="AH187" s="109">
        <v>1.6072510510621201E-5</v>
      </c>
      <c r="AI187" s="109">
        <v>1.6469651655182999E-6</v>
      </c>
      <c r="AJ187">
        <v>3.3399673926433698E-2</v>
      </c>
      <c r="AK187">
        <v>0.154623411590847</v>
      </c>
      <c r="AL187">
        <v>0.17763602716414201</v>
      </c>
      <c r="AM187">
        <v>13.515679791604001</v>
      </c>
      <c r="AN187">
        <v>0</v>
      </c>
      <c r="AO187">
        <v>0</v>
      </c>
      <c r="AP187">
        <v>0</v>
      </c>
      <c r="AQ187">
        <v>-8.7021375988110208</v>
      </c>
      <c r="AR187">
        <v>1860.4028158537801</v>
      </c>
      <c r="AS187">
        <v>6042.6629761370104</v>
      </c>
      <c r="AT187">
        <v>0.307344690897355</v>
      </c>
    </row>
    <row r="188" spans="1:46" x14ac:dyDescent="0.35">
      <c r="A188">
        <v>186</v>
      </c>
      <c r="B188">
        <v>254.61104444908099</v>
      </c>
      <c r="C188">
        <v>-8.2336627788604098</v>
      </c>
      <c r="D188">
        <v>1695.20495586211</v>
      </c>
      <c r="E188">
        <v>0.49995733153280097</v>
      </c>
      <c r="F188">
        <v>1106.0811021899499</v>
      </c>
      <c r="G188">
        <v>2.9056789699992199E-3</v>
      </c>
      <c r="H188">
        <v>1.00748856264292</v>
      </c>
      <c r="I188">
        <v>1.4366968954823599E-2</v>
      </c>
      <c r="J188">
        <v>1.40679831672722E-2</v>
      </c>
      <c r="K188">
        <v>0.97423731971447503</v>
      </c>
      <c r="L188">
        <v>1.3028990295468799E-2</v>
      </c>
      <c r="M188">
        <v>1.3379786593548E-3</v>
      </c>
      <c r="N188">
        <v>1.5790019487443401</v>
      </c>
      <c r="O188">
        <v>1.6860474162235599</v>
      </c>
      <c r="P188">
        <v>1.0467795619596201</v>
      </c>
      <c r="Q188">
        <v>0.99945339259976296</v>
      </c>
      <c r="R188">
        <v>5.4660740023636798E-4</v>
      </c>
      <c r="S188">
        <v>0</v>
      </c>
      <c r="T188">
        <v>6.1748157194564204</v>
      </c>
      <c r="U188">
        <v>6.1748157194564204</v>
      </c>
      <c r="V188">
        <v>4.9443595986538202</v>
      </c>
      <c r="W188">
        <v>8.0394384484935896E-2</v>
      </c>
      <c r="X188">
        <v>1.2433148780596901</v>
      </c>
      <c r="Y188">
        <v>31.060192278919001</v>
      </c>
      <c r="Z188">
        <v>0.90687119436521202</v>
      </c>
      <c r="AA188">
        <v>0.12729568444651901</v>
      </c>
      <c r="AB188">
        <v>36.086868996113701</v>
      </c>
      <c r="AC188">
        <v>55.931669537528798</v>
      </c>
      <c r="AD188">
        <v>5.3790934709949099</v>
      </c>
      <c r="AE188">
        <v>0.19155922998049499</v>
      </c>
      <c r="AF188">
        <v>6.7261600336534502E-4</v>
      </c>
      <c r="AG188">
        <v>4.61127092720793E-3</v>
      </c>
      <c r="AH188" s="109">
        <v>1.6182480960223402E-5</v>
      </c>
      <c r="AI188" s="109">
        <v>1.66181827518318E-6</v>
      </c>
      <c r="AJ188">
        <v>3.3399146093593797E-2</v>
      </c>
      <c r="AK188">
        <v>0.15462340305470901</v>
      </c>
      <c r="AL188">
        <v>0.177633726618875</v>
      </c>
      <c r="AM188">
        <v>13.515679791604001</v>
      </c>
      <c r="AN188">
        <v>0</v>
      </c>
      <c r="AO188">
        <v>0</v>
      </c>
      <c r="AP188">
        <v>0</v>
      </c>
      <c r="AQ188">
        <v>-8.7026122342030003</v>
      </c>
      <c r="AR188">
        <v>1860.62018569424</v>
      </c>
      <c r="AS188">
        <v>6042.6625748218803</v>
      </c>
      <c r="AT188">
        <v>0.30750599809856499</v>
      </c>
    </row>
    <row r="189" spans="1:46" x14ac:dyDescent="0.35">
      <c r="A189">
        <v>187</v>
      </c>
      <c r="B189">
        <v>253.99697412353899</v>
      </c>
      <c r="C189">
        <v>-8.2343124292753007</v>
      </c>
      <c r="D189">
        <v>1695.1695886487501</v>
      </c>
      <c r="E189">
        <v>0.49995633580679799</v>
      </c>
      <c r="F189">
        <v>1103.3196154945001</v>
      </c>
      <c r="G189">
        <v>2.9056286939264501E-3</v>
      </c>
      <c r="H189">
        <v>1.00726116615906</v>
      </c>
      <c r="I189">
        <v>1.43926513296622E-2</v>
      </c>
      <c r="J189">
        <v>1.41020306772454E-2</v>
      </c>
      <c r="K189">
        <v>0.97417983674721098</v>
      </c>
      <c r="L189">
        <v>1.3049653477408499E-2</v>
      </c>
      <c r="M189">
        <v>1.3429978522537E-3</v>
      </c>
      <c r="N189">
        <v>1.57639825224352</v>
      </c>
      <c r="O189">
        <v>1.68350113795865</v>
      </c>
      <c r="P189">
        <v>1.0486608717771999</v>
      </c>
      <c r="Q189">
        <v>0.999450541430985</v>
      </c>
      <c r="R189">
        <v>5.4945856901465404E-4</v>
      </c>
      <c r="S189">
        <v>0</v>
      </c>
      <c r="T189">
        <v>6.1860418007325899</v>
      </c>
      <c r="U189">
        <v>6.1860418007325899</v>
      </c>
      <c r="V189">
        <v>4.9532833730995902</v>
      </c>
      <c r="W189">
        <v>8.0664391769582705E-2</v>
      </c>
      <c r="X189">
        <v>1.2447993901524901</v>
      </c>
      <c r="Y189">
        <v>31.1256539168971</v>
      </c>
      <c r="Z189">
        <v>0.90668864120359205</v>
      </c>
      <c r="AA189">
        <v>0.127281660261685</v>
      </c>
      <c r="AB189">
        <v>36.078816969100401</v>
      </c>
      <c r="AC189">
        <v>55.800865699104499</v>
      </c>
      <c r="AD189">
        <v>5.3773685855168099</v>
      </c>
      <c r="AE189">
        <v>0.19155928057955801</v>
      </c>
      <c r="AF189">
        <v>6.7252595131710603E-4</v>
      </c>
      <c r="AG189">
        <v>4.6112356678699902E-3</v>
      </c>
      <c r="AH189" s="109">
        <v>1.62928457228498E-5</v>
      </c>
      <c r="AI189" s="109">
        <v>1.67676918400698E-6</v>
      </c>
      <c r="AJ189">
        <v>3.3398617379413298E-2</v>
      </c>
      <c r="AK189">
        <v>0.15462339539167999</v>
      </c>
      <c r="AL189">
        <v>0.17763142138082599</v>
      </c>
      <c r="AM189">
        <v>13.515679791604001</v>
      </c>
      <c r="AN189">
        <v>0</v>
      </c>
      <c r="AO189">
        <v>0</v>
      </c>
      <c r="AP189">
        <v>0</v>
      </c>
      <c r="AQ189">
        <v>-8.7030868695949799</v>
      </c>
      <c r="AR189">
        <v>1860.83758582203</v>
      </c>
      <c r="AS189">
        <v>6042.6621688363402</v>
      </c>
      <c r="AT189">
        <v>0.30766741461020097</v>
      </c>
    </row>
    <row r="190" spans="1:46" x14ac:dyDescent="0.35">
      <c r="A190">
        <v>188</v>
      </c>
      <c r="B190">
        <v>253.38290379799599</v>
      </c>
      <c r="C190">
        <v>-8.2349621969779303</v>
      </c>
      <c r="D190">
        <v>1695.1340622604801</v>
      </c>
      <c r="E190">
        <v>0.499955328547039</v>
      </c>
      <c r="F190">
        <v>1100.5584446918101</v>
      </c>
      <c r="G190">
        <v>2.9055781460282002E-3</v>
      </c>
      <c r="H190">
        <v>1.0070346526916201</v>
      </c>
      <c r="I190">
        <v>1.4418459922208899E-2</v>
      </c>
      <c r="J190">
        <v>1.4136230769128001E-2</v>
      </c>
      <c r="K190">
        <v>0.97412208876897</v>
      </c>
      <c r="L190">
        <v>1.30704165586855E-2</v>
      </c>
      <c r="M190">
        <v>1.3480433635233999E-3</v>
      </c>
      <c r="N190">
        <v>1.5737989281393701</v>
      </c>
      <c r="O190">
        <v>1.6809589063469801</v>
      </c>
      <c r="P190">
        <v>1.0505514530253399</v>
      </c>
      <c r="Q190">
        <v>0.99944769021514701</v>
      </c>
      <c r="R190">
        <v>5.52309784852957E-4</v>
      </c>
      <c r="S190">
        <v>0</v>
      </c>
      <c r="T190">
        <v>6.19732361918284</v>
      </c>
      <c r="U190">
        <v>6.19732361918284</v>
      </c>
      <c r="V190">
        <v>4.9622513545338398</v>
      </c>
      <c r="W190">
        <v>8.0935770371701701E-2</v>
      </c>
      <c r="X190">
        <v>1.24629230365113</v>
      </c>
      <c r="Y190">
        <v>31.191436380406799</v>
      </c>
      <c r="Z190">
        <v>0.906505731486134</v>
      </c>
      <c r="AA190">
        <v>0.127267608491068</v>
      </c>
      <c r="AB190">
        <v>36.070764772029399</v>
      </c>
      <c r="AC190">
        <v>55.670334958171701</v>
      </c>
      <c r="AD190">
        <v>5.3756429699797303</v>
      </c>
      <c r="AE190">
        <v>0.191559331317492</v>
      </c>
      <c r="AF190">
        <v>6.7243569393634695E-4</v>
      </c>
      <c r="AG190">
        <v>4.6112001181056097E-3</v>
      </c>
      <c r="AH190" s="109">
        <v>1.6403607730623799E-5</v>
      </c>
      <c r="AI190" s="109">
        <v>1.69181865320232E-6</v>
      </c>
      <c r="AJ190">
        <v>3.3398087777070998E-2</v>
      </c>
      <c r="AK190">
        <v>0.15462338860795999</v>
      </c>
      <c r="AL190">
        <v>0.17762911141426299</v>
      </c>
      <c r="AM190">
        <v>13.515679791604001</v>
      </c>
      <c r="AN190">
        <v>0</v>
      </c>
      <c r="AO190">
        <v>0</v>
      </c>
      <c r="AP190">
        <v>0</v>
      </c>
      <c r="AQ190">
        <v>-8.7035615049869595</v>
      </c>
      <c r="AR190">
        <v>1861.05501627683</v>
      </c>
      <c r="AS190">
        <v>6042.6617581481596</v>
      </c>
      <c r="AT190">
        <v>0.30782894063588301</v>
      </c>
    </row>
    <row r="191" spans="1:46" x14ac:dyDescent="0.35">
      <c r="A191">
        <v>189</v>
      </c>
      <c r="B191">
        <v>252.76883347245399</v>
      </c>
      <c r="C191">
        <v>-8.2356120825184806</v>
      </c>
      <c r="D191">
        <v>1695.0983755053201</v>
      </c>
      <c r="E191">
        <v>0.499954309673657</v>
      </c>
      <c r="F191">
        <v>1097.7975892047</v>
      </c>
      <c r="G191">
        <v>2.90552732427838E-3</v>
      </c>
      <c r="H191">
        <v>1.0068090228409501</v>
      </c>
      <c r="I191">
        <v>1.44443956243611E-2</v>
      </c>
      <c r="J191">
        <v>1.4170584524198299E-2</v>
      </c>
      <c r="K191">
        <v>0.97406407390134297</v>
      </c>
      <c r="L191">
        <v>1.3091280241614401E-2</v>
      </c>
      <c r="M191">
        <v>1.3531153827466701E-3</v>
      </c>
      <c r="N191">
        <v>1.57120397052811</v>
      </c>
      <c r="O191">
        <v>1.6784207153734401</v>
      </c>
      <c r="P191">
        <v>1.0524513714499499</v>
      </c>
      <c r="Q191">
        <v>0.999444838948918</v>
      </c>
      <c r="R191">
        <v>5.5516105108173799E-4</v>
      </c>
      <c r="S191">
        <v>0</v>
      </c>
      <c r="T191">
        <v>6.2086615736250499</v>
      </c>
      <c r="U191">
        <v>6.2086615736250499</v>
      </c>
      <c r="V191">
        <v>4.9712638581433302</v>
      </c>
      <c r="W191">
        <v>8.1208530165447601E-2</v>
      </c>
      <c r="X191">
        <v>1.24779367701082</v>
      </c>
      <c r="Y191">
        <v>31.257542013412198</v>
      </c>
      <c r="Z191">
        <v>0.90632246457826304</v>
      </c>
      <c r="AA191">
        <v>0.127253528922154</v>
      </c>
      <c r="AB191">
        <v>36.062712369717701</v>
      </c>
      <c r="AC191">
        <v>55.540076677161899</v>
      </c>
      <c r="AD191">
        <v>5.3739166155297404</v>
      </c>
      <c r="AE191">
        <v>0.191559382195329</v>
      </c>
      <c r="AF191">
        <v>6.7234522965708E-4</v>
      </c>
      <c r="AG191">
        <v>4.6111642757522197E-3</v>
      </c>
      <c r="AH191" s="109">
        <v>1.6514769945183702E-5</v>
      </c>
      <c r="AI191" s="109">
        <v>1.7069674503121501E-6</v>
      </c>
      <c r="AJ191">
        <v>3.3397557279670698E-2</v>
      </c>
      <c r="AK191">
        <v>0.15462338270981801</v>
      </c>
      <c r="AL191">
        <v>0.177626796683059</v>
      </c>
      <c r="AM191">
        <v>13.515679791604001</v>
      </c>
      <c r="AN191">
        <v>0</v>
      </c>
      <c r="AO191">
        <v>0</v>
      </c>
      <c r="AP191">
        <v>0</v>
      </c>
      <c r="AQ191">
        <v>-8.7040361403789408</v>
      </c>
      <c r="AR191">
        <v>1861.2724770986699</v>
      </c>
      <c r="AS191">
        <v>6042.6613427247803</v>
      </c>
      <c r="AT191">
        <v>0.30799057614591402</v>
      </c>
    </row>
    <row r="192" spans="1:46" x14ac:dyDescent="0.35">
      <c r="A192">
        <v>190</v>
      </c>
      <c r="B192">
        <v>252.15476314691099</v>
      </c>
      <c r="C192">
        <v>-8.2362620864524008</v>
      </c>
      <c r="D192">
        <v>1695.0625271798301</v>
      </c>
      <c r="E192">
        <v>0.49995327910599702</v>
      </c>
      <c r="F192">
        <v>1095.0370484534401</v>
      </c>
      <c r="G192">
        <v>2.9054762266312998E-3</v>
      </c>
      <c r="H192">
        <v>1.0065842776462699</v>
      </c>
      <c r="I192">
        <v>1.4470459336377899E-2</v>
      </c>
      <c r="J192">
        <v>1.42050930342134E-2</v>
      </c>
      <c r="K192">
        <v>0.97400579024780498</v>
      </c>
      <c r="L192">
        <v>1.31122452345409E-2</v>
      </c>
      <c r="M192">
        <v>1.3582141018370099E-3</v>
      </c>
      <c r="N192">
        <v>1.5686133735200201</v>
      </c>
      <c r="O192">
        <v>1.67588655903538</v>
      </c>
      <c r="P192">
        <v>1.0543606934163201</v>
      </c>
      <c r="Q192">
        <v>0.99944198762893899</v>
      </c>
      <c r="R192">
        <v>5.5801237106066503E-4</v>
      </c>
      <c r="S192">
        <v>0</v>
      </c>
      <c r="T192">
        <v>6.2200560666693301</v>
      </c>
      <c r="U192">
        <v>6.2200560666693301</v>
      </c>
      <c r="V192">
        <v>4.9803212020977199</v>
      </c>
      <c r="W192">
        <v>8.1482681154897305E-2</v>
      </c>
      <c r="X192">
        <v>1.2493035692418899</v>
      </c>
      <c r="Y192">
        <v>31.323973182799602</v>
      </c>
      <c r="Z192">
        <v>0.90613883980707199</v>
      </c>
      <c r="AA192">
        <v>0.12723942134042701</v>
      </c>
      <c r="AB192">
        <v>36.0546597424702</v>
      </c>
      <c r="AC192">
        <v>55.410090216799503</v>
      </c>
      <c r="AD192">
        <v>5.3721895153586701</v>
      </c>
      <c r="AE192">
        <v>0.19155943321411201</v>
      </c>
      <c r="AF192">
        <v>6.72254556898573E-4</v>
      </c>
      <c r="AG192">
        <v>4.6111281386259804E-3</v>
      </c>
      <c r="AH192" s="109">
        <v>1.6626335355962099E-5</v>
      </c>
      <c r="AI192" s="109">
        <v>1.7222163510831999E-6</v>
      </c>
      <c r="AJ192">
        <v>3.33970258802508E-2</v>
      </c>
      <c r="AK192">
        <v>0.154623377703584</v>
      </c>
      <c r="AL192">
        <v>0.177624477150745</v>
      </c>
      <c r="AM192">
        <v>13.515679791604001</v>
      </c>
      <c r="AN192">
        <v>0</v>
      </c>
      <c r="AO192">
        <v>0</v>
      </c>
      <c r="AP192">
        <v>0</v>
      </c>
      <c r="AQ192">
        <v>-8.7045107757709204</v>
      </c>
      <c r="AR192">
        <v>1861.48996832798</v>
      </c>
      <c r="AS192">
        <v>6042.6609225332804</v>
      </c>
      <c r="AT192">
        <v>0.30815232124438802</v>
      </c>
    </row>
    <row r="193" spans="1:46" x14ac:dyDescent="0.35">
      <c r="A193">
        <v>191</v>
      </c>
      <c r="B193">
        <v>251.540692821368</v>
      </c>
      <c r="C193">
        <v>-8.2369122093403409</v>
      </c>
      <c r="D193">
        <v>1695.02651606889</v>
      </c>
      <c r="E193">
        <v>0.49995223676261302</v>
      </c>
      <c r="F193">
        <v>1092.2768218556801</v>
      </c>
      <c r="G193">
        <v>2.9054248510214501E-3</v>
      </c>
      <c r="H193">
        <v>1.0063604185847199</v>
      </c>
      <c r="I193">
        <v>1.4496651966982301E-2</v>
      </c>
      <c r="J193">
        <v>1.4239757401536801E-2</v>
      </c>
      <c r="K193">
        <v>0.97394723589347099</v>
      </c>
      <c r="L193">
        <v>1.31333122519133E-2</v>
      </c>
      <c r="M193">
        <v>1.3633397150689601E-3</v>
      </c>
      <c r="N193">
        <v>1.56602713123947</v>
      </c>
      <c r="O193">
        <v>1.6733564313426601</v>
      </c>
      <c r="P193">
        <v>1.0562794859167</v>
      </c>
      <c r="Q193">
        <v>0.99943913625182101</v>
      </c>
      <c r="R193">
        <v>5.6086374817899097E-4</v>
      </c>
      <c r="S193">
        <v>0</v>
      </c>
      <c r="T193">
        <v>6.2315075047649602</v>
      </c>
      <c r="U193">
        <v>6.2315075047649602</v>
      </c>
      <c r="V193">
        <v>4.9894237075862096</v>
      </c>
      <c r="W193">
        <v>8.1758233475741196E-2</v>
      </c>
      <c r="X193">
        <v>1.2508220399165999</v>
      </c>
      <c r="Y193">
        <v>31.390732278656799</v>
      </c>
      <c r="Z193">
        <v>0.905954856461056</v>
      </c>
      <c r="AA193">
        <v>0.127225285529382</v>
      </c>
      <c r="AB193">
        <v>36.046606886040202</v>
      </c>
      <c r="AC193">
        <v>55.2803749361196</v>
      </c>
      <c r="AD193">
        <v>5.3704616646954797</v>
      </c>
      <c r="AE193">
        <v>0.19155948437489501</v>
      </c>
      <c r="AF193">
        <v>6.7216367406534405E-4</v>
      </c>
      <c r="AG193">
        <v>4.6110917045213799E-3</v>
      </c>
      <c r="AH193" s="109">
        <v>1.6738306980507601E-5</v>
      </c>
      <c r="AI193" s="109">
        <v>1.7375661395865599E-6</v>
      </c>
      <c r="AJ193">
        <v>3.3396493571784203E-2</v>
      </c>
      <c r="AK193">
        <v>0.15462337359564701</v>
      </c>
      <c r="AL193">
        <v>0.177622152780507</v>
      </c>
      <c r="AM193">
        <v>13.515679791604001</v>
      </c>
      <c r="AN193">
        <v>0</v>
      </c>
      <c r="AO193">
        <v>0</v>
      </c>
      <c r="AP193">
        <v>0</v>
      </c>
      <c r="AQ193">
        <v>-8.7049854111628999</v>
      </c>
      <c r="AR193">
        <v>1861.70749000553</v>
      </c>
      <c r="AS193">
        <v>6042.6604975404998</v>
      </c>
      <c r="AT193">
        <v>0.30831417616934098</v>
      </c>
    </row>
    <row r="194" spans="1:46" x14ac:dyDescent="0.35">
      <c r="A194">
        <v>192</v>
      </c>
      <c r="B194">
        <v>250.926622495826</v>
      </c>
      <c r="C194">
        <v>-8.2375624517487296</v>
      </c>
      <c r="D194">
        <v>1694.99034094546</v>
      </c>
      <c r="E194">
        <v>0.49995118256125198</v>
      </c>
      <c r="F194">
        <v>1089.5169088268201</v>
      </c>
      <c r="G194">
        <v>2.9053731953630302E-3</v>
      </c>
      <c r="H194">
        <v>1.00613744587256</v>
      </c>
      <c r="I194">
        <v>1.4522974433840799E-2</v>
      </c>
      <c r="J194">
        <v>1.4274578739268899E-2</v>
      </c>
      <c r="K194">
        <v>0.97388840890522599</v>
      </c>
      <c r="L194">
        <v>1.31544820167857E-2</v>
      </c>
      <c r="M194">
        <v>1.3684924170550301E-3</v>
      </c>
      <c r="N194">
        <v>1.5634452378249599</v>
      </c>
      <c r="O194">
        <v>1.6708303263176101</v>
      </c>
      <c r="P194">
        <v>1.05820781660298</v>
      </c>
      <c r="Q194">
        <v>0.99943628481414404</v>
      </c>
      <c r="R194">
        <v>5.6371518585588505E-4</v>
      </c>
      <c r="S194">
        <v>0</v>
      </c>
      <c r="T194">
        <v>6.2430162983950099</v>
      </c>
      <c r="U194">
        <v>6.2430162983950099</v>
      </c>
      <c r="V194">
        <v>4.9985716989840601</v>
      </c>
      <c r="W194">
        <v>8.2035197258580203E-2</v>
      </c>
      <c r="X194">
        <v>1.2523491491738901</v>
      </c>
      <c r="Y194">
        <v>31.457821714574099</v>
      </c>
      <c r="Z194">
        <v>0.90577051393368602</v>
      </c>
      <c r="AA194">
        <v>0.12721112127030401</v>
      </c>
      <c r="AB194">
        <v>36.038553750782199</v>
      </c>
      <c r="AC194">
        <v>55.150930202665897</v>
      </c>
      <c r="AD194">
        <v>5.36873305274041</v>
      </c>
      <c r="AE194">
        <v>0.19155953567873699</v>
      </c>
      <c r="AF194">
        <v>6.7207257954589805E-4</v>
      </c>
      <c r="AG194">
        <v>4.6110549712116101E-3</v>
      </c>
      <c r="AH194" s="109">
        <v>1.6850687867879999E-5</v>
      </c>
      <c r="AI194" s="109">
        <v>1.75301760570498E-6</v>
      </c>
      <c r="AJ194">
        <v>3.33959603471723E-2</v>
      </c>
      <c r="AK194">
        <v>0.15462337039246199</v>
      </c>
      <c r="AL194">
        <v>0.17761982353515601</v>
      </c>
      <c r="AM194">
        <v>13.515679791604001</v>
      </c>
      <c r="AN194">
        <v>0</v>
      </c>
      <c r="AO194">
        <v>0</v>
      </c>
      <c r="AP194">
        <v>0</v>
      </c>
      <c r="AQ194">
        <v>-8.7054600465548795</v>
      </c>
      <c r="AR194">
        <v>1861.9250421724601</v>
      </c>
      <c r="AS194">
        <v>6042.6600677128599</v>
      </c>
      <c r="AT194">
        <v>0.30847614077261798</v>
      </c>
    </row>
    <row r="195" spans="1:46" x14ac:dyDescent="0.35">
      <c r="A195">
        <v>193</v>
      </c>
      <c r="B195">
        <v>250.312552170283</v>
      </c>
      <c r="C195">
        <v>-8.2382128142491702</v>
      </c>
      <c r="D195">
        <v>1694.9540005706201</v>
      </c>
      <c r="E195">
        <v>0.49995011641884701</v>
      </c>
      <c r="F195">
        <v>1086.7573087794599</v>
      </c>
      <c r="G195">
        <v>2.90532125755007E-3</v>
      </c>
      <c r="H195">
        <v>1.0059153611159299</v>
      </c>
      <c r="I195">
        <v>1.4549427663073201E-2</v>
      </c>
      <c r="J195">
        <v>1.4309558171377801E-2</v>
      </c>
      <c r="K195">
        <v>0.97382930733096595</v>
      </c>
      <c r="L195">
        <v>1.31757552571149E-2</v>
      </c>
      <c r="M195">
        <v>1.3736724059582399E-3</v>
      </c>
      <c r="N195">
        <v>1.56086768742918</v>
      </c>
      <c r="O195">
        <v>1.66830823799505</v>
      </c>
      <c r="P195">
        <v>1.0601457537549199</v>
      </c>
      <c r="Q195">
        <v>0.99943343331245904</v>
      </c>
      <c r="R195">
        <v>5.66566687540792E-4</v>
      </c>
      <c r="S195">
        <v>0</v>
      </c>
      <c r="T195">
        <v>6.25458286189156</v>
      </c>
      <c r="U195">
        <v>6.25458286189156</v>
      </c>
      <c r="V195">
        <v>5.0077655036860804</v>
      </c>
      <c r="W195">
        <v>8.2313582845158606E-2</v>
      </c>
      <c r="X195">
        <v>1.25388495772891</v>
      </c>
      <c r="Y195">
        <v>31.525243927911401</v>
      </c>
      <c r="Z195">
        <v>0.90558581149933004</v>
      </c>
      <c r="AA195">
        <v>0.12719692834249899</v>
      </c>
      <c r="AB195">
        <v>36.030500336597903</v>
      </c>
      <c r="AC195">
        <v>55.021755376535502</v>
      </c>
      <c r="AD195">
        <v>5.3670036752509098</v>
      </c>
      <c r="AE195">
        <v>0.19155958712670901</v>
      </c>
      <c r="AF195">
        <v>6.7198127171400296E-4</v>
      </c>
      <c r="AG195">
        <v>4.6110179364475101E-3</v>
      </c>
      <c r="AH195" s="109">
        <v>1.6963481094255501E-5</v>
      </c>
      <c r="AI195" s="109">
        <v>1.76857154929239E-6</v>
      </c>
      <c r="AJ195">
        <v>3.3395426199250997E-2</v>
      </c>
      <c r="AK195">
        <v>0.154623368100546</v>
      </c>
      <c r="AL195">
        <v>0.17761748937716099</v>
      </c>
      <c r="AM195">
        <v>13.515679791604001</v>
      </c>
      <c r="AN195">
        <v>0</v>
      </c>
      <c r="AO195">
        <v>0</v>
      </c>
      <c r="AP195">
        <v>0</v>
      </c>
      <c r="AQ195">
        <v>-8.7059346819468608</v>
      </c>
      <c r="AR195">
        <v>1862.1426248703001</v>
      </c>
      <c r="AS195">
        <v>6042.6596330165203</v>
      </c>
      <c r="AT195">
        <v>0.30863821533152702</v>
      </c>
    </row>
    <row r="196" spans="1:46" x14ac:dyDescent="0.35">
      <c r="A196">
        <v>194</v>
      </c>
      <c r="B196">
        <v>249.698481844741</v>
      </c>
      <c r="C196">
        <v>-8.2388632974189502</v>
      </c>
      <c r="D196">
        <v>1694.91749369329</v>
      </c>
      <c r="E196">
        <v>0.49994903825150899</v>
      </c>
      <c r="F196">
        <v>1083.9980211237601</v>
      </c>
      <c r="G196">
        <v>2.9052690354558698E-3</v>
      </c>
      <c r="H196">
        <v>1.0056941652364499</v>
      </c>
      <c r="I196">
        <v>1.4576012589825899E-2</v>
      </c>
      <c r="J196">
        <v>1.43446968328334E-2</v>
      </c>
      <c r="K196">
        <v>0.97376992919977901</v>
      </c>
      <c r="L196">
        <v>1.3197132708808E-2</v>
      </c>
      <c r="M196">
        <v>1.3788798810179599E-3</v>
      </c>
      <c r="N196">
        <v>1.5582944742189899</v>
      </c>
      <c r="O196">
        <v>1.66579016042231</v>
      </c>
      <c r="P196">
        <v>1.0620933663190899</v>
      </c>
      <c r="Q196">
        <v>0.99943058174328603</v>
      </c>
      <c r="R196">
        <v>5.6941825671379597E-4</v>
      </c>
      <c r="S196">
        <v>0</v>
      </c>
      <c r="T196">
        <v>6.2662076136669498</v>
      </c>
      <c r="U196">
        <v>6.2662076136669498</v>
      </c>
      <c r="V196">
        <v>5.0170054523048799</v>
      </c>
      <c r="W196">
        <v>8.2593400621240404E-2</v>
      </c>
      <c r="X196">
        <v>1.25542952687801</v>
      </c>
      <c r="Y196">
        <v>31.5930013801078</v>
      </c>
      <c r="Z196">
        <v>0.90540074848862095</v>
      </c>
      <c r="AA196">
        <v>0.12718270652310601</v>
      </c>
      <c r="AB196">
        <v>36.022446618630497</v>
      </c>
      <c r="AC196">
        <v>54.8928498228669</v>
      </c>
      <c r="AD196">
        <v>5.3652735246918004</v>
      </c>
      <c r="AE196">
        <v>0.19155963871989001</v>
      </c>
      <c r="AF196">
        <v>6.7188974892753398E-4</v>
      </c>
      <c r="AG196">
        <v>4.6109805979577499E-3</v>
      </c>
      <c r="AH196" s="109">
        <v>1.7076689767014899E-5</v>
      </c>
      <c r="AI196" s="109">
        <v>1.7842287770893401E-6</v>
      </c>
      <c r="AJ196">
        <v>3.3394891120785697E-2</v>
      </c>
      <c r="AK196">
        <v>0.154623366726477</v>
      </c>
      <c r="AL196">
        <v>0.17761515026861899</v>
      </c>
      <c r="AM196">
        <v>13.515679791604001</v>
      </c>
      <c r="AN196">
        <v>0</v>
      </c>
      <c r="AO196">
        <v>0</v>
      </c>
      <c r="AP196">
        <v>0</v>
      </c>
      <c r="AQ196">
        <v>-8.7064093173388493</v>
      </c>
      <c r="AR196">
        <v>1862.3602381409701</v>
      </c>
      <c r="AS196">
        <v>6042.6591934172502</v>
      </c>
      <c r="AT196">
        <v>0.30880039991362301</v>
      </c>
    </row>
    <row r="197" spans="1:46" x14ac:dyDescent="0.35">
      <c r="A197">
        <v>195</v>
      </c>
      <c r="B197">
        <v>249.084411519198</v>
      </c>
      <c r="C197">
        <v>-8.2395139018410806</v>
      </c>
      <c r="D197">
        <v>1694.8808190501099</v>
      </c>
      <c r="E197">
        <v>0.49994794797451297</v>
      </c>
      <c r="F197">
        <v>1081.2390452673701</v>
      </c>
      <c r="G197">
        <v>2.9052165269328701E-3</v>
      </c>
      <c r="H197">
        <v>1.0054738590300001</v>
      </c>
      <c r="I197">
        <v>1.4602730158248501E-2</v>
      </c>
      <c r="J197">
        <v>1.4379995869742699E-2</v>
      </c>
      <c r="K197">
        <v>0.97371027252161602</v>
      </c>
      <c r="L197">
        <v>1.32186151150075E-2</v>
      </c>
      <c r="M197">
        <v>1.3841150432410501E-3</v>
      </c>
      <c r="N197">
        <v>1.55572559237553</v>
      </c>
      <c r="O197">
        <v>1.6632760876592401</v>
      </c>
      <c r="P197">
        <v>1.0640507239080901</v>
      </c>
      <c r="Q197">
        <v>0.99942773010311403</v>
      </c>
      <c r="R197">
        <v>5.7226989688597405E-4</v>
      </c>
      <c r="S197">
        <v>0</v>
      </c>
      <c r="T197">
        <v>6.2778909762119497</v>
      </c>
      <c r="U197">
        <v>6.2778909762119497</v>
      </c>
      <c r="V197">
        <v>5.0262918786649298</v>
      </c>
      <c r="W197">
        <v>8.2874661062871197E-2</v>
      </c>
      <c r="X197">
        <v>1.2569829185058501</v>
      </c>
      <c r="Y197">
        <v>31.6610965569777</v>
      </c>
      <c r="Z197">
        <v>0.90521532424132201</v>
      </c>
      <c r="AA197">
        <v>0.12716845558707199</v>
      </c>
      <c r="AB197">
        <v>36.014392567281298</v>
      </c>
      <c r="AC197">
        <v>54.764212908444101</v>
      </c>
      <c r="AD197">
        <v>5.3635425928898801</v>
      </c>
      <c r="AE197">
        <v>0.19155969045936899</v>
      </c>
      <c r="AF197">
        <v>6.7179800952834505E-4</v>
      </c>
      <c r="AG197">
        <v>4.6109429534486098E-3</v>
      </c>
      <c r="AH197" s="109">
        <v>1.7190317024117502E-5</v>
      </c>
      <c r="AI197" s="109">
        <v>1.7999901036645199E-6</v>
      </c>
      <c r="AJ197">
        <v>3.3394355104470003E-2</v>
      </c>
      <c r="AK197">
        <v>0.15462336627690201</v>
      </c>
      <c r="AL197">
        <v>0.177612806171251</v>
      </c>
      <c r="AM197">
        <v>13.515679791604001</v>
      </c>
      <c r="AN197">
        <v>0</v>
      </c>
      <c r="AO197">
        <v>0</v>
      </c>
      <c r="AP197">
        <v>0</v>
      </c>
      <c r="AQ197">
        <v>-8.7068839527308199</v>
      </c>
      <c r="AR197">
        <v>1862.5778820267201</v>
      </c>
      <c r="AS197">
        <v>6042.6587488805299</v>
      </c>
      <c r="AT197">
        <v>0.30896269454766001</v>
      </c>
    </row>
    <row r="198" spans="1:46" x14ac:dyDescent="0.35">
      <c r="A198">
        <v>196</v>
      </c>
      <c r="B198">
        <v>248.470341193656</v>
      </c>
      <c r="C198">
        <v>-8.2401646281041607</v>
      </c>
      <c r="D198">
        <v>1694.8439753653099</v>
      </c>
      <c r="E198">
        <v>0.49994684550228602</v>
      </c>
      <c r="F198">
        <v>1078.48038061528</v>
      </c>
      <c r="G198">
        <v>2.9051637298123999E-3</v>
      </c>
      <c r="H198">
        <v>1.0052544437108899</v>
      </c>
      <c r="I198">
        <v>1.4629581321481899E-2</v>
      </c>
      <c r="J198">
        <v>1.44154564394874E-2</v>
      </c>
      <c r="K198">
        <v>0.97365033528693701</v>
      </c>
      <c r="L198">
        <v>1.32402032253915E-2</v>
      </c>
      <c r="M198">
        <v>1.3893780960904799E-3</v>
      </c>
      <c r="N198">
        <v>1.5531610360942201</v>
      </c>
      <c r="O198">
        <v>1.6607660137782201</v>
      </c>
      <c r="P198">
        <v>1.0660178968006899</v>
      </c>
      <c r="Q198">
        <v>0.9994248783884</v>
      </c>
      <c r="R198">
        <v>5.7512161159976405E-4</v>
      </c>
      <c r="S198">
        <v>0</v>
      </c>
      <c r="T198">
        <v>6.2896333760986201</v>
      </c>
      <c r="U198">
        <v>6.2896333760986201</v>
      </c>
      <c r="V198">
        <v>5.0356251198002404</v>
      </c>
      <c r="W198">
        <v>8.3157374782427698E-2</v>
      </c>
      <c r="X198">
        <v>1.2585451950934401</v>
      </c>
      <c r="Y198">
        <v>31.729531969007098</v>
      </c>
      <c r="Z198">
        <v>0.905029538059962</v>
      </c>
      <c r="AA198">
        <v>0.12715417530721401</v>
      </c>
      <c r="AB198">
        <v>36.006338167697599</v>
      </c>
      <c r="AC198">
        <v>54.635843998436201</v>
      </c>
      <c r="AD198">
        <v>5.3618108736137602</v>
      </c>
      <c r="AE198">
        <v>0.19155974234624401</v>
      </c>
      <c r="AF198">
        <v>6.7170605184254002E-4</v>
      </c>
      <c r="AG198">
        <v>4.6109050006033899E-3</v>
      </c>
      <c r="AH198" s="109">
        <v>1.7304366033467498E-5</v>
      </c>
      <c r="AI198" s="109">
        <v>1.8158563523802E-6</v>
      </c>
      <c r="AJ198">
        <v>3.33938181429278E-2</v>
      </c>
      <c r="AK198">
        <v>0.154623366758531</v>
      </c>
      <c r="AL198">
        <v>0.17761045704641101</v>
      </c>
      <c r="AM198">
        <v>13.515679791604001</v>
      </c>
      <c r="AN198">
        <v>0</v>
      </c>
      <c r="AO198">
        <v>0</v>
      </c>
      <c r="AP198">
        <v>0</v>
      </c>
      <c r="AQ198">
        <v>-8.7073585881227995</v>
      </c>
      <c r="AR198">
        <v>1862.79555657028</v>
      </c>
      <c r="AS198">
        <v>6042.6582993714501</v>
      </c>
      <c r="AT198">
        <v>0.30912509939069799</v>
      </c>
    </row>
    <row r="199" spans="1:46" x14ac:dyDescent="0.35">
      <c r="A199">
        <v>197</v>
      </c>
      <c r="B199">
        <v>247.856270868113</v>
      </c>
      <c r="C199">
        <v>-8.2408154768027195</v>
      </c>
      <c r="D199">
        <v>1694.8069613505199</v>
      </c>
      <c r="E199">
        <v>0.49994573074840198</v>
      </c>
      <c r="F199">
        <v>1075.72202656997</v>
      </c>
      <c r="G199">
        <v>2.9051106419043702E-3</v>
      </c>
      <c r="H199">
        <v>1.0050359200053001</v>
      </c>
      <c r="I199">
        <v>1.46565670419718E-2</v>
      </c>
      <c r="J199">
        <v>1.4451079710863599E-2</v>
      </c>
      <c r="K199">
        <v>0.97359011546665997</v>
      </c>
      <c r="L199">
        <v>1.3261897797570499E-2</v>
      </c>
      <c r="M199">
        <v>1.3946692444012699E-3</v>
      </c>
      <c r="N199">
        <v>1.5506007995848301</v>
      </c>
      <c r="O199">
        <v>1.6582599328641401</v>
      </c>
      <c r="P199">
        <v>1.0679949559634501</v>
      </c>
      <c r="Q199">
        <v>0.99942202659557</v>
      </c>
      <c r="R199">
        <v>5.7797340442934599E-4</v>
      </c>
      <c r="S199">
        <v>0</v>
      </c>
      <c r="T199">
        <v>6.3014352441100403</v>
      </c>
      <c r="U199">
        <v>6.3014352441100403</v>
      </c>
      <c r="V199">
        <v>5.0450055160637097</v>
      </c>
      <c r="W199">
        <v>8.3441552455228302E-2</v>
      </c>
      <c r="X199">
        <v>1.26011641972408</v>
      </c>
      <c r="Y199">
        <v>31.7983101516697</v>
      </c>
      <c r="Z199">
        <v>0.904843389287042</v>
      </c>
      <c r="AA199">
        <v>0.12713986545408601</v>
      </c>
      <c r="AB199">
        <v>35.998283387302102</v>
      </c>
      <c r="AC199">
        <v>54.507742461826801</v>
      </c>
      <c r="AD199">
        <v>5.3600783582751603</v>
      </c>
      <c r="AE199">
        <v>0.19155979438162299</v>
      </c>
      <c r="AF199">
        <v>6.7161387417969504E-4</v>
      </c>
      <c r="AG199">
        <v>4.6108667370824896E-3</v>
      </c>
      <c r="AH199" s="109">
        <v>1.74188399949748E-5</v>
      </c>
      <c r="AI199" s="109">
        <v>1.83182835405265E-6</v>
      </c>
      <c r="AJ199">
        <v>3.3393280228709001E-2</v>
      </c>
      <c r="AK199">
        <v>0.15462336817814001</v>
      </c>
      <c r="AL199">
        <v>0.17760810285506801</v>
      </c>
      <c r="AM199">
        <v>13.515679791604001</v>
      </c>
      <c r="AN199">
        <v>0</v>
      </c>
      <c r="AO199">
        <v>0</v>
      </c>
      <c r="AP199">
        <v>0</v>
      </c>
      <c r="AQ199">
        <v>-8.7078332235147897</v>
      </c>
      <c r="AR199">
        <v>1863.0132618146999</v>
      </c>
      <c r="AS199">
        <v>6042.6578448547798</v>
      </c>
      <c r="AT199">
        <v>0.30928761444972103</v>
      </c>
    </row>
    <row r="200" spans="1:46" x14ac:dyDescent="0.35">
      <c r="A200">
        <v>198</v>
      </c>
      <c r="B200">
        <v>247.24220054257</v>
      </c>
      <c r="C200">
        <v>-8.2414664485368903</v>
      </c>
      <c r="D200">
        <v>1694.7697757046999</v>
      </c>
      <c r="E200">
        <v>0.49994460362556598</v>
      </c>
      <c r="F200">
        <v>1072.9639825311799</v>
      </c>
      <c r="G200">
        <v>2.9050572609971002E-3</v>
      </c>
      <c r="H200">
        <v>1.0048182893544799</v>
      </c>
      <c r="I200">
        <v>1.46836882913076E-2</v>
      </c>
      <c r="J200">
        <v>1.44868668642234E-2</v>
      </c>
      <c r="K200">
        <v>0.97352961101167201</v>
      </c>
      <c r="L200">
        <v>1.3283699595425601E-2</v>
      </c>
      <c r="M200">
        <v>1.3999886958819001E-3</v>
      </c>
      <c r="N200">
        <v>1.5480448770714701</v>
      </c>
      <c r="O200">
        <v>1.6557578390144401</v>
      </c>
      <c r="P200">
        <v>1.0699819730409399</v>
      </c>
      <c r="Q200">
        <v>0.99941917472101804</v>
      </c>
      <c r="R200">
        <v>5.8082527898101698E-4</v>
      </c>
      <c r="S200">
        <v>0</v>
      </c>
      <c r="T200">
        <v>6.3132970151852801</v>
      </c>
      <c r="U200">
        <v>6.3132970151852801</v>
      </c>
      <c r="V200">
        <v>5.0544334110738296</v>
      </c>
      <c r="W200">
        <v>8.3727204920319306E-2</v>
      </c>
      <c r="X200">
        <v>1.26169665609228</v>
      </c>
      <c r="Y200">
        <v>31.8674336657254</v>
      </c>
      <c r="Z200">
        <v>0.90465687720225696</v>
      </c>
      <c r="AA200">
        <v>0.12712552579609299</v>
      </c>
      <c r="AB200">
        <v>35.9902282188865</v>
      </c>
      <c r="AC200">
        <v>54.379907664188003</v>
      </c>
      <c r="AD200">
        <v>5.35834504163111</v>
      </c>
      <c r="AE200">
        <v>0.191559846566623</v>
      </c>
      <c r="AF200">
        <v>6.7152147483344102E-4</v>
      </c>
      <c r="AG200">
        <v>4.6108281605226099E-3</v>
      </c>
      <c r="AH200" s="109">
        <v>1.7533742138682302E-5</v>
      </c>
      <c r="AI200" s="109">
        <v>1.8479069489885501E-6</v>
      </c>
      <c r="AJ200">
        <v>3.3392741354292897E-2</v>
      </c>
      <c r="AK200">
        <v>0.154623370542573</v>
      </c>
      <c r="AL200">
        <v>0.177605743557818</v>
      </c>
      <c r="AM200">
        <v>13.515679791604001</v>
      </c>
      <c r="AN200">
        <v>0</v>
      </c>
      <c r="AO200">
        <v>0</v>
      </c>
      <c r="AP200">
        <v>0</v>
      </c>
      <c r="AQ200">
        <v>-8.7083078589067693</v>
      </c>
      <c r="AR200">
        <v>1863.23099780346</v>
      </c>
      <c r="AS200">
        <v>6042.6573852949296</v>
      </c>
      <c r="AT200">
        <v>0.309450239951505</v>
      </c>
    </row>
    <row r="201" spans="1:46" x14ac:dyDescent="0.35">
      <c r="A201">
        <v>199</v>
      </c>
      <c r="B201">
        <v>246.628130217028</v>
      </c>
      <c r="C201">
        <v>-8.2421175439130998</v>
      </c>
      <c r="D201">
        <v>1694.73241711381</v>
      </c>
      <c r="E201">
        <v>0.49994346404560802</v>
      </c>
      <c r="F201">
        <v>1070.20624789628</v>
      </c>
      <c r="G201">
        <v>2.9050035848568602E-3</v>
      </c>
      <c r="H201">
        <v>1.0046015520628799</v>
      </c>
      <c r="I201">
        <v>1.47109460507548E-2</v>
      </c>
      <c r="J201">
        <v>1.4522819091618599E-2</v>
      </c>
      <c r="K201">
        <v>0.97346881985296896</v>
      </c>
      <c r="L201">
        <v>1.3305609391899601E-2</v>
      </c>
      <c r="M201">
        <v>1.40533665885523E-3</v>
      </c>
      <c r="N201">
        <v>1.5454932627926901</v>
      </c>
      <c r="O201">
        <v>1.65325972633913</v>
      </c>
      <c r="P201">
        <v>1.0719790203919799</v>
      </c>
      <c r="Q201">
        <v>0.99941632276110604</v>
      </c>
      <c r="R201">
        <v>5.83677238893573E-4</v>
      </c>
      <c r="S201">
        <v>0</v>
      </c>
      <c r="T201">
        <v>6.3252191286350197</v>
      </c>
      <c r="U201">
        <v>6.3252191286350197</v>
      </c>
      <c r="V201">
        <v>5.06390915189934</v>
      </c>
      <c r="W201">
        <v>8.4014343027969507E-2</v>
      </c>
      <c r="X201">
        <v>1.2632859685086699</v>
      </c>
      <c r="Y201">
        <v>31.936905097557499</v>
      </c>
      <c r="Z201">
        <v>0.90447000118098297</v>
      </c>
      <c r="AA201">
        <v>0.127111156099244</v>
      </c>
      <c r="AB201">
        <v>35.982172614281602</v>
      </c>
      <c r="AC201">
        <v>54.252338978777097</v>
      </c>
      <c r="AD201">
        <v>5.3566109130098303</v>
      </c>
      <c r="AE201">
        <v>0.19155989890237099</v>
      </c>
      <c r="AF201">
        <v>6.7142885208004298E-4</v>
      </c>
      <c r="AG201">
        <v>4.6107892685372399E-3</v>
      </c>
      <c r="AH201" s="109">
        <v>1.76490757286629E-5</v>
      </c>
      <c r="AI201" s="109">
        <v>1.8640929840839899E-6</v>
      </c>
      <c r="AJ201">
        <v>3.3392201512080798E-2</v>
      </c>
      <c r="AK201">
        <v>0.154623373858743</v>
      </c>
      <c r="AL201">
        <v>0.177603379114848</v>
      </c>
      <c r="AM201">
        <v>13.515679791604001</v>
      </c>
      <c r="AN201">
        <v>0</v>
      </c>
      <c r="AO201">
        <v>0</v>
      </c>
      <c r="AP201">
        <v>0</v>
      </c>
      <c r="AQ201">
        <v>-8.7087824942987506</v>
      </c>
      <c r="AR201">
        <v>1863.44876458045</v>
      </c>
      <c r="AS201">
        <v>6042.6569206559498</v>
      </c>
      <c r="AT201">
        <v>0.30961297577290797</v>
      </c>
    </row>
    <row r="202" spans="1:46" x14ac:dyDescent="0.35">
      <c r="A202">
        <v>200</v>
      </c>
      <c r="B202">
        <v>246.014059891485</v>
      </c>
      <c r="C202">
        <v>-8.24276876354328</v>
      </c>
      <c r="D202">
        <v>1694.69488425093</v>
      </c>
      <c r="E202">
        <v>0.49994231191946498</v>
      </c>
      <c r="F202">
        <v>1067.4488220596099</v>
      </c>
      <c r="G202">
        <v>2.9049496112279298E-3</v>
      </c>
      <c r="H202">
        <v>1.00438571014307</v>
      </c>
      <c r="I202">
        <v>1.4738341310722901E-2</v>
      </c>
      <c r="J202">
        <v>1.45589375969468E-2</v>
      </c>
      <c r="K202">
        <v>0.97340773990081597</v>
      </c>
      <c r="L202">
        <v>1.33276279649189E-2</v>
      </c>
      <c r="M202">
        <v>1.4107133458039101E-3</v>
      </c>
      <c r="N202">
        <v>1.54294595100152</v>
      </c>
      <c r="O202">
        <v>1.65076558896076</v>
      </c>
      <c r="P202">
        <v>1.0739861710551699</v>
      </c>
      <c r="Q202">
        <v>0.99941347071216102</v>
      </c>
      <c r="R202">
        <v>5.8652928783870005E-4</v>
      </c>
      <c r="S202">
        <v>0</v>
      </c>
      <c r="T202">
        <v>6.3372020279413999</v>
      </c>
      <c r="U202">
        <v>6.3372020279413999</v>
      </c>
      <c r="V202">
        <v>5.0734330888782999</v>
      </c>
      <c r="W202">
        <v>8.4302977878033397E-2</v>
      </c>
      <c r="X202">
        <v>1.2648844219111</v>
      </c>
      <c r="Y202">
        <v>32.006727059463699</v>
      </c>
      <c r="Z202">
        <v>0.90428276045028499</v>
      </c>
      <c r="AA202">
        <v>0.127096756127449</v>
      </c>
      <c r="AB202">
        <v>35.974116586254098</v>
      </c>
      <c r="AC202">
        <v>54.1250357694678</v>
      </c>
      <c r="AD202">
        <v>5.3548759697855797</v>
      </c>
      <c r="AE202">
        <v>0.19155995139000701</v>
      </c>
      <c r="AF202">
        <v>6.7133600418000196E-4</v>
      </c>
      <c r="AG202">
        <v>4.6107500587152699E-3</v>
      </c>
      <c r="AH202" s="109">
        <v>1.77648440579836E-5</v>
      </c>
      <c r="AI202" s="109">
        <v>1.8803873175848399E-6</v>
      </c>
      <c r="AJ202">
        <v>3.3391660694404801E-2</v>
      </c>
      <c r="AK202">
        <v>0.154623378133628</v>
      </c>
      <c r="AL202">
        <v>0.17760100948598201</v>
      </c>
      <c r="AM202">
        <v>13.515679791604001</v>
      </c>
      <c r="AN202">
        <v>0</v>
      </c>
      <c r="AO202">
        <v>0</v>
      </c>
      <c r="AP202">
        <v>0</v>
      </c>
      <c r="AQ202">
        <v>-8.7092571296907302</v>
      </c>
      <c r="AR202">
        <v>1863.6665621899599</v>
      </c>
      <c r="AS202">
        <v>6042.6564509015097</v>
      </c>
      <c r="AT202">
        <v>0.309775822316741</v>
      </c>
    </row>
    <row r="203" spans="1:46" x14ac:dyDescent="0.35">
      <c r="A203">
        <v>201</v>
      </c>
      <c r="B203">
        <v>245.399989565943</v>
      </c>
      <c r="C203">
        <v>-8.2434201080458802</v>
      </c>
      <c r="D203">
        <v>1694.6571757757499</v>
      </c>
      <c r="E203">
        <v>0.49994114715717503</v>
      </c>
      <c r="F203">
        <v>1064.6917044132499</v>
      </c>
      <c r="G203">
        <v>2.9048953378318899E-3</v>
      </c>
      <c r="H203">
        <v>1.00417076389048</v>
      </c>
      <c r="I203">
        <v>1.4765875071662901E-2</v>
      </c>
      <c r="J203">
        <v>1.45952235960991E-2</v>
      </c>
      <c r="K203">
        <v>0.973346369045202</v>
      </c>
      <c r="L203">
        <v>1.3349756102514499E-2</v>
      </c>
      <c r="M203">
        <v>1.41611896914841E-3</v>
      </c>
      <c r="N203">
        <v>1.5404029359654401</v>
      </c>
      <c r="O203">
        <v>1.6482754210144599</v>
      </c>
      <c r="P203">
        <v>1.07600349880948</v>
      </c>
      <c r="Q203">
        <v>0.99941061857047797</v>
      </c>
      <c r="R203">
        <v>5.8938142952138302E-4</v>
      </c>
      <c r="S203">
        <v>0</v>
      </c>
      <c r="T203">
        <v>6.3492461611169899</v>
      </c>
      <c r="U203">
        <v>6.3492461611169899</v>
      </c>
      <c r="V203">
        <v>5.0830055759285102</v>
      </c>
      <c r="W203">
        <v>8.4593120535331995E-2</v>
      </c>
      <c r="X203">
        <v>1.2664920818682801</v>
      </c>
      <c r="Y203">
        <v>32.076902190016099</v>
      </c>
      <c r="Z203">
        <v>0.90409515438295396</v>
      </c>
      <c r="AA203">
        <v>0.12708232564212599</v>
      </c>
      <c r="AB203">
        <v>35.966060085820999</v>
      </c>
      <c r="AC203">
        <v>53.997997411289397</v>
      </c>
      <c r="AD203">
        <v>5.35314020115697</v>
      </c>
      <c r="AE203">
        <v>0.191560004030674</v>
      </c>
      <c r="AF203">
        <v>6.7124292937581498E-4</v>
      </c>
      <c r="AG203">
        <v>4.6107105286218404E-3</v>
      </c>
      <c r="AH203" s="109">
        <v>1.7881050455679701E-5</v>
      </c>
      <c r="AI203" s="109">
        <v>1.8967908135653799E-6</v>
      </c>
      <c r="AJ203">
        <v>3.3391118893515898E-2</v>
      </c>
      <c r="AK203">
        <v>0.154623383374279</v>
      </c>
      <c r="AL203">
        <v>0.17759863463061801</v>
      </c>
      <c r="AM203">
        <v>13.515679791604001</v>
      </c>
      <c r="AN203">
        <v>0</v>
      </c>
      <c r="AO203">
        <v>0</v>
      </c>
      <c r="AP203">
        <v>0</v>
      </c>
      <c r="AQ203">
        <v>-8.7097317650827097</v>
      </c>
      <c r="AR203">
        <v>1863.8843906766999</v>
      </c>
      <c r="AS203">
        <v>6042.6559759949496</v>
      </c>
      <c r="AT203">
        <v>0.30993877945683701</v>
      </c>
    </row>
    <row r="204" spans="1:46" x14ac:dyDescent="0.35">
      <c r="A204">
        <v>202</v>
      </c>
      <c r="B204">
        <v>244.78591924040001</v>
      </c>
      <c r="C204">
        <v>-8.2440715780453502</v>
      </c>
      <c r="D204">
        <v>1694.61929033467</v>
      </c>
      <c r="E204">
        <v>0.49993996966786503</v>
      </c>
      <c r="F204">
        <v>1061.9348943464499</v>
      </c>
      <c r="G204">
        <v>2.9048407623676899E-3</v>
      </c>
      <c r="H204">
        <v>1.0039567143725501</v>
      </c>
      <c r="I204">
        <v>1.47935483436131E-2</v>
      </c>
      <c r="J204">
        <v>1.4631678317111201E-2</v>
      </c>
      <c r="K204">
        <v>0.97328470515507903</v>
      </c>
      <c r="L204">
        <v>1.33719945992536E-2</v>
      </c>
      <c r="M204">
        <v>1.42155374435948E-3</v>
      </c>
      <c r="N204">
        <v>1.53786421196654</v>
      </c>
      <c r="O204">
        <v>1.64578921664796</v>
      </c>
      <c r="P204">
        <v>1.07803107814494</v>
      </c>
      <c r="Q204">
        <v>0.99940776633231898</v>
      </c>
      <c r="R204">
        <v>5.92233667680282E-4</v>
      </c>
      <c r="S204">
        <v>0</v>
      </c>
      <c r="T204">
        <v>6.3613519805353098</v>
      </c>
      <c r="U204">
        <v>6.3613519805353098</v>
      </c>
      <c r="V204">
        <v>5.0926269703935096</v>
      </c>
      <c r="W204">
        <v>8.4884782238821302E-2</v>
      </c>
      <c r="X204">
        <v>1.2681090145899101</v>
      </c>
      <c r="Y204">
        <v>32.147433154370603</v>
      </c>
      <c r="Z204">
        <v>0.90390718228374001</v>
      </c>
      <c r="AA204">
        <v>0.12706786440239801</v>
      </c>
      <c r="AB204">
        <v>35.958003091404102</v>
      </c>
      <c r="AC204">
        <v>53.871223275467997</v>
      </c>
      <c r="AD204">
        <v>5.3514035999347902</v>
      </c>
      <c r="AE204">
        <v>0.19156005682553201</v>
      </c>
      <c r="AF204">
        <v>6.7114962589303402E-4</v>
      </c>
      <c r="AG204">
        <v>4.6106706757973997E-3</v>
      </c>
      <c r="AH204" s="109">
        <v>1.7997698282378901E-5</v>
      </c>
      <c r="AI204" s="109">
        <v>1.91330434612918E-6</v>
      </c>
      <c r="AJ204">
        <v>3.3390576101589603E-2</v>
      </c>
      <c r="AK204">
        <v>0.15462338958781899</v>
      </c>
      <c r="AL204">
        <v>0.17759625450776001</v>
      </c>
      <c r="AM204">
        <v>13.515679791604001</v>
      </c>
      <c r="AN204">
        <v>0</v>
      </c>
      <c r="AO204">
        <v>0</v>
      </c>
      <c r="AP204">
        <v>0</v>
      </c>
      <c r="AQ204">
        <v>-8.7102064004746893</v>
      </c>
      <c r="AR204">
        <v>1864.10225008579</v>
      </c>
      <c r="AS204">
        <v>6042.6554958992101</v>
      </c>
      <c r="AT204">
        <v>0.31010184730475798</v>
      </c>
    </row>
    <row r="205" spans="1:46" x14ac:dyDescent="0.35">
      <c r="A205">
        <v>203</v>
      </c>
      <c r="B205">
        <v>244.171848914858</v>
      </c>
      <c r="C205">
        <v>-8.2447231741723108</v>
      </c>
      <c r="D205">
        <v>1694.58122656054</v>
      </c>
      <c r="E205">
        <v>0.49993877935973702</v>
      </c>
      <c r="F205">
        <v>1059.1783912457499</v>
      </c>
      <c r="G205">
        <v>2.9047858825112E-3</v>
      </c>
      <c r="H205">
        <v>1.0037435627375499</v>
      </c>
      <c r="I205">
        <v>1.48213621464809E-2</v>
      </c>
      <c r="J205">
        <v>1.46683030003153E-2</v>
      </c>
      <c r="K205">
        <v>0.973222746078236</v>
      </c>
      <c r="L205">
        <v>1.33943442573504E-2</v>
      </c>
      <c r="M205">
        <v>1.42701788913047E-3</v>
      </c>
      <c r="N205">
        <v>1.5353297733014699</v>
      </c>
      <c r="O205">
        <v>1.6433069700215599</v>
      </c>
      <c r="P205">
        <v>1.0800689842823901</v>
      </c>
      <c r="Q205">
        <v>0.99940491399391096</v>
      </c>
      <c r="R205">
        <v>5.9508600608815503E-4</v>
      </c>
      <c r="S205">
        <v>0</v>
      </c>
      <c r="T205">
        <v>6.37351994304918</v>
      </c>
      <c r="U205">
        <v>6.37351994304918</v>
      </c>
      <c r="V205">
        <v>5.1022976331412702</v>
      </c>
      <c r="W205">
        <v>8.5177974345484103E-2</v>
      </c>
      <c r="X205">
        <v>1.2697352869343199</v>
      </c>
      <c r="Y205">
        <v>32.218322644605401</v>
      </c>
      <c r="Z205">
        <v>0.90371884344858999</v>
      </c>
      <c r="AA205">
        <v>0.12705337216504001</v>
      </c>
      <c r="AB205">
        <v>35.949945584071301</v>
      </c>
      <c r="AC205">
        <v>53.744712733589097</v>
      </c>
      <c r="AD205">
        <v>5.34966615926702</v>
      </c>
      <c r="AE205">
        <v>0.191560109775747</v>
      </c>
      <c r="AF205">
        <v>6.7105609193991202E-4</v>
      </c>
      <c r="AG205">
        <v>4.6106304977573702E-3</v>
      </c>
      <c r="AH205" s="109">
        <v>1.8114790932037E-5</v>
      </c>
      <c r="AI205" s="109">
        <v>1.9299287983948402E-6</v>
      </c>
      <c r="AJ205">
        <v>3.33900323107248E-2</v>
      </c>
      <c r="AK205">
        <v>0.15462339678143699</v>
      </c>
      <c r="AL205">
        <v>0.17759386907600799</v>
      </c>
      <c r="AM205">
        <v>13.515679791604001</v>
      </c>
      <c r="AN205">
        <v>0</v>
      </c>
      <c r="AO205">
        <v>0</v>
      </c>
      <c r="AP205">
        <v>0</v>
      </c>
      <c r="AQ205">
        <v>-8.7106810358666706</v>
      </c>
      <c r="AR205">
        <v>1864.3201404628001</v>
      </c>
      <c r="AS205">
        <v>6042.6550105768601</v>
      </c>
      <c r="AT205">
        <v>0.31026502599706102</v>
      </c>
    </row>
    <row r="206" spans="1:46" x14ac:dyDescent="0.35">
      <c r="A206">
        <v>204</v>
      </c>
      <c r="B206">
        <v>243.55777858931501</v>
      </c>
      <c r="C206">
        <v>-8.2453748970636092</v>
      </c>
      <c r="D206">
        <v>1694.5429830725</v>
      </c>
      <c r="E206">
        <v>0.49993757614005602</v>
      </c>
      <c r="F206">
        <v>1056.42219449496</v>
      </c>
      <c r="G206">
        <v>2.9047306959150499E-3</v>
      </c>
      <c r="H206">
        <v>1.0035313102975001</v>
      </c>
      <c r="I206">
        <v>1.48493175101433E-2</v>
      </c>
      <c r="J206">
        <v>1.4705098898495301E-2</v>
      </c>
      <c r="K206">
        <v>0.97316048964101498</v>
      </c>
      <c r="L206">
        <v>1.34168058866327E-2</v>
      </c>
      <c r="M206">
        <v>1.43251162351066E-3</v>
      </c>
      <c r="N206">
        <v>1.5327996142815301</v>
      </c>
      <c r="O206">
        <v>1.64082867530818</v>
      </c>
      <c r="P206">
        <v>1.0821172931810299</v>
      </c>
      <c r="Q206">
        <v>0.99940206155144695</v>
      </c>
      <c r="R206">
        <v>5.9793844855227595E-4</v>
      </c>
      <c r="S206">
        <v>0</v>
      </c>
      <c r="T206">
        <v>6.3857505100383101</v>
      </c>
      <c r="U206">
        <v>6.3857505100383101</v>
      </c>
      <c r="V206">
        <v>5.1120179286006504</v>
      </c>
      <c r="W206">
        <v>8.5472708338904996E-2</v>
      </c>
      <c r="X206">
        <v>1.27137096641632</v>
      </c>
      <c r="Y206">
        <v>32.289573380063104</v>
      </c>
      <c r="Z206">
        <v>0.90353013715733799</v>
      </c>
      <c r="AA206">
        <v>0.12703884868444601</v>
      </c>
      <c r="AB206">
        <v>35.9418875505066</v>
      </c>
      <c r="AC206">
        <v>53.618465157085602</v>
      </c>
      <c r="AD206">
        <v>5.3479278730300601</v>
      </c>
      <c r="AE206">
        <v>0.191560162882499</v>
      </c>
      <c r="AF206">
        <v>6.7096232570715904E-4</v>
      </c>
      <c r="AG206">
        <v>4.6105899919919001E-3</v>
      </c>
      <c r="AH206" s="109">
        <v>1.8232331832182701E-5</v>
      </c>
      <c r="AI206" s="109">
        <v>1.9466650627573601E-6</v>
      </c>
      <c r="AJ206">
        <v>3.3389487512941997E-2</v>
      </c>
      <c r="AK206">
        <v>0.15462340496239799</v>
      </c>
      <c r="AL206">
        <v>0.17759147829354999</v>
      </c>
      <c r="AM206">
        <v>13.515679791604001</v>
      </c>
      <c r="AN206">
        <v>0</v>
      </c>
      <c r="AO206">
        <v>0</v>
      </c>
      <c r="AP206">
        <v>0</v>
      </c>
      <c r="AQ206">
        <v>-8.7111556712586502</v>
      </c>
      <c r="AR206">
        <v>1864.5380618537199</v>
      </c>
      <c r="AS206">
        <v>6042.6545199900902</v>
      </c>
      <c r="AT206">
        <v>0.310428315721061</v>
      </c>
    </row>
    <row r="207" spans="1:46" x14ac:dyDescent="0.35">
      <c r="A207">
        <v>205</v>
      </c>
      <c r="B207">
        <v>242.94370826377201</v>
      </c>
      <c r="C207">
        <v>-8.2460267473626701</v>
      </c>
      <c r="D207">
        <v>1694.50455847578</v>
      </c>
      <c r="E207">
        <v>0.49993635991514301</v>
      </c>
      <c r="F207">
        <v>1053.6663034753101</v>
      </c>
      <c r="G207">
        <v>2.9046752002081099E-3</v>
      </c>
      <c r="H207">
        <v>1.0033199578109</v>
      </c>
      <c r="I207">
        <v>1.48774154747346E-2</v>
      </c>
      <c r="J207">
        <v>1.4742067277044101E-2</v>
      </c>
      <c r="K207">
        <v>0.97309793364820096</v>
      </c>
      <c r="L207">
        <v>1.34393803057104E-2</v>
      </c>
      <c r="M207">
        <v>1.43803516902422E-3</v>
      </c>
      <c r="N207">
        <v>1.53027372923273</v>
      </c>
      <c r="O207">
        <v>1.63835432669338</v>
      </c>
      <c r="P207">
        <v>1.0841760815585599</v>
      </c>
      <c r="Q207">
        <v>0.99939920900108503</v>
      </c>
      <c r="R207">
        <v>6.0079099891485396E-4</v>
      </c>
      <c r="S207">
        <v>0</v>
      </c>
      <c r="T207">
        <v>6.3980441475303298</v>
      </c>
      <c r="U207">
        <v>6.3980441475303298</v>
      </c>
      <c r="V207">
        <v>5.1217882248626001</v>
      </c>
      <c r="W207">
        <v>8.5768995769614803E-2</v>
      </c>
      <c r="X207">
        <v>1.2730161212143201</v>
      </c>
      <c r="Y207">
        <v>32.361188107704102</v>
      </c>
      <c r="Z207">
        <v>0.90334106273590697</v>
      </c>
      <c r="AA207">
        <v>0.12702429371251001</v>
      </c>
      <c r="AB207">
        <v>35.933828957318397</v>
      </c>
      <c r="AC207">
        <v>53.492479921517997</v>
      </c>
      <c r="AD207">
        <v>5.3461887324377004</v>
      </c>
      <c r="AE207">
        <v>0.19156021614697499</v>
      </c>
      <c r="AF207">
        <v>6.7086832536722896E-4</v>
      </c>
      <c r="AG207">
        <v>4.6105491559657701E-3</v>
      </c>
      <c r="AH207" s="109">
        <v>1.8350324445782298E-5</v>
      </c>
      <c r="AI207" s="109">
        <v>1.9635140397676898E-6</v>
      </c>
      <c r="AJ207">
        <v>3.3388941700180197E-2</v>
      </c>
      <c r="AK207">
        <v>0.15462341413803901</v>
      </c>
      <c r="AL207">
        <v>0.177589082118149</v>
      </c>
      <c r="AM207">
        <v>13.515679791604001</v>
      </c>
      <c r="AN207">
        <v>0</v>
      </c>
      <c r="AO207">
        <v>0</v>
      </c>
      <c r="AP207">
        <v>0</v>
      </c>
      <c r="AQ207">
        <v>-8.7116303066506298</v>
      </c>
      <c r="AR207">
        <v>1864.75601430496</v>
      </c>
      <c r="AS207">
        <v>6042.6540241006996</v>
      </c>
      <c r="AT207">
        <v>0.31059171649307099</v>
      </c>
    </row>
    <row r="208" spans="1:46" x14ac:dyDescent="0.35">
      <c r="A208">
        <v>206</v>
      </c>
      <c r="B208">
        <v>242.32963793823001</v>
      </c>
      <c r="C208">
        <v>-8.2466787257193506</v>
      </c>
      <c r="D208">
        <v>1694.46595136152</v>
      </c>
      <c r="E208">
        <v>0.49993513059035399</v>
      </c>
      <c r="F208">
        <v>1050.91071756526</v>
      </c>
      <c r="G208">
        <v>2.90461939299537E-3</v>
      </c>
      <c r="H208">
        <v>1.0031095061953199</v>
      </c>
      <c r="I208">
        <v>1.4905657090605999E-2</v>
      </c>
      <c r="J208">
        <v>1.47792094141233E-2</v>
      </c>
      <c r="K208">
        <v>0.97303507588260296</v>
      </c>
      <c r="L208">
        <v>1.3462068341013E-2</v>
      </c>
      <c r="M208">
        <v>1.44358874959302E-3</v>
      </c>
      <c r="N208">
        <v>1.52775211249578</v>
      </c>
      <c r="O208">
        <v>1.63588391837532</v>
      </c>
      <c r="P208">
        <v>1.0862454268894399</v>
      </c>
      <c r="Q208">
        <v>0.99939635633894597</v>
      </c>
      <c r="R208">
        <v>6.0364366105344599E-4</v>
      </c>
      <c r="S208">
        <v>0</v>
      </c>
      <c r="T208">
        <v>6.4104013261937398</v>
      </c>
      <c r="U208">
        <v>6.4104013261937398</v>
      </c>
      <c r="V208">
        <v>5.1316088936684299</v>
      </c>
      <c r="W208">
        <v>8.6066848316785793E-2</v>
      </c>
      <c r="X208">
        <v>1.2746708201792301</v>
      </c>
      <c r="Y208">
        <v>32.433169602452899</v>
      </c>
      <c r="Z208">
        <v>0.90315161949466705</v>
      </c>
      <c r="AA208">
        <v>0.12700970699865799</v>
      </c>
      <c r="AB208">
        <v>35.925769776560401</v>
      </c>
      <c r="AC208">
        <v>53.366756402292403</v>
      </c>
      <c r="AD208">
        <v>5.3444487294113303</v>
      </c>
      <c r="AE208">
        <v>0.191560269570373</v>
      </c>
      <c r="AF208">
        <v>6.7077408907447096E-4</v>
      </c>
      <c r="AG208">
        <v>4.610507987118E-3</v>
      </c>
      <c r="AH208" s="109">
        <v>1.8468772270261402E-5</v>
      </c>
      <c r="AI208" s="109">
        <v>1.98047663945663E-6</v>
      </c>
      <c r="AJ208">
        <v>3.3388394864297698E-2</v>
      </c>
      <c r="AK208">
        <v>0.154623424315773</v>
      </c>
      <c r="AL208">
        <v>0.17758668050714099</v>
      </c>
      <c r="AM208">
        <v>13.515679791604001</v>
      </c>
      <c r="AN208">
        <v>0</v>
      </c>
      <c r="AO208">
        <v>0</v>
      </c>
      <c r="AP208">
        <v>0</v>
      </c>
      <c r="AQ208">
        <v>-8.7121049420426093</v>
      </c>
      <c r="AR208">
        <v>1864.9739978634</v>
      </c>
      <c r="AS208">
        <v>6042.6535228701096</v>
      </c>
      <c r="AT208">
        <v>0.31075522837847802</v>
      </c>
    </row>
    <row r="209" spans="1:46" x14ac:dyDescent="0.35">
      <c r="A209">
        <v>207</v>
      </c>
      <c r="B209">
        <v>241.71556761268701</v>
      </c>
      <c r="C209">
        <v>-8.2473308327898707</v>
      </c>
      <c r="D209">
        <v>1694.4271603067</v>
      </c>
      <c r="E209">
        <v>0.49993388807007599</v>
      </c>
      <c r="F209">
        <v>1048.1554361404101</v>
      </c>
      <c r="G209">
        <v>2.9045632718576798E-3</v>
      </c>
      <c r="H209">
        <v>1.0028999568825201</v>
      </c>
      <c r="I209">
        <v>1.49340434183723E-2</v>
      </c>
      <c r="J209">
        <v>1.48165266008248E-2</v>
      </c>
      <c r="K209">
        <v>0.97297191410469497</v>
      </c>
      <c r="L209">
        <v>1.34848708263495E-2</v>
      </c>
      <c r="M209">
        <v>1.4491725920228E-3</v>
      </c>
      <c r="N209">
        <v>1.52523475842622</v>
      </c>
      <c r="O209">
        <v>1.6334174445648399</v>
      </c>
      <c r="P209">
        <v>1.08832540740908</v>
      </c>
      <c r="Q209">
        <v>0.999393503561118</v>
      </c>
      <c r="R209">
        <v>6.06496438881394E-4</v>
      </c>
      <c r="S209">
        <v>0</v>
      </c>
      <c r="T209">
        <v>6.42282252136489</v>
      </c>
      <c r="U209">
        <v>6.42282252136489</v>
      </c>
      <c r="V209">
        <v>5.1414803104277498</v>
      </c>
      <c r="W209">
        <v>8.6366277820511206E-2</v>
      </c>
      <c r="X209">
        <v>1.2763351328435499</v>
      </c>
      <c r="Y209">
        <v>32.505520667548602</v>
      </c>
      <c r="Z209">
        <v>0.90296180669730797</v>
      </c>
      <c r="AA209">
        <v>0.126995088289895</v>
      </c>
      <c r="AB209">
        <v>35.917709998449403</v>
      </c>
      <c r="AC209">
        <v>53.241293972543502</v>
      </c>
      <c r="AD209">
        <v>5.3427078582553902</v>
      </c>
      <c r="AE209">
        <v>0.191560323153905</v>
      </c>
      <c r="AF209">
        <v>6.7067961496530002E-4</v>
      </c>
      <c r="AG209">
        <v>4.6104664828610902E-3</v>
      </c>
      <c r="AH209" s="109">
        <v>1.85876788372045E-5</v>
      </c>
      <c r="AI209" s="109">
        <v>1.9975537820921898E-6</v>
      </c>
      <c r="AJ209">
        <v>3.3387846997072902E-2</v>
      </c>
      <c r="AK209">
        <v>0.15462343550308499</v>
      </c>
      <c r="AL209">
        <v>0.17758427341744601</v>
      </c>
      <c r="AM209">
        <v>13.515679791604001</v>
      </c>
      <c r="AN209">
        <v>0</v>
      </c>
      <c r="AO209">
        <v>0</v>
      </c>
      <c r="AP209">
        <v>0</v>
      </c>
      <c r="AQ209">
        <v>-8.7125795774345907</v>
      </c>
      <c r="AR209">
        <v>1865.19201257636</v>
      </c>
      <c r="AS209">
        <v>6042.6530162593199</v>
      </c>
      <c r="AT209">
        <v>0.31091885160197802</v>
      </c>
    </row>
    <row r="210" spans="1:46" x14ac:dyDescent="0.35">
      <c r="A210">
        <v>208</v>
      </c>
      <c r="B210">
        <v>241.10149728714501</v>
      </c>
      <c r="C210">
        <v>-8.2479830692373497</v>
      </c>
      <c r="D210">
        <v>1694.38818387377</v>
      </c>
      <c r="E210">
        <v>0.49993263225771001</v>
      </c>
      <c r="F210">
        <v>1045.4004585738201</v>
      </c>
      <c r="G210">
        <v>2.9045068343512E-3</v>
      </c>
      <c r="H210">
        <v>1.00269131041904</v>
      </c>
      <c r="I210">
        <v>1.4962575529363999E-2</v>
      </c>
      <c r="J210">
        <v>1.48540201413361E-2</v>
      </c>
      <c r="K210">
        <v>0.97290844605263804</v>
      </c>
      <c r="L210">
        <v>1.3507788605119499E-2</v>
      </c>
      <c r="M210">
        <v>1.4547869242444299E-3</v>
      </c>
      <c r="N210">
        <v>1.5227216613943999</v>
      </c>
      <c r="O210">
        <v>1.6309548994854099</v>
      </c>
      <c r="P210">
        <v>1.09041610214476</v>
      </c>
      <c r="Q210">
        <v>0.99939065066365096</v>
      </c>
      <c r="R210">
        <v>6.0934933634828703E-4</v>
      </c>
      <c r="S210">
        <v>0</v>
      </c>
      <c r="T210">
        <v>6.43530821323347</v>
      </c>
      <c r="U210">
        <v>6.43530821323347</v>
      </c>
      <c r="V210">
        <v>5.1514028543762196</v>
      </c>
      <c r="W210">
        <v>8.6667296163129404E-2</v>
      </c>
      <c r="X210">
        <v>1.2780091294278999</v>
      </c>
      <c r="Y210">
        <v>32.578244134922798</v>
      </c>
      <c r="Z210">
        <v>0.902771623682739</v>
      </c>
      <c r="AA210">
        <v>0.126980437330592</v>
      </c>
      <c r="AB210">
        <v>35.909649581244402</v>
      </c>
      <c r="AC210">
        <v>53.1160920114853</v>
      </c>
      <c r="AD210">
        <v>5.3409661090469802</v>
      </c>
      <c r="AE210">
        <v>0.19156037689878899</v>
      </c>
      <c r="AF210">
        <v>6.7058490115697305E-4</v>
      </c>
      <c r="AG210">
        <v>4.6104246405813997E-3</v>
      </c>
      <c r="AH210" s="109">
        <v>1.87070477156624E-5</v>
      </c>
      <c r="AI210" s="109">
        <v>2.01474639584215E-6</v>
      </c>
      <c r="AJ210">
        <v>3.3387298090198497E-2</v>
      </c>
      <c r="AK210">
        <v>0.15462344770754</v>
      </c>
      <c r="AL210">
        <v>0.17758186080553301</v>
      </c>
      <c r="AM210">
        <v>13.515679791604001</v>
      </c>
      <c r="AN210">
        <v>0</v>
      </c>
      <c r="AO210">
        <v>0</v>
      </c>
      <c r="AP210">
        <v>0</v>
      </c>
      <c r="AQ210">
        <v>-8.7130542128265702</v>
      </c>
      <c r="AR210">
        <v>1865.4100584916</v>
      </c>
      <c r="AS210">
        <v>6042.6525042289604</v>
      </c>
      <c r="AT210">
        <v>0.311082586114171</v>
      </c>
    </row>
    <row r="211" spans="1:46" x14ac:dyDescent="0.35">
      <c r="A211">
        <v>209</v>
      </c>
      <c r="B211">
        <v>240.48742696160201</v>
      </c>
      <c r="C211">
        <v>-8.2486354357313996</v>
      </c>
      <c r="D211">
        <v>1694.3490206106601</v>
      </c>
      <c r="E211">
        <v>0.499931363055658</v>
      </c>
      <c r="F211">
        <v>1042.6457842355501</v>
      </c>
      <c r="G211">
        <v>2.9044500780073899E-3</v>
      </c>
      <c r="H211">
        <v>1.0024835682497</v>
      </c>
      <c r="I211">
        <v>1.49912545053418E-2</v>
      </c>
      <c r="J211">
        <v>1.48916913531069E-2</v>
      </c>
      <c r="K211">
        <v>0.97284466944161796</v>
      </c>
      <c r="L211">
        <v>1.35308225277195E-2</v>
      </c>
      <c r="M211">
        <v>1.46043197762225E-3</v>
      </c>
      <c r="N211">
        <v>1.5202128157855701</v>
      </c>
      <c r="O211">
        <v>1.6284962773731899</v>
      </c>
      <c r="P211">
        <v>1.09251759089783</v>
      </c>
      <c r="Q211">
        <v>0.99938779764255903</v>
      </c>
      <c r="R211">
        <v>6.1220235744036404E-4</v>
      </c>
      <c r="S211">
        <v>0</v>
      </c>
      <c r="T211">
        <v>6.4478588867403301</v>
      </c>
      <c r="U211">
        <v>6.4478588867403301</v>
      </c>
      <c r="V211">
        <v>5.1613769084797099</v>
      </c>
      <c r="W211">
        <v>8.6969915424030306E-2</v>
      </c>
      <c r="X211">
        <v>1.2796928808517001</v>
      </c>
      <c r="Y211">
        <v>32.651342865549999</v>
      </c>
      <c r="Z211">
        <v>0.90258106970955199</v>
      </c>
      <c r="AA211">
        <v>0.12696575386265399</v>
      </c>
      <c r="AB211">
        <v>35.901588515119499</v>
      </c>
      <c r="AC211">
        <v>52.991149893735702</v>
      </c>
      <c r="AD211">
        <v>5.3392234760586197</v>
      </c>
      <c r="AE211">
        <v>0.19156043080625901</v>
      </c>
      <c r="AF211">
        <v>6.7048994574846904E-4</v>
      </c>
      <c r="AG211">
        <v>4.6103824576381397E-3</v>
      </c>
      <c r="AH211" s="109">
        <v>1.8826882508943201E-5</v>
      </c>
      <c r="AI211" s="109">
        <v>2.03205542003601E-6</v>
      </c>
      <c r="AJ211">
        <v>3.3386748135285998E-2</v>
      </c>
      <c r="AK211">
        <v>0.15462346093677501</v>
      </c>
      <c r="AL211">
        <v>0.17757944262744399</v>
      </c>
      <c r="AM211">
        <v>13.515679791604001</v>
      </c>
      <c r="AN211">
        <v>0</v>
      </c>
      <c r="AO211">
        <v>0</v>
      </c>
      <c r="AP211">
        <v>0</v>
      </c>
      <c r="AQ211">
        <v>-8.7135288482185498</v>
      </c>
      <c r="AR211">
        <v>1865.62813565738</v>
      </c>
      <c r="AS211">
        <v>6042.6519867392299</v>
      </c>
      <c r="AT211">
        <v>0.31124643214411801</v>
      </c>
    </row>
    <row r="212" spans="1:46" x14ac:dyDescent="0.35">
      <c r="A212">
        <v>210</v>
      </c>
      <c r="B212">
        <v>239.87335663606001</v>
      </c>
      <c r="C212">
        <v>-8.2492879329484801</v>
      </c>
      <c r="D212">
        <v>1694.3096690504699</v>
      </c>
      <c r="E212">
        <v>0.499930080365311</v>
      </c>
      <c r="F212">
        <v>1039.8914124929599</v>
      </c>
      <c r="G212">
        <v>2.90439300033249E-3</v>
      </c>
      <c r="H212">
        <v>1.0022767314138199</v>
      </c>
      <c r="I212">
        <v>1.50200814389358E-2</v>
      </c>
      <c r="J212">
        <v>1.49295415670184E-2</v>
      </c>
      <c r="K212">
        <v>0.972780581963826</v>
      </c>
      <c r="L212">
        <v>1.35539734536198E-2</v>
      </c>
      <c r="M212">
        <v>1.4661079853159401E-3</v>
      </c>
      <c r="N212">
        <v>1.51770821599991</v>
      </c>
      <c r="O212">
        <v>1.6260415724770401</v>
      </c>
      <c r="P212">
        <v>1.09462995427388</v>
      </c>
      <c r="Q212">
        <v>0.99938494449381898</v>
      </c>
      <c r="R212">
        <v>6.1505550618100703E-4</v>
      </c>
      <c r="S212">
        <v>0</v>
      </c>
      <c r="T212">
        <v>6.4604750317579898</v>
      </c>
      <c r="U212">
        <v>6.4604750317579898</v>
      </c>
      <c r="V212">
        <v>5.1714028595872401</v>
      </c>
      <c r="W212">
        <v>8.7274147769081004E-2</v>
      </c>
      <c r="X212">
        <v>1.2813864587405199</v>
      </c>
      <c r="Y212">
        <v>32.724819749832299</v>
      </c>
      <c r="Z212">
        <v>0.90239014406969698</v>
      </c>
      <c r="AA212">
        <v>0.126951037625364</v>
      </c>
      <c r="AB212">
        <v>35.8935267754701</v>
      </c>
      <c r="AC212">
        <v>52.866466997113797</v>
      </c>
      <c r="AD212">
        <v>5.3374799516007698</v>
      </c>
      <c r="AE212">
        <v>0.191560484877556</v>
      </c>
      <c r="AF212">
        <v>6.7039474681956901E-4</v>
      </c>
      <c r="AG212">
        <v>4.6103399313633499E-3</v>
      </c>
      <c r="AH212" s="109">
        <v>1.89471868577541E-5</v>
      </c>
      <c r="AI212" s="109">
        <v>2.0494818029917001E-6</v>
      </c>
      <c r="AJ212">
        <v>3.3386197123861303E-2</v>
      </c>
      <c r="AK212">
        <v>0.15462347519851</v>
      </c>
      <c r="AL212">
        <v>0.177577018838773</v>
      </c>
      <c r="AM212">
        <v>13.515679791604001</v>
      </c>
      <c r="AN212">
        <v>0</v>
      </c>
      <c r="AO212">
        <v>0</v>
      </c>
      <c r="AP212">
        <v>0</v>
      </c>
      <c r="AQ212">
        <v>-8.7140034836105293</v>
      </c>
      <c r="AR212">
        <v>1865.8462441223601</v>
      </c>
      <c r="AS212">
        <v>6042.6514637499204</v>
      </c>
      <c r="AT212">
        <v>0.31141038979541402</v>
      </c>
    </row>
    <row r="213" spans="1:46" x14ac:dyDescent="0.35">
      <c r="A213">
        <v>211</v>
      </c>
      <c r="B213">
        <v>239.25928631051701</v>
      </c>
      <c r="C213">
        <v>-8.2499405615720907</v>
      </c>
      <c r="D213">
        <v>1694.2701277112999</v>
      </c>
      <c r="E213">
        <v>0.499928784087036</v>
      </c>
      <c r="F213">
        <v>1037.1373427107101</v>
      </c>
      <c r="G213">
        <v>2.9043355988071901E-3</v>
      </c>
      <c r="H213">
        <v>1.00207080060259</v>
      </c>
      <c r="I213">
        <v>1.5049057433763601E-2</v>
      </c>
      <c r="J213">
        <v>1.49675721275565E-2</v>
      </c>
      <c r="K213">
        <v>0.97271618128816695</v>
      </c>
      <c r="L213">
        <v>1.35772422513894E-2</v>
      </c>
      <c r="M213">
        <v>1.4718151823741E-3</v>
      </c>
      <c r="N213">
        <v>1.5152078564525999</v>
      </c>
      <c r="O213">
        <v>1.6235907790585</v>
      </c>
      <c r="P213">
        <v>1.0967532736915999</v>
      </c>
      <c r="Q213">
        <v>0.99938209121336796</v>
      </c>
      <c r="R213">
        <v>6.1790878663118903E-4</v>
      </c>
      <c r="S213">
        <v>0</v>
      </c>
      <c r="T213">
        <v>6.4731571431463601</v>
      </c>
      <c r="U213">
        <v>6.4731571431463601</v>
      </c>
      <c r="V213">
        <v>5.1814810984742001</v>
      </c>
      <c r="W213">
        <v>8.7580005456523502E-2</v>
      </c>
      <c r="X213">
        <v>1.28308993543455</v>
      </c>
      <c r="Y213">
        <v>32.798677707982897</v>
      </c>
      <c r="Z213">
        <v>0.90219884608374301</v>
      </c>
      <c r="AA213">
        <v>0.12693628835532</v>
      </c>
      <c r="AB213">
        <v>35.885464324966797</v>
      </c>
      <c r="AC213">
        <v>52.742042702267199</v>
      </c>
      <c r="AD213">
        <v>5.3357355262951804</v>
      </c>
      <c r="AE213">
        <v>0.191560539113933</v>
      </c>
      <c r="AF213">
        <v>6.7029930243042496E-4</v>
      </c>
      <c r="AG213">
        <v>4.6102970590617296E-3</v>
      </c>
      <c r="AH213" s="109">
        <v>1.90679644405755E-5</v>
      </c>
      <c r="AI213" s="109">
        <v>2.0670265022145099E-6</v>
      </c>
      <c r="AJ213">
        <v>3.3385645047362099E-2</v>
      </c>
      <c r="AK213">
        <v>0.15462349050054</v>
      </c>
      <c r="AL213">
        <v>0.17757458939465001</v>
      </c>
      <c r="AM213">
        <v>13.515679791604001</v>
      </c>
      <c r="AN213">
        <v>0</v>
      </c>
      <c r="AO213">
        <v>0</v>
      </c>
      <c r="AP213">
        <v>0</v>
      </c>
      <c r="AQ213">
        <v>-8.7144781190025107</v>
      </c>
      <c r="AR213">
        <v>1866.0643839357399</v>
      </c>
      <c r="AS213">
        <v>6042.6509352204102</v>
      </c>
      <c r="AT213">
        <v>0.31157445906360498</v>
      </c>
    </row>
    <row r="214" spans="1:46" x14ac:dyDescent="0.35">
      <c r="A214">
        <v>212</v>
      </c>
      <c r="B214">
        <v>238.64521598497399</v>
      </c>
      <c r="C214">
        <v>-8.2505933222924703</v>
      </c>
      <c r="D214">
        <v>1694.23039509611</v>
      </c>
      <c r="E214">
        <v>0.49992747412016197</v>
      </c>
      <c r="F214">
        <v>1034.38357425044</v>
      </c>
      <c r="G214">
        <v>2.9042778708864899E-3</v>
      </c>
      <c r="H214">
        <v>1.00186577731852</v>
      </c>
      <c r="I214">
        <v>1.50781836042956E-2</v>
      </c>
      <c r="J214">
        <v>1.50057843929856E-2</v>
      </c>
      <c r="K214">
        <v>0.97265146505970501</v>
      </c>
      <c r="L214">
        <v>1.36006297970265E-2</v>
      </c>
      <c r="M214">
        <v>1.4775538072691399E-3</v>
      </c>
      <c r="N214">
        <v>1.5127117315738701</v>
      </c>
      <c r="O214">
        <v>1.6211438913918499</v>
      </c>
      <c r="P214">
        <v>1.09888763137505</v>
      </c>
      <c r="Q214">
        <v>0.99937923779711002</v>
      </c>
      <c r="R214">
        <v>6.2076220288990905E-4</v>
      </c>
      <c r="S214">
        <v>0</v>
      </c>
      <c r="T214">
        <v>6.4859057207098703</v>
      </c>
      <c r="U214">
        <v>6.4859057207098703</v>
      </c>
      <c r="V214">
        <v>5.1916120197983604</v>
      </c>
      <c r="W214">
        <v>8.7887500939679994E-2</v>
      </c>
      <c r="X214">
        <v>1.2848033839992901</v>
      </c>
      <c r="Y214">
        <v>32.872919690395399</v>
      </c>
      <c r="Z214">
        <v>0.90200717499896998</v>
      </c>
      <c r="AA214">
        <v>0.126921505786556</v>
      </c>
      <c r="AB214">
        <v>35.877401155074701</v>
      </c>
      <c r="AC214">
        <v>52.617876385749398</v>
      </c>
      <c r="AD214">
        <v>5.3339901945428396</v>
      </c>
      <c r="AE214">
        <v>0.191560593516657</v>
      </c>
      <c r="AF214">
        <v>6.7020361062221302E-4</v>
      </c>
      <c r="AG214">
        <v>4.6102538380097804E-3</v>
      </c>
      <c r="AH214" s="109">
        <v>1.9189218971678099E-5</v>
      </c>
      <c r="AI214" s="109">
        <v>2.0846904866363701E-6</v>
      </c>
      <c r="AJ214">
        <v>3.3385091897142102E-2</v>
      </c>
      <c r="AK214">
        <v>0.154623506850743</v>
      </c>
      <c r="AL214">
        <v>0.17757215424976699</v>
      </c>
      <c r="AM214">
        <v>13.515679791604001</v>
      </c>
      <c r="AN214">
        <v>0</v>
      </c>
      <c r="AO214">
        <v>0</v>
      </c>
      <c r="AP214">
        <v>0</v>
      </c>
      <c r="AQ214">
        <v>-8.7149527543944902</v>
      </c>
      <c r="AR214">
        <v>1866.2825551471401</v>
      </c>
      <c r="AS214">
        <v>6042.6504011096504</v>
      </c>
      <c r="AT214">
        <v>0.31173864019643599</v>
      </c>
    </row>
    <row r="215" spans="1:46" x14ac:dyDescent="0.35">
      <c r="A215">
        <v>213</v>
      </c>
      <c r="B215">
        <v>238.03114565943201</v>
      </c>
      <c r="C215">
        <v>-8.2512462158071305</v>
      </c>
      <c r="D215">
        <v>1694.1904696924501</v>
      </c>
      <c r="E215">
        <v>0.499926150362967</v>
      </c>
      <c r="F215">
        <v>1031.6301064711299</v>
      </c>
      <c r="G215">
        <v>2.9042198139991298E-3</v>
      </c>
      <c r="H215">
        <v>1.0016616622418899</v>
      </c>
      <c r="I215">
        <v>1.510746107638E-2</v>
      </c>
      <c r="J215">
        <v>1.5044179735527101E-2</v>
      </c>
      <c r="K215">
        <v>0.97258643089971497</v>
      </c>
      <c r="L215">
        <v>1.3624136976573499E-2</v>
      </c>
      <c r="M215">
        <v>1.4833240998064999E-3</v>
      </c>
      <c r="N215">
        <v>1.51021983580904</v>
      </c>
      <c r="O215">
        <v>1.61870090376409</v>
      </c>
      <c r="P215">
        <v>1.1010331103894899</v>
      </c>
      <c r="Q215">
        <v>0.99937638424090502</v>
      </c>
      <c r="R215">
        <v>6.2361575909472295E-4</v>
      </c>
      <c r="S215">
        <v>0</v>
      </c>
      <c r="T215">
        <v>6.4987212694117096</v>
      </c>
      <c r="U215">
        <v>6.4987212694117096</v>
      </c>
      <c r="V215">
        <v>5.2017960222823598</v>
      </c>
      <c r="W215">
        <v>8.8196646726025202E-2</v>
      </c>
      <c r="X215">
        <v>1.28652687823263</v>
      </c>
      <c r="Y215">
        <v>32.947548678052598</v>
      </c>
      <c r="Z215">
        <v>0.90181513013291004</v>
      </c>
      <c r="AA215">
        <v>0.126906689650331</v>
      </c>
      <c r="AB215">
        <v>35.869337227554901</v>
      </c>
      <c r="AC215">
        <v>52.4939674297663</v>
      </c>
      <c r="AD215">
        <v>5.3322439468195704</v>
      </c>
      <c r="AE215">
        <v>0.19156064808700299</v>
      </c>
      <c r="AF215">
        <v>6.7010766941585399E-4</v>
      </c>
      <c r="AG215">
        <v>4.6102102654559402E-3</v>
      </c>
      <c r="AH215" s="109">
        <v>1.9310954205073601E-5</v>
      </c>
      <c r="AI215" s="109">
        <v>2.1024747337683702E-6</v>
      </c>
      <c r="AJ215">
        <v>3.3384537664464101E-2</v>
      </c>
      <c r="AK215">
        <v>0.15462352425707501</v>
      </c>
      <c r="AL215">
        <v>0.17756971335833599</v>
      </c>
      <c r="AM215">
        <v>13.515679791604001</v>
      </c>
      <c r="AN215">
        <v>0</v>
      </c>
      <c r="AO215">
        <v>0</v>
      </c>
      <c r="AP215">
        <v>0</v>
      </c>
      <c r="AQ215">
        <v>-8.7154273897864698</v>
      </c>
      <c r="AR215">
        <v>1866.50075780675</v>
      </c>
      <c r="AS215">
        <v>6042.6498613761596</v>
      </c>
      <c r="AT215">
        <v>0.31190293318630402</v>
      </c>
    </row>
    <row r="216" spans="1:46" x14ac:dyDescent="0.35">
      <c r="A216">
        <v>214</v>
      </c>
      <c r="B216">
        <v>237.41707533388899</v>
      </c>
      <c r="C216">
        <v>-8.2518992428206204</v>
      </c>
      <c r="D216">
        <v>1694.1503499723301</v>
      </c>
      <c r="E216">
        <v>0.49992481271266198</v>
      </c>
      <c r="F216">
        <v>1028.87693872879</v>
      </c>
      <c r="G216">
        <v>2.9041614255474399E-3</v>
      </c>
      <c r="H216">
        <v>1.0014584566079101</v>
      </c>
      <c r="I216">
        <v>1.51368909870546E-2</v>
      </c>
      <c r="J216">
        <v>1.5082759541539099E-2</v>
      </c>
      <c r="K216">
        <v>0.97252107640507901</v>
      </c>
      <c r="L216">
        <v>1.3647764684107999E-2</v>
      </c>
      <c r="M216">
        <v>1.4891263029465399E-3</v>
      </c>
      <c r="N216">
        <v>1.5077321636185801</v>
      </c>
      <c r="O216">
        <v>1.61626181047499</v>
      </c>
      <c r="P216">
        <v>1.1031897946300799</v>
      </c>
      <c r="Q216">
        <v>0.99937353054057698</v>
      </c>
      <c r="R216">
        <v>6.2646945942216995E-4</v>
      </c>
      <c r="S216">
        <v>0</v>
      </c>
      <c r="T216">
        <v>6.5116042993108803</v>
      </c>
      <c r="U216">
        <v>6.5116042993108803</v>
      </c>
      <c r="V216">
        <v>5.21203350865202</v>
      </c>
      <c r="W216">
        <v>8.8507455499157103E-2</v>
      </c>
      <c r="X216">
        <v>1.28826049267545</v>
      </c>
      <c r="Y216">
        <v>33.022567682912801</v>
      </c>
      <c r="Z216">
        <v>0.90162271075215605</v>
      </c>
      <c r="AA216">
        <v>0.126891839675221</v>
      </c>
      <c r="AB216">
        <v>35.861272523777501</v>
      </c>
      <c r="AC216">
        <v>52.370315213933402</v>
      </c>
      <c r="AD216">
        <v>5.3304967761694098</v>
      </c>
      <c r="AE216">
        <v>0.191560702826261</v>
      </c>
      <c r="AF216">
        <v>6.7001147681251198E-4</v>
      </c>
      <c r="AG216">
        <v>4.6101663386199096E-3</v>
      </c>
      <c r="AH216" s="109">
        <v>1.94331739320633E-5</v>
      </c>
      <c r="AI216" s="109">
        <v>2.12038023235171E-6</v>
      </c>
      <c r="AJ216">
        <v>3.3383982340503097E-2</v>
      </c>
      <c r="AK216">
        <v>0.154623542727578</v>
      </c>
      <c r="AL216">
        <v>0.17756726667410699</v>
      </c>
      <c r="AM216">
        <v>13.515679791604001</v>
      </c>
      <c r="AN216">
        <v>0</v>
      </c>
      <c r="AO216">
        <v>0</v>
      </c>
      <c r="AP216">
        <v>0</v>
      </c>
      <c r="AQ216">
        <v>-8.7159020251784494</v>
      </c>
      <c r="AR216">
        <v>1866.71899196513</v>
      </c>
      <c r="AS216">
        <v>6042.6493159780402</v>
      </c>
      <c r="AT216">
        <v>0.31206733819834698</v>
      </c>
    </row>
    <row r="217" spans="1:46" x14ac:dyDescent="0.35">
      <c r="A217">
        <v>215</v>
      </c>
      <c r="B217">
        <v>236.80300500834699</v>
      </c>
      <c r="C217">
        <v>-8.2525524040447298</v>
      </c>
      <c r="D217">
        <v>1694.11003439199</v>
      </c>
      <c r="E217">
        <v>0.49992346106537999</v>
      </c>
      <c r="F217">
        <v>1026.12407037658</v>
      </c>
      <c r="G217">
        <v>2.9041027029069102E-3</v>
      </c>
      <c r="H217">
        <v>1.0012561615598501</v>
      </c>
      <c r="I217">
        <v>1.5166474484845999E-2</v>
      </c>
      <c r="J217">
        <v>1.5121525211699601E-2</v>
      </c>
      <c r="K217">
        <v>0.97245539914811596</v>
      </c>
      <c r="L217">
        <v>1.36715138228507E-2</v>
      </c>
      <c r="M217">
        <v>1.4949606619952399E-3</v>
      </c>
      <c r="N217">
        <v>1.5052487094781799</v>
      </c>
      <c r="O217">
        <v>1.6138266058370501</v>
      </c>
      <c r="P217">
        <v>1.1053577688429299</v>
      </c>
      <c r="Q217">
        <v>0.99937067669191104</v>
      </c>
      <c r="R217">
        <v>6.2932330808829098E-4</v>
      </c>
      <c r="S217">
        <v>0</v>
      </c>
      <c r="T217">
        <v>6.5245553256886701</v>
      </c>
      <c r="U217">
        <v>6.5245553256886701</v>
      </c>
      <c r="V217">
        <v>5.2223248857411804</v>
      </c>
      <c r="W217">
        <v>8.8819940063963806E-2</v>
      </c>
      <c r="X217">
        <v>1.29000430262067</v>
      </c>
      <c r="Y217">
        <v>33.097979748316</v>
      </c>
      <c r="Z217">
        <v>0.90142991612922396</v>
      </c>
      <c r="AA217">
        <v>0.12687695558704601</v>
      </c>
      <c r="AB217">
        <v>35.853207021558603</v>
      </c>
      <c r="AC217">
        <v>52.246919119142099</v>
      </c>
      <c r="AD217">
        <v>5.3287486751539603</v>
      </c>
      <c r="AE217">
        <v>0.191560757735729</v>
      </c>
      <c r="AF217">
        <v>6.6991503079308595E-4</v>
      </c>
      <c r="AG217">
        <v>4.6101220546922901E-3</v>
      </c>
      <c r="AH217" s="109">
        <v>1.9555881983115799E-5</v>
      </c>
      <c r="AI217" s="109">
        <v>2.1384079813104001E-6</v>
      </c>
      <c r="AJ217">
        <v>3.3383425916343301E-2</v>
      </c>
      <c r="AK217">
        <v>0.15462356227037399</v>
      </c>
      <c r="AL217">
        <v>0.17756481415035899</v>
      </c>
      <c r="AM217">
        <v>13.515679791604001</v>
      </c>
      <c r="AN217">
        <v>0</v>
      </c>
      <c r="AO217">
        <v>0</v>
      </c>
      <c r="AP217">
        <v>0</v>
      </c>
      <c r="AQ217">
        <v>-8.7163766605704307</v>
      </c>
      <c r="AR217">
        <v>1866.93725767346</v>
      </c>
      <c r="AS217">
        <v>6042.6487648729399</v>
      </c>
      <c r="AT217">
        <v>0.31223185536943499</v>
      </c>
    </row>
    <row r="218" spans="1:46" x14ac:dyDescent="0.35">
      <c r="A218">
        <v>216</v>
      </c>
      <c r="B218">
        <v>236.18893468280399</v>
      </c>
      <c r="C218">
        <v>-8.2532057001986505</v>
      </c>
      <c r="D218">
        <v>1694.0695213916799</v>
      </c>
      <c r="E218">
        <v>0.499922095316157</v>
      </c>
      <c r="F218">
        <v>1023.37150076482</v>
      </c>
      <c r="G218">
        <v>2.9040436434258402E-3</v>
      </c>
      <c r="H218">
        <v>1.0010547780749499</v>
      </c>
      <c r="I218">
        <v>1.51962127299296E-2</v>
      </c>
      <c r="J218">
        <v>1.5160478161193E-2</v>
      </c>
      <c r="K218">
        <v>0.97238939667627899</v>
      </c>
      <c r="L218">
        <v>1.36953853053947E-2</v>
      </c>
      <c r="M218">
        <v>1.5008274245349E-3</v>
      </c>
      <c r="N218">
        <v>1.5027694678787999</v>
      </c>
      <c r="O218">
        <v>1.6113952841756101</v>
      </c>
      <c r="P218">
        <v>1.10753711863676</v>
      </c>
      <c r="Q218">
        <v>0.99936782269065005</v>
      </c>
      <c r="R218">
        <v>6.3217730934912004E-4</v>
      </c>
      <c r="S218">
        <v>0</v>
      </c>
      <c r="T218">
        <v>6.5375748691214799</v>
      </c>
      <c r="U218">
        <v>6.5375748691214799</v>
      </c>
      <c r="V218">
        <v>5.23267056454951</v>
      </c>
      <c r="W218">
        <v>8.9134113341527099E-2</v>
      </c>
      <c r="X218">
        <v>1.2917583841222</v>
      </c>
      <c r="Y218">
        <v>33.173787949397699</v>
      </c>
      <c r="Z218">
        <v>0.90123674554917499</v>
      </c>
      <c r="AA218">
        <v>0.12686203710879901</v>
      </c>
      <c r="AB218">
        <v>35.845140692502603</v>
      </c>
      <c r="AC218">
        <v>52.1237785279788</v>
      </c>
      <c r="AD218">
        <v>5.32699963550363</v>
      </c>
      <c r="AE218">
        <v>0.19156081281671899</v>
      </c>
      <c r="AF218">
        <v>6.6981832931778103E-4</v>
      </c>
      <c r="AG218">
        <v>4.6100774108344096E-3</v>
      </c>
      <c r="AH218" s="109">
        <v>1.9679082228539799E-5</v>
      </c>
      <c r="AI218" s="109">
        <v>2.1565589897376501E-6</v>
      </c>
      <c r="AJ218">
        <v>3.3382868382976702E-2</v>
      </c>
      <c r="AK218">
        <v>0.15462358289366901</v>
      </c>
      <c r="AL218">
        <v>0.17756235573988199</v>
      </c>
      <c r="AM218">
        <v>13.515679791604001</v>
      </c>
      <c r="AN218">
        <v>0</v>
      </c>
      <c r="AO218">
        <v>0</v>
      </c>
      <c r="AP218">
        <v>0</v>
      </c>
      <c r="AQ218">
        <v>-8.7168512959624103</v>
      </c>
      <c r="AR218">
        <v>1867.1555549833299</v>
      </c>
      <c r="AS218">
        <v>6042.6482080180604</v>
      </c>
      <c r="AT218">
        <v>0.31239648478496601</v>
      </c>
    </row>
    <row r="219" spans="1:46" x14ac:dyDescent="0.35">
      <c r="A219">
        <v>217</v>
      </c>
      <c r="B219">
        <v>235.57486435726199</v>
      </c>
      <c r="C219">
        <v>-8.2538591320090493</v>
      </c>
      <c r="D219">
        <v>1694.02880939545</v>
      </c>
      <c r="E219">
        <v>0.49992071535892502</v>
      </c>
      <c r="F219">
        <v>1020.61922924091</v>
      </c>
      <c r="G219">
        <v>2.9039842444249999E-3</v>
      </c>
      <c r="H219">
        <v>1.0008543070803599</v>
      </c>
      <c r="I219">
        <v>1.52261068942503E-2</v>
      </c>
      <c r="J219">
        <v>1.51996198198984E-2</v>
      </c>
      <c r="K219">
        <v>0.97232306651181399</v>
      </c>
      <c r="L219">
        <v>1.37193800536439E-2</v>
      </c>
      <c r="M219">
        <v>1.5067268406064099E-3</v>
      </c>
      <c r="N219">
        <v>1.5002944333267201</v>
      </c>
      <c r="O219">
        <v>1.6089678398287699</v>
      </c>
      <c r="P219">
        <v>1.1097279304921699</v>
      </c>
      <c r="Q219">
        <v>0.99936496853249801</v>
      </c>
      <c r="R219">
        <v>6.3503146750118499E-4</v>
      </c>
      <c r="S219">
        <v>0</v>
      </c>
      <c r="T219">
        <v>6.5506634555382703</v>
      </c>
      <c r="U219">
        <v>6.5506634555382703</v>
      </c>
      <c r="V219">
        <v>5.2430709602863796</v>
      </c>
      <c r="W219">
        <v>8.9449988380901596E-2</v>
      </c>
      <c r="X219">
        <v>1.29352281400489</v>
      </c>
      <c r="Y219">
        <v>33.249995393504001</v>
      </c>
      <c r="Z219">
        <v>0.90104319829940305</v>
      </c>
      <c r="AA219">
        <v>0.12684708396063099</v>
      </c>
      <c r="AB219">
        <v>35.837073506156102</v>
      </c>
      <c r="AC219">
        <v>52.000892824024298</v>
      </c>
      <c r="AD219">
        <v>5.3252496486646397</v>
      </c>
      <c r="AE219">
        <v>0.191560868070555</v>
      </c>
      <c r="AF219">
        <v>6.6972137032594002E-4</v>
      </c>
      <c r="AG219">
        <v>4.6100324041778397E-3</v>
      </c>
      <c r="AH219" s="109">
        <v>1.9802778578752299E-5</v>
      </c>
      <c r="AI219" s="109">
        <v>2.1748342772432201E-6</v>
      </c>
      <c r="AJ219">
        <v>3.33823097313019E-2</v>
      </c>
      <c r="AK219">
        <v>0.154623604605757</v>
      </c>
      <c r="AL219">
        <v>0.17755989139497799</v>
      </c>
      <c r="AM219">
        <v>13.515679791604001</v>
      </c>
      <c r="AN219">
        <v>0</v>
      </c>
      <c r="AO219">
        <v>0</v>
      </c>
      <c r="AP219">
        <v>0</v>
      </c>
      <c r="AQ219">
        <v>-8.7173259313543898</v>
      </c>
      <c r="AR219">
        <v>1867.3738839468999</v>
      </c>
      <c r="AS219">
        <v>6042.6476453701498</v>
      </c>
      <c r="AT219">
        <v>0.31256122651491702</v>
      </c>
    </row>
    <row r="220" spans="1:46" x14ac:dyDescent="0.35">
      <c r="A220">
        <v>218</v>
      </c>
      <c r="B220">
        <v>234.96079403171899</v>
      </c>
      <c r="C220">
        <v>-8.2545127002099292</v>
      </c>
      <c r="D220">
        <v>1693.9878968110299</v>
      </c>
      <c r="E220">
        <v>0.49991932108648901</v>
      </c>
      <c r="F220">
        <v>1017.86725514923</v>
      </c>
      <c r="G220">
        <v>2.9039245031973401E-3</v>
      </c>
      <c r="H220">
        <v>1.00065475007812</v>
      </c>
      <c r="I220">
        <v>1.52561581615221E-2</v>
      </c>
      <c r="J220">
        <v>1.5238951632581699E-2</v>
      </c>
      <c r="K220">
        <v>0.97225640615129505</v>
      </c>
      <c r="L220">
        <v>1.37434989979465E-2</v>
      </c>
      <c r="M220">
        <v>1.5126591635755799E-3</v>
      </c>
      <c r="N220">
        <v>1.4978236003436001</v>
      </c>
      <c r="O220">
        <v>1.6065442671474599</v>
      </c>
      <c r="P220">
        <v>1.11193029176285</v>
      </c>
      <c r="Q220">
        <v>0.99936211421311805</v>
      </c>
      <c r="R220">
        <v>6.3788578688199601E-4</v>
      </c>
      <c r="S220">
        <v>0</v>
      </c>
      <c r="T220">
        <v>6.5638216162313601</v>
      </c>
      <c r="U220">
        <v>6.5638216162313601</v>
      </c>
      <c r="V220">
        <v>5.2535264923735596</v>
      </c>
      <c r="W220">
        <v>8.9767578416797403E-2</v>
      </c>
      <c r="X220">
        <v>1.2952976698752601</v>
      </c>
      <c r="Y220">
        <v>33.326605220606098</v>
      </c>
      <c r="Z220">
        <v>0.90084927361393696</v>
      </c>
      <c r="AA220">
        <v>0.126832095859892</v>
      </c>
      <c r="AB220">
        <v>35.829005452382297</v>
      </c>
      <c r="AC220">
        <v>51.878261388127299</v>
      </c>
      <c r="AD220">
        <v>5.32349870873872</v>
      </c>
      <c r="AE220">
        <v>0.19156092349857501</v>
      </c>
      <c r="AF220">
        <v>6.6962415173624397E-4</v>
      </c>
      <c r="AG220">
        <v>4.6099870318237497E-3</v>
      </c>
      <c r="AH220" s="109">
        <v>1.9926974983393901E-5</v>
      </c>
      <c r="AI220" s="109">
        <v>2.19323487530183E-6</v>
      </c>
      <c r="AJ220">
        <v>3.3381749952125499E-2</v>
      </c>
      <c r="AK220">
        <v>0.15462362741501601</v>
      </c>
      <c r="AL220">
        <v>0.177557421067466</v>
      </c>
      <c r="AM220">
        <v>13.515679791604001</v>
      </c>
      <c r="AN220">
        <v>0</v>
      </c>
      <c r="AO220">
        <v>0</v>
      </c>
      <c r="AP220">
        <v>0</v>
      </c>
      <c r="AQ220">
        <v>-8.7178005667463694</v>
      </c>
      <c r="AR220">
        <v>1867.5922446167999</v>
      </c>
      <c r="AS220">
        <v>6042.6470768854997</v>
      </c>
      <c r="AT220">
        <v>0.31272608080902697</v>
      </c>
    </row>
    <row r="221" spans="1:46" x14ac:dyDescent="0.35">
      <c r="A221">
        <v>219</v>
      </c>
      <c r="B221">
        <v>234.34672370617599</v>
      </c>
      <c r="C221">
        <v>-8.2551664055432799</v>
      </c>
      <c r="D221">
        <v>1693.9467820294201</v>
      </c>
      <c r="E221">
        <v>0.49991791239051703</v>
      </c>
      <c r="F221">
        <v>1015.11557783145</v>
      </c>
      <c r="G221">
        <v>2.9038644170073999E-3</v>
      </c>
      <c r="H221">
        <v>1.000456107505</v>
      </c>
      <c r="I221">
        <v>1.52863677277729E-2</v>
      </c>
      <c r="J221">
        <v>1.52784750590905E-2</v>
      </c>
      <c r="K221">
        <v>0.97218941306564999</v>
      </c>
      <c r="L221">
        <v>1.37677430797925E-2</v>
      </c>
      <c r="M221">
        <v>1.5186246479804101E-3</v>
      </c>
      <c r="N221">
        <v>1.49535696346653</v>
      </c>
      <c r="O221">
        <v>1.6041245604954599</v>
      </c>
      <c r="P221">
        <v>1.11414429071284</v>
      </c>
      <c r="Q221">
        <v>0.999359259728129</v>
      </c>
      <c r="R221">
        <v>6.4074027187063104E-4</v>
      </c>
      <c r="S221">
        <v>0</v>
      </c>
      <c r="T221">
        <v>6.5770498880791299</v>
      </c>
      <c r="U221">
        <v>6.5770498880791299</v>
      </c>
      <c r="V221">
        <v>5.2640375846348704</v>
      </c>
      <c r="W221">
        <v>9.0086896724600005E-2</v>
      </c>
      <c r="X221">
        <v>1.2970830301291001</v>
      </c>
      <c r="Y221">
        <v>33.403620603750497</v>
      </c>
      <c r="Z221">
        <v>0.90065497081943702</v>
      </c>
      <c r="AA221">
        <v>0.12681707252089799</v>
      </c>
      <c r="AB221">
        <v>35.820936482632703</v>
      </c>
      <c r="AC221">
        <v>51.755883608155401</v>
      </c>
      <c r="AD221">
        <v>5.3217468047657004</v>
      </c>
      <c r="AE221">
        <v>0.191560979102123</v>
      </c>
      <c r="AF221">
        <v>6.6952667144528895E-4</v>
      </c>
      <c r="AG221">
        <v>4.6099412908430998E-3</v>
      </c>
      <c r="AH221" s="109">
        <v>2.0051675435536699E-5</v>
      </c>
      <c r="AI221" s="109">
        <v>2.21176182423128E-6</v>
      </c>
      <c r="AJ221">
        <v>3.3381189036155001E-2</v>
      </c>
      <c r="AK221">
        <v>0.15462365132991299</v>
      </c>
      <c r="AL221">
        <v>0.177554944708645</v>
      </c>
      <c r="AM221">
        <v>13.515679791604001</v>
      </c>
      <c r="AN221">
        <v>0</v>
      </c>
      <c r="AO221">
        <v>0</v>
      </c>
      <c r="AP221">
        <v>0</v>
      </c>
      <c r="AQ221">
        <v>-8.7182752021383507</v>
      </c>
      <c r="AR221">
        <v>1867.8106370462301</v>
      </c>
      <c r="AS221">
        <v>6042.6465025199304</v>
      </c>
      <c r="AT221">
        <v>0.31289104758471298</v>
      </c>
    </row>
    <row r="222" spans="1:46" x14ac:dyDescent="0.35">
      <c r="A222">
        <v>220</v>
      </c>
      <c r="B222">
        <v>233.73265338063399</v>
      </c>
      <c r="C222">
        <v>-8.2558202487584609</v>
      </c>
      <c r="D222">
        <v>1693.9054634249301</v>
      </c>
      <c r="E222">
        <v>0.49991648916155002</v>
      </c>
      <c r="F222">
        <v>1012.36419662707</v>
      </c>
      <c r="G222">
        <v>2.9038039830913301E-3</v>
      </c>
      <c r="H222">
        <v>1.0002583809846499</v>
      </c>
      <c r="I222">
        <v>1.53167368009721E-2</v>
      </c>
      <c r="J222">
        <v>1.53181915735598E-2</v>
      </c>
      <c r="K222">
        <v>0.97212208470033001</v>
      </c>
      <c r="L222">
        <v>1.3792113248489E-2</v>
      </c>
      <c r="M222">
        <v>1.52462355248308E-3</v>
      </c>
      <c r="N222">
        <v>1.49289451724815</v>
      </c>
      <c r="O222">
        <v>1.60170871424939</v>
      </c>
      <c r="P222">
        <v>1.1163700164925401</v>
      </c>
      <c r="Q222">
        <v>0.99935640507311296</v>
      </c>
      <c r="R222">
        <v>6.4359492688682298E-4</v>
      </c>
      <c r="S222">
        <v>0</v>
      </c>
      <c r="T222">
        <v>6.5903488134088999</v>
      </c>
      <c r="U222">
        <v>6.5903488134088999</v>
      </c>
      <c r="V222">
        <v>5.2746046651712701</v>
      </c>
      <c r="W222">
        <v>9.0407956818038801E-2</v>
      </c>
      <c r="X222">
        <v>1.2988789739645099</v>
      </c>
      <c r="Y222">
        <v>33.481044749469397</v>
      </c>
      <c r="Z222">
        <v>0.90046028914028697</v>
      </c>
      <c r="AA222">
        <v>0.12680201365514701</v>
      </c>
      <c r="AB222">
        <v>35.812866588266999</v>
      </c>
      <c r="AC222">
        <v>51.633758865960402</v>
      </c>
      <c r="AD222">
        <v>5.3199939310134603</v>
      </c>
      <c r="AE222">
        <v>0.19156103488256401</v>
      </c>
      <c r="AF222">
        <v>6.6942892732879699E-4</v>
      </c>
      <c r="AG222">
        <v>4.6098951782756001E-3</v>
      </c>
      <c r="AH222" s="109">
        <v>2.0176883967243999E-5</v>
      </c>
      <c r="AI222" s="109">
        <v>2.2304161775606498E-6</v>
      </c>
      <c r="AJ222">
        <v>3.3380626974005102E-2</v>
      </c>
      <c r="AK222">
        <v>0.15462367635900401</v>
      </c>
      <c r="AL222">
        <v>0.177552462269326</v>
      </c>
      <c r="AM222">
        <v>13.515679791604001</v>
      </c>
      <c r="AN222">
        <v>0</v>
      </c>
      <c r="AO222">
        <v>0</v>
      </c>
      <c r="AP222">
        <v>0</v>
      </c>
      <c r="AQ222">
        <v>-8.7187498375303303</v>
      </c>
      <c r="AR222">
        <v>1868.0290612889</v>
      </c>
      <c r="AS222">
        <v>6042.6459222288404</v>
      </c>
      <c r="AT222">
        <v>0.31305612711024</v>
      </c>
    </row>
    <row r="223" spans="1:46" x14ac:dyDescent="0.35">
      <c r="A223">
        <v>221</v>
      </c>
      <c r="B223">
        <v>233.11858305509099</v>
      </c>
      <c r="C223">
        <v>-8.2564742306128505</v>
      </c>
      <c r="D223">
        <v>1693.8639393547201</v>
      </c>
      <c r="E223">
        <v>0.49991505128887898</v>
      </c>
      <c r="F223">
        <v>1009.61311086973</v>
      </c>
      <c r="G223">
        <v>2.9037431986560802E-3</v>
      </c>
      <c r="H223">
        <v>1.00006157137144</v>
      </c>
      <c r="I223">
        <v>1.53472666015987E-2</v>
      </c>
      <c r="J223">
        <v>1.5358102668523201E-2</v>
      </c>
      <c r="K223">
        <v>0.97205441847149299</v>
      </c>
      <c r="L223">
        <v>1.3816610463965E-2</v>
      </c>
      <c r="M223">
        <v>1.53065613763371E-3</v>
      </c>
      <c r="N223">
        <v>1.4904362562566</v>
      </c>
      <c r="O223">
        <v>1.59929672279877</v>
      </c>
      <c r="P223">
        <v>1.1186075591801099</v>
      </c>
      <c r="Q223">
        <v>0.99935355024360295</v>
      </c>
      <c r="R223">
        <v>6.4644975639687103E-4</v>
      </c>
      <c r="S223">
        <v>0</v>
      </c>
      <c r="T223">
        <v>6.6037189402434597</v>
      </c>
      <c r="U223">
        <v>6.6037189402434597</v>
      </c>
      <c r="V223">
        <v>5.2852281665583698</v>
      </c>
      <c r="W223">
        <v>9.0730772298585505E-2</v>
      </c>
      <c r="X223">
        <v>1.30068558139006</v>
      </c>
      <c r="Y223">
        <v>33.558880898243302</v>
      </c>
      <c r="Z223">
        <v>0.90026522785013197</v>
      </c>
      <c r="AA223">
        <v>0.12678691897109601</v>
      </c>
      <c r="AB223">
        <v>35.804795739656598</v>
      </c>
      <c r="AC223">
        <v>51.511886547503103</v>
      </c>
      <c r="AD223">
        <v>5.3182400789775501</v>
      </c>
      <c r="AE223">
        <v>0.19156109084126799</v>
      </c>
      <c r="AF223">
        <v>6.6933091724023905E-4</v>
      </c>
      <c r="AG223">
        <v>4.6098486911294997E-3</v>
      </c>
      <c r="AH223" s="109">
        <v>2.03026046541623E-5</v>
      </c>
      <c r="AI223" s="109">
        <v>2.2491989989074598E-6</v>
      </c>
      <c r="AJ223">
        <v>3.3380063756190702E-2</v>
      </c>
      <c r="AK223">
        <v>0.15462370251093199</v>
      </c>
      <c r="AL223">
        <v>0.177549973699798</v>
      </c>
      <c r="AM223">
        <v>13.515679791604001</v>
      </c>
      <c r="AN223">
        <v>0</v>
      </c>
      <c r="AO223">
        <v>0</v>
      </c>
      <c r="AP223">
        <v>0</v>
      </c>
      <c r="AQ223">
        <v>-8.7192244729223098</v>
      </c>
      <c r="AR223">
        <v>1868.2475173990699</v>
      </c>
      <c r="AS223">
        <v>6042.6453359670804</v>
      </c>
      <c r="AT223">
        <v>0.313221319473523</v>
      </c>
    </row>
    <row r="224" spans="1:46" x14ac:dyDescent="0.35">
      <c r="A224">
        <v>222</v>
      </c>
      <c r="B224">
        <v>232.50451272954899</v>
      </c>
      <c r="C224">
        <v>-8.2571283518717493</v>
      </c>
      <c r="D224">
        <v>1693.8222081587101</v>
      </c>
      <c r="E224">
        <v>0.49991359866069002</v>
      </c>
      <c r="F224">
        <v>1006.86231989301</v>
      </c>
      <c r="G224">
        <v>2.9036820608793301E-3</v>
      </c>
      <c r="H224">
        <v>0.99986567976378504</v>
      </c>
      <c r="I224">
        <v>1.53779583626425E-2</v>
      </c>
      <c r="J224">
        <v>1.5398209849336399E-2</v>
      </c>
      <c r="K224">
        <v>0.97198641177116296</v>
      </c>
      <c r="L224">
        <v>1.3841235695890301E-2</v>
      </c>
      <c r="M224">
        <v>1.5367226667521499E-3</v>
      </c>
      <c r="N224">
        <v>1.4879821750757101</v>
      </c>
      <c r="O224">
        <v>1.59688858054601</v>
      </c>
      <c r="P224">
        <v>1.1208570097791599</v>
      </c>
      <c r="Q224">
        <v>0.99935069523509301</v>
      </c>
      <c r="R224">
        <v>6.4930476490631403E-4</v>
      </c>
      <c r="S224">
        <v>0</v>
      </c>
      <c r="T224">
        <v>6.6171608222922096</v>
      </c>
      <c r="U224">
        <v>6.6171608222922096</v>
      </c>
      <c r="V224">
        <v>5.2959085258502796</v>
      </c>
      <c r="W224">
        <v>9.1055356914152105E-2</v>
      </c>
      <c r="X224">
        <v>1.3025029332357001</v>
      </c>
      <c r="Y224">
        <v>33.637132324946499</v>
      </c>
      <c r="Z224">
        <v>0.90006978621523004</v>
      </c>
      <c r="AA224">
        <v>0.12677178817417001</v>
      </c>
      <c r="AB224">
        <v>35.796723908933302</v>
      </c>
      <c r="AC224">
        <v>51.390266039041698</v>
      </c>
      <c r="AD224">
        <v>5.31648524036971</v>
      </c>
      <c r="AE224">
        <v>0.19156114697962201</v>
      </c>
      <c r="AF224">
        <v>6.6923263901086198E-4</v>
      </c>
      <c r="AG224">
        <v>4.6098018263814799E-3</v>
      </c>
      <c r="AH224" s="109">
        <v>2.04288416143279E-5</v>
      </c>
      <c r="AI224" s="109">
        <v>2.26811136331913E-6</v>
      </c>
      <c r="AJ224">
        <v>3.3379499373127702E-2</v>
      </c>
      <c r="AK224">
        <v>0.15462372979443501</v>
      </c>
      <c r="AL224">
        <v>0.177547478949828</v>
      </c>
      <c r="AM224">
        <v>13.515679791604001</v>
      </c>
      <c r="AN224">
        <v>0</v>
      </c>
      <c r="AO224">
        <v>0</v>
      </c>
      <c r="AP224">
        <v>0</v>
      </c>
      <c r="AQ224">
        <v>-8.7196991083142894</v>
      </c>
      <c r="AR224">
        <v>1868.46600543153</v>
      </c>
      <c r="AS224">
        <v>6042.6447436890403</v>
      </c>
      <c r="AT224">
        <v>0.31338662478059298</v>
      </c>
    </row>
    <row r="225" spans="1:46" x14ac:dyDescent="0.35">
      <c r="A225">
        <v>223</v>
      </c>
      <c r="B225">
        <v>231.890442404006</v>
      </c>
      <c r="C225">
        <v>-8.2577826133085104</v>
      </c>
      <c r="D225">
        <v>1693.78026815935</v>
      </c>
      <c r="E225">
        <v>0.49991213116394101</v>
      </c>
      <c r="F225">
        <v>1004.11182302655</v>
      </c>
      <c r="G225">
        <v>2.9036205669089698E-3</v>
      </c>
      <c r="H225">
        <v>0.99967070722010098</v>
      </c>
      <c r="I225">
        <v>1.5408813329777501E-2</v>
      </c>
      <c r="J225">
        <v>1.5438514638184001E-2</v>
      </c>
      <c r="K225">
        <v>0.97191806196322805</v>
      </c>
      <c r="L225">
        <v>1.38659899238612E-2</v>
      </c>
      <c r="M225">
        <v>1.5428234059162299E-3</v>
      </c>
      <c r="N225">
        <v>1.4855322683049601</v>
      </c>
      <c r="O225">
        <v>1.59448428190642</v>
      </c>
      <c r="P225">
        <v>1.1231184602339199</v>
      </c>
      <c r="Q225">
        <v>0.99934784004303401</v>
      </c>
      <c r="R225">
        <v>6.5215995696564705E-4</v>
      </c>
      <c r="S225">
        <v>0</v>
      </c>
      <c r="T225">
        <v>6.6306750190435899</v>
      </c>
      <c r="U225">
        <v>6.6306750190435899</v>
      </c>
      <c r="V225">
        <v>5.3066461846415702</v>
      </c>
      <c r="W225">
        <v>9.1381724557792698E-2</v>
      </c>
      <c r="X225">
        <v>1.30433111116355</v>
      </c>
      <c r="Y225">
        <v>33.715802339303103</v>
      </c>
      <c r="Z225">
        <v>0.89987396349758197</v>
      </c>
      <c r="AA225">
        <v>0.12675662096673701</v>
      </c>
      <c r="AB225">
        <v>35.788651068717698</v>
      </c>
      <c r="AC225">
        <v>51.268896727345897</v>
      </c>
      <c r="AD225">
        <v>5.3147294069505699</v>
      </c>
      <c r="AE225">
        <v>0.19156120329902501</v>
      </c>
      <c r="AF225">
        <v>6.6913409044947597E-4</v>
      </c>
      <c r="AG225">
        <v>4.6097545809759303E-3</v>
      </c>
      <c r="AH225" s="109">
        <v>2.0555599009016301E-5</v>
      </c>
      <c r="AI225" s="109">
        <v>2.2871543573794498E-6</v>
      </c>
      <c r="AJ225">
        <v>3.3378933815131198E-2</v>
      </c>
      <c r="AK225">
        <v>0.15462375821834101</v>
      </c>
      <c r="AL225">
        <v>0.17754497796865701</v>
      </c>
      <c r="AM225">
        <v>13.515679791604001</v>
      </c>
      <c r="AN225">
        <v>0</v>
      </c>
      <c r="AO225">
        <v>0</v>
      </c>
      <c r="AP225">
        <v>0</v>
      </c>
      <c r="AQ225">
        <v>-8.7201737437062707</v>
      </c>
      <c r="AR225">
        <v>1868.68452544161</v>
      </c>
      <c r="AS225">
        <v>6042.6441453486404</v>
      </c>
      <c r="AT225">
        <v>0.31355204314454499</v>
      </c>
    </row>
    <row r="226" spans="1:46" x14ac:dyDescent="0.35">
      <c r="A226">
        <v>224</v>
      </c>
      <c r="B226">
        <v>231.27637207846399</v>
      </c>
      <c r="C226">
        <v>-8.2584370157045797</v>
      </c>
      <c r="D226">
        <v>1693.7381176613201</v>
      </c>
      <c r="E226">
        <v>0.49991064868437302</v>
      </c>
      <c r="F226">
        <v>1001.3616195969</v>
      </c>
      <c r="G226">
        <v>2.9035587138627199E-3</v>
      </c>
      <c r="H226">
        <v>0.99947665494069604</v>
      </c>
      <c r="I226">
        <v>1.5439832761495E-2</v>
      </c>
      <c r="J226">
        <v>1.54790185733537E-2</v>
      </c>
      <c r="K226">
        <v>0.97184936638391894</v>
      </c>
      <c r="L226">
        <v>1.38908741373322E-2</v>
      </c>
      <c r="M226">
        <v>1.5489586241628701E-3</v>
      </c>
      <c r="N226">
        <v>1.4830865305595899</v>
      </c>
      <c r="O226">
        <v>1.59208382130828</v>
      </c>
      <c r="P226">
        <v>1.12539200343891</v>
      </c>
      <c r="Q226">
        <v>0.99934498466282995</v>
      </c>
      <c r="R226">
        <v>6.5501533716959097E-4</v>
      </c>
      <c r="S226">
        <v>0</v>
      </c>
      <c r="T226">
        <v>6.6442620958260097</v>
      </c>
      <c r="U226">
        <v>6.6442620958260097</v>
      </c>
      <c r="V226">
        <v>5.3174415891162496</v>
      </c>
      <c r="W226">
        <v>9.1709889280681495E-2</v>
      </c>
      <c r="X226">
        <v>1.3061701976787701</v>
      </c>
      <c r="Y226">
        <v>33.7948942863515</v>
      </c>
      <c r="Z226">
        <v>0.89967775894401003</v>
      </c>
      <c r="AA226">
        <v>0.126741417048087</v>
      </c>
      <c r="AB226">
        <v>35.780577196433804</v>
      </c>
      <c r="AC226">
        <v>51.147777998967499</v>
      </c>
      <c r="AD226">
        <v>5.3129725710946003</v>
      </c>
      <c r="AE226">
        <v>0.19156125980088901</v>
      </c>
      <c r="AF226">
        <v>6.6903526934223797E-4</v>
      </c>
      <c r="AG226">
        <v>4.6097069518244698E-3</v>
      </c>
      <c r="AH226" s="109">
        <v>2.06828810429751E-5</v>
      </c>
      <c r="AI226" s="109">
        <v>2.3063290796041898E-6</v>
      </c>
      <c r="AJ226">
        <v>3.3378367072415503E-2</v>
      </c>
      <c r="AK226">
        <v>0.15462378779157099</v>
      </c>
      <c r="AL226">
        <v>0.17754247070499601</v>
      </c>
      <c r="AM226">
        <v>13.515679791604001</v>
      </c>
      <c r="AN226">
        <v>0</v>
      </c>
      <c r="AO226">
        <v>0</v>
      </c>
      <c r="AP226">
        <v>0</v>
      </c>
      <c r="AQ226">
        <v>-8.7206483790982592</v>
      </c>
      <c r="AR226">
        <v>1868.9030774852499</v>
      </c>
      <c r="AS226">
        <v>6042.6435408993002</v>
      </c>
      <c r="AT226">
        <v>0.31371757472341499</v>
      </c>
    </row>
    <row r="227" spans="1:46" x14ac:dyDescent="0.35">
      <c r="A227">
        <v>225</v>
      </c>
      <c r="B227">
        <v>230.662301752921</v>
      </c>
      <c r="C227">
        <v>-8.2590915598498</v>
      </c>
      <c r="D227">
        <v>1693.6957549513399</v>
      </c>
      <c r="E227">
        <v>0.49990915110649198</v>
      </c>
      <c r="F227">
        <v>998.61170892770099</v>
      </c>
      <c r="G227">
        <v>2.9034964988277302E-3</v>
      </c>
      <c r="H227">
        <v>0.99928352373740603</v>
      </c>
      <c r="I227">
        <v>1.54710179293984E-2</v>
      </c>
      <c r="J227">
        <v>1.551972320945E-2</v>
      </c>
      <c r="K227">
        <v>0.97178032234158096</v>
      </c>
      <c r="L227">
        <v>1.3915889336598699E-2</v>
      </c>
      <c r="M227">
        <v>1.5551285927996601E-3</v>
      </c>
      <c r="N227">
        <v>1.4806449564706901</v>
      </c>
      <c r="O227">
        <v>1.5896871931928001</v>
      </c>
      <c r="P227">
        <v>1.1276777332597201</v>
      </c>
      <c r="Q227">
        <v>0.99934212908984199</v>
      </c>
      <c r="R227">
        <v>6.57870910157706E-4</v>
      </c>
      <c r="S227">
        <v>0</v>
      </c>
      <c r="T227">
        <v>6.6579226239342901</v>
      </c>
      <c r="U227">
        <v>6.6579226239342901</v>
      </c>
      <c r="V227">
        <v>5.3282951901519198</v>
      </c>
      <c r="W227">
        <v>9.20398652454162E-2</v>
      </c>
      <c r="X227">
        <v>1.3080202761395601</v>
      </c>
      <c r="Y227">
        <v>33.874411546923398</v>
      </c>
      <c r="Z227">
        <v>0.89948117183391196</v>
      </c>
      <c r="AA227">
        <v>0.126726176114308</v>
      </c>
      <c r="AB227">
        <v>35.772502255320802</v>
      </c>
      <c r="AC227">
        <v>51.026909243374597</v>
      </c>
      <c r="AD227">
        <v>5.3112147233008997</v>
      </c>
      <c r="AE227">
        <v>0.19156131648663899</v>
      </c>
      <c r="AF227">
        <v>6.6893617345192803E-4</v>
      </c>
      <c r="AG227">
        <v>4.6096589358058304E-3</v>
      </c>
      <c r="AH227" s="109">
        <v>2.08106919662563E-5</v>
      </c>
      <c r="AI227" s="109">
        <v>2.3256366395179601E-6</v>
      </c>
      <c r="AJ227">
        <v>3.3377799135090001E-2</v>
      </c>
      <c r="AK227">
        <v>0.154623818523143</v>
      </c>
      <c r="AL227">
        <v>0.17753995710700299</v>
      </c>
      <c r="AM227">
        <v>13.515679791604001</v>
      </c>
      <c r="AN227">
        <v>0</v>
      </c>
      <c r="AO227">
        <v>0</v>
      </c>
      <c r="AP227">
        <v>0</v>
      </c>
      <c r="AQ227">
        <v>-8.7211230144902299</v>
      </c>
      <c r="AR227">
        <v>1869.1216616189199</v>
      </c>
      <c r="AS227">
        <v>6042.6429302939296</v>
      </c>
      <c r="AT227">
        <v>0.31388321955384402</v>
      </c>
    </row>
    <row r="228" spans="1:46" x14ac:dyDescent="0.35">
      <c r="A228">
        <v>226</v>
      </c>
      <c r="B228">
        <v>230.048231427378</v>
      </c>
      <c r="C228">
        <v>-8.2597462465421891</v>
      </c>
      <c r="D228">
        <v>1693.65317829795</v>
      </c>
      <c r="E228">
        <v>0.499907638313554</v>
      </c>
      <c r="F228">
        <v>995.86209033936404</v>
      </c>
      <c r="G228">
        <v>2.9034339188602301E-3</v>
      </c>
      <c r="H228">
        <v>0.99909131500987602</v>
      </c>
      <c r="I228">
        <v>1.55023701181339E-2</v>
      </c>
      <c r="J228">
        <v>1.55606301176122E-2</v>
      </c>
      <c r="K228">
        <v>0.97171092711608498</v>
      </c>
      <c r="L228">
        <v>1.3941036531356501E-2</v>
      </c>
      <c r="M228">
        <v>1.5613335867773999E-3</v>
      </c>
      <c r="N228">
        <v>1.47820754068522</v>
      </c>
      <c r="O228">
        <v>1.5872943920142</v>
      </c>
      <c r="P228">
        <v>1.1299757445298899</v>
      </c>
      <c r="Q228">
        <v>0.99933927331938499</v>
      </c>
      <c r="R228">
        <v>6.6072668061489695E-4</v>
      </c>
      <c r="S228">
        <v>0</v>
      </c>
      <c r="T228">
        <v>6.6716571806153997</v>
      </c>
      <c r="U228">
        <v>6.6716571806153997</v>
      </c>
      <c r="V228">
        <v>5.3392074432991201</v>
      </c>
      <c r="W228">
        <v>9.2371666817541095E-2</v>
      </c>
      <c r="X228">
        <v>1.30988143076974</v>
      </c>
      <c r="Y228">
        <v>33.954357538112603</v>
      </c>
      <c r="Z228">
        <v>0.89928420139117704</v>
      </c>
      <c r="AA228">
        <v>0.126710897858379</v>
      </c>
      <c r="AB228">
        <v>35.764426229381598</v>
      </c>
      <c r="AC228">
        <v>50.906289847146397</v>
      </c>
      <c r="AD228">
        <v>5.3094558567741297</v>
      </c>
      <c r="AE228">
        <v>0.19156137335771201</v>
      </c>
      <c r="AF228">
        <v>6.6883680051836396E-4</v>
      </c>
      <c r="AG228">
        <v>4.6096105297649499E-3</v>
      </c>
      <c r="AH228" s="109">
        <v>2.0939036072491599E-5</v>
      </c>
      <c r="AI228" s="109">
        <v>2.3450781598047701E-6</v>
      </c>
      <c r="AJ228">
        <v>3.33772299931617E-2</v>
      </c>
      <c r="AK228">
        <v>0.154623850422169</v>
      </c>
      <c r="AL228">
        <v>0.177537437122301</v>
      </c>
      <c r="AM228">
        <v>13.515679791604001</v>
      </c>
      <c r="AN228">
        <v>0</v>
      </c>
      <c r="AO228">
        <v>0</v>
      </c>
      <c r="AP228">
        <v>0</v>
      </c>
      <c r="AQ228">
        <v>-8.7215976498822201</v>
      </c>
      <c r="AR228">
        <v>1869.3402778996599</v>
      </c>
      <c r="AS228">
        <v>6042.6423134849101</v>
      </c>
      <c r="AT228">
        <v>0.31404897785742097</v>
      </c>
    </row>
    <row r="229" spans="1:46" x14ac:dyDescent="0.35">
      <c r="A229">
        <v>227</v>
      </c>
      <c r="B229">
        <v>229.434161101836</v>
      </c>
      <c r="C229">
        <v>-8.2604010765883107</v>
      </c>
      <c r="D229">
        <v>1693.61038595124</v>
      </c>
      <c r="E229">
        <v>0.49990611018754599</v>
      </c>
      <c r="F229">
        <v>993.11276314932195</v>
      </c>
      <c r="G229">
        <v>2.9033709709850499E-3</v>
      </c>
      <c r="H229">
        <v>0.99890002985251003</v>
      </c>
      <c r="I229">
        <v>1.5533890625781401E-2</v>
      </c>
      <c r="J229">
        <v>1.5601740885735099E-2</v>
      </c>
      <c r="K229">
        <v>0.97164117795865002</v>
      </c>
      <c r="L229">
        <v>1.39663167422745E-2</v>
      </c>
      <c r="M229">
        <v>1.5675738835069599E-3</v>
      </c>
      <c r="N229">
        <v>1.4757742778660801</v>
      </c>
      <c r="O229">
        <v>1.5849054122396899</v>
      </c>
      <c r="P229">
        <v>1.1322861330781899</v>
      </c>
      <c r="Q229">
        <v>0.99933641734672796</v>
      </c>
      <c r="R229">
        <v>6.6358265327207198E-4</v>
      </c>
      <c r="S229">
        <v>0</v>
      </c>
      <c r="T229">
        <v>6.6854663492326702</v>
      </c>
      <c r="U229">
        <v>6.6854663492326702</v>
      </c>
      <c r="V229">
        <v>5.3501788089185798</v>
      </c>
      <c r="W229">
        <v>9.2705308485663399E-2</v>
      </c>
      <c r="X229">
        <v>1.3117537466688001</v>
      </c>
      <c r="Y229">
        <v>34.034735713771902</v>
      </c>
      <c r="Z229">
        <v>0.899086846864669</v>
      </c>
      <c r="AA229">
        <v>0.12669558197002301</v>
      </c>
      <c r="AB229">
        <v>35.756349091410499</v>
      </c>
      <c r="AC229">
        <v>50.7859191992696</v>
      </c>
      <c r="AD229">
        <v>5.3076959632326099</v>
      </c>
      <c r="AE229">
        <v>0.19156143041556201</v>
      </c>
      <c r="AF229">
        <v>6.6873714825753296E-4</v>
      </c>
      <c r="AG229">
        <v>4.6095617305128402E-3</v>
      </c>
      <c r="AH229" s="109">
        <v>2.1067917701606299E-5</v>
      </c>
      <c r="AI229" s="109">
        <v>2.3646547746513298E-6</v>
      </c>
      <c r="AJ229">
        <v>3.33766596365309E-2</v>
      </c>
      <c r="AK229">
        <v>0.15462388349785899</v>
      </c>
      <c r="AL229">
        <v>0.17753491069795399</v>
      </c>
      <c r="AM229">
        <v>13.515679791604001</v>
      </c>
      <c r="AN229">
        <v>0</v>
      </c>
      <c r="AO229">
        <v>0</v>
      </c>
      <c r="AP229">
        <v>0</v>
      </c>
      <c r="AQ229">
        <v>-8.7220722852741996</v>
      </c>
      <c r="AR229">
        <v>1869.55892638511</v>
      </c>
      <c r="AS229">
        <v>6042.6416904241396</v>
      </c>
      <c r="AT229">
        <v>0.31421484976055403</v>
      </c>
    </row>
    <row r="230" spans="1:46" x14ac:dyDescent="0.35">
      <c r="A230">
        <v>228</v>
      </c>
      <c r="B230">
        <v>228.820090776293</v>
      </c>
      <c r="C230">
        <v>-8.2610560508034503</v>
      </c>
      <c r="D230">
        <v>1693.5673761425501</v>
      </c>
      <c r="E230">
        <v>0.49990456660916999</v>
      </c>
      <c r="F230">
        <v>990.36372667195997</v>
      </c>
      <c r="G230">
        <v>2.9033076521951702E-3</v>
      </c>
      <c r="H230">
        <v>0.99870966914722603</v>
      </c>
      <c r="I230">
        <v>1.55655807640035E-2</v>
      </c>
      <c r="J230">
        <v>1.56430571186938E-2</v>
      </c>
      <c r="K230">
        <v>0.97157107209144999</v>
      </c>
      <c r="L230">
        <v>1.39917310009855E-2</v>
      </c>
      <c r="M230">
        <v>1.57384976301797E-3</v>
      </c>
      <c r="N230">
        <v>1.47334516269222</v>
      </c>
      <c r="O230">
        <v>1.5825202483495</v>
      </c>
      <c r="P230">
        <v>1.13460899573986</v>
      </c>
      <c r="Q230">
        <v>0.99933356116709304</v>
      </c>
      <c r="R230">
        <v>6.6643883290672297E-4</v>
      </c>
      <c r="S230">
        <v>0</v>
      </c>
      <c r="T230">
        <v>6.6993507193367696</v>
      </c>
      <c r="U230">
        <v>6.6993507193367696</v>
      </c>
      <c r="V230">
        <v>5.3612097522358502</v>
      </c>
      <c r="W230">
        <v>9.3040804871560204E-2</v>
      </c>
      <c r="X230">
        <v>1.3136373098231799</v>
      </c>
      <c r="Y230">
        <v>34.1155495650113</v>
      </c>
      <c r="Z230">
        <v>0.89888910751999596</v>
      </c>
      <c r="AA230">
        <v>0.126680228135649</v>
      </c>
      <c r="AB230">
        <v>35.748270806313101</v>
      </c>
      <c r="AC230">
        <v>50.665796690562097</v>
      </c>
      <c r="AD230">
        <v>5.3059350333454303</v>
      </c>
      <c r="AE230">
        <v>0.19156148766165301</v>
      </c>
      <c r="AF230">
        <v>6.6863721436118302E-4</v>
      </c>
      <c r="AG230">
        <v>4.6095125348262498E-3</v>
      </c>
      <c r="AH230" s="109">
        <v>2.11973412402253E-5</v>
      </c>
      <c r="AI230" s="109">
        <v>2.3843676300802099E-6</v>
      </c>
      <c r="AJ230">
        <v>3.3376088054989199E-2</v>
      </c>
      <c r="AK230">
        <v>0.154623917759522</v>
      </c>
      <c r="AL230">
        <v>0.177532377780452</v>
      </c>
      <c r="AM230">
        <v>13.515679791604001</v>
      </c>
      <c r="AN230">
        <v>0</v>
      </c>
      <c r="AO230">
        <v>0</v>
      </c>
      <c r="AP230">
        <v>0</v>
      </c>
      <c r="AQ230">
        <v>-8.7225469206661792</v>
      </c>
      <c r="AR230">
        <v>1869.77760713353</v>
      </c>
      <c r="AS230">
        <v>6042.64106106297</v>
      </c>
      <c r="AT230">
        <v>0.31438083532335498</v>
      </c>
    </row>
    <row r="231" spans="1:46" x14ac:dyDescent="0.35">
      <c r="A231">
        <v>229</v>
      </c>
      <c r="B231">
        <v>228.206020450751</v>
      </c>
      <c r="C231">
        <v>-8.2617111700114201</v>
      </c>
      <c r="D231">
        <v>1693.52414708436</v>
      </c>
      <c r="E231">
        <v>0.49990300745782601</v>
      </c>
      <c r="F231">
        <v>987.61498021844898</v>
      </c>
      <c r="G231">
        <v>2.90324395945143E-3</v>
      </c>
      <c r="H231">
        <v>0.99852023424604996</v>
      </c>
      <c r="I231">
        <v>1.55974418580561E-2</v>
      </c>
      <c r="J231">
        <v>1.5684580438571599E-2</v>
      </c>
      <c r="K231">
        <v>0.97150060670706495</v>
      </c>
      <c r="L231">
        <v>1.4017280349112199E-2</v>
      </c>
      <c r="M231">
        <v>1.58016150894386E-3</v>
      </c>
      <c r="N231">
        <v>1.4709201898586901</v>
      </c>
      <c r="O231">
        <v>1.5801388948369399</v>
      </c>
      <c r="P231">
        <v>1.13694443035888</v>
      </c>
      <c r="Q231">
        <v>0.999330704775656</v>
      </c>
      <c r="R231">
        <v>6.6929522434348301E-4</v>
      </c>
      <c r="S231">
        <v>0</v>
      </c>
      <c r="T231">
        <v>6.7133108866828897</v>
      </c>
      <c r="U231">
        <v>6.7133108866828897</v>
      </c>
      <c r="V231">
        <v>5.3723007433480001</v>
      </c>
      <c r="W231">
        <v>9.3378170795665003E-2</v>
      </c>
      <c r="X231">
        <v>1.3155322071190301</v>
      </c>
      <c r="Y231">
        <v>34.1968026206902</v>
      </c>
      <c r="Z231">
        <v>0.898690982577523</v>
      </c>
      <c r="AA231">
        <v>0.12666483603842099</v>
      </c>
      <c r="AB231">
        <v>35.740191355538897</v>
      </c>
      <c r="AC231">
        <v>50.545921709621901</v>
      </c>
      <c r="AD231">
        <v>5.3041730599308403</v>
      </c>
      <c r="AE231">
        <v>0.19156154509746501</v>
      </c>
      <c r="AF231">
        <v>6.6853699649713195E-4</v>
      </c>
      <c r="AG231">
        <v>4.6094629394467504E-3</v>
      </c>
      <c r="AH231" s="109">
        <v>2.1327311120629701E-5</v>
      </c>
      <c r="AI231" s="109">
        <v>2.40421788554895E-6</v>
      </c>
      <c r="AJ231">
        <v>3.33755152382215E-2</v>
      </c>
      <c r="AK231">
        <v>0.154623953216566</v>
      </c>
      <c r="AL231">
        <v>0.17752983831572899</v>
      </c>
      <c r="AM231">
        <v>13.515679791604001</v>
      </c>
      <c r="AN231">
        <v>0</v>
      </c>
      <c r="AO231">
        <v>0</v>
      </c>
      <c r="AP231">
        <v>0</v>
      </c>
      <c r="AQ231">
        <v>-8.7230215560581605</v>
      </c>
      <c r="AR231">
        <v>1869.99632020371</v>
      </c>
      <c r="AS231">
        <v>6042.6404253522296</v>
      </c>
      <c r="AT231">
        <v>0.31454693475434897</v>
      </c>
    </row>
    <row r="232" spans="1:46" x14ac:dyDescent="0.35">
      <c r="A232">
        <v>230</v>
      </c>
      <c r="B232">
        <v>227.591950125208</v>
      </c>
      <c r="C232">
        <v>-8.2623664350450703</v>
      </c>
      <c r="D232">
        <v>1693.48069696984</v>
      </c>
      <c r="E232">
        <v>0.49990143261159098</v>
      </c>
      <c r="F232">
        <v>984.86652309697604</v>
      </c>
      <c r="G232">
        <v>2.9031798896818899E-3</v>
      </c>
      <c r="H232">
        <v>0.99833172589278196</v>
      </c>
      <c r="I232">
        <v>1.5629475247233401E-2</v>
      </c>
      <c r="J232">
        <v>1.5726312484892299E-2</v>
      </c>
      <c r="K232">
        <v>0.97142977896833904</v>
      </c>
      <c r="L232">
        <v>1.4042965840170001E-2</v>
      </c>
      <c r="M232">
        <v>1.5865094070634E-3</v>
      </c>
      <c r="N232">
        <v>1.46849935407668</v>
      </c>
      <c r="O232">
        <v>1.5777613462083799</v>
      </c>
      <c r="P232">
        <v>1.13929253581878</v>
      </c>
      <c r="Q232">
        <v>0.99932784816754505</v>
      </c>
      <c r="R232">
        <v>6.7215183245483202E-4</v>
      </c>
      <c r="S232">
        <v>0</v>
      </c>
      <c r="T232">
        <v>6.7273474534167796</v>
      </c>
      <c r="U232">
        <v>6.7273474534167796</v>
      </c>
      <c r="V232">
        <v>5.3834522573799202</v>
      </c>
      <c r="W232">
        <v>9.3717421178743404E-2</v>
      </c>
      <c r="X232">
        <v>1.31743852635238</v>
      </c>
      <c r="Y232">
        <v>34.278498447945303</v>
      </c>
      <c r="Z232">
        <v>0.89849247131030596</v>
      </c>
      <c r="AA232">
        <v>0.12664940535806199</v>
      </c>
      <c r="AB232">
        <v>35.732110698480398</v>
      </c>
      <c r="AC232">
        <v>50.426293649206301</v>
      </c>
      <c r="AD232">
        <v>5.3024100329028396</v>
      </c>
      <c r="AE232">
        <v>0.19156160272449099</v>
      </c>
      <c r="AF232">
        <v>6.6843649230809003E-4</v>
      </c>
      <c r="AG232">
        <v>4.6094129410808099E-3</v>
      </c>
      <c r="AH232" s="109">
        <v>2.1457831824022699E-5</v>
      </c>
      <c r="AI232" s="109">
        <v>2.4242067118482898E-6</v>
      </c>
      <c r="AJ232">
        <v>3.3374941175799901E-2</v>
      </c>
      <c r="AK232">
        <v>0.15462398987850101</v>
      </c>
      <c r="AL232">
        <v>0.177527292249124</v>
      </c>
      <c r="AM232">
        <v>13.515679791604001</v>
      </c>
      <c r="AN232">
        <v>0</v>
      </c>
      <c r="AO232">
        <v>0</v>
      </c>
      <c r="AP232">
        <v>0</v>
      </c>
      <c r="AQ232">
        <v>-8.7234961914501401</v>
      </c>
      <c r="AR232">
        <v>1870.21506565512</v>
      </c>
      <c r="AS232">
        <v>6042.6397832422099</v>
      </c>
      <c r="AT232">
        <v>0.31471314807124501</v>
      </c>
    </row>
    <row r="233" spans="1:46" x14ac:dyDescent="0.35">
      <c r="A233">
        <v>231</v>
      </c>
      <c r="B233">
        <v>226.977879799666</v>
      </c>
      <c r="C233">
        <v>-8.2630218467459908</v>
      </c>
      <c r="D233">
        <v>1693.43702397282</v>
      </c>
      <c r="E233">
        <v>0.49989984194720199</v>
      </c>
      <c r="F233">
        <v>982.118354612433</v>
      </c>
      <c r="G233">
        <v>2.9031154397816399E-3</v>
      </c>
      <c r="H233">
        <v>0.99814414549222996</v>
      </c>
      <c r="I233">
        <v>1.5661682284736599E-2</v>
      </c>
      <c r="J233">
        <v>1.5768254914855201E-2</v>
      </c>
      <c r="K233">
        <v>0.97135858600768799</v>
      </c>
      <c r="L233">
        <v>1.40687885376277E-2</v>
      </c>
      <c r="M233">
        <v>1.5928937471089001E-3</v>
      </c>
      <c r="N233">
        <v>1.4660826500736399</v>
      </c>
      <c r="O233">
        <v>1.57538759698329</v>
      </c>
      <c r="P233">
        <v>1.1416534120355799</v>
      </c>
      <c r="Q233">
        <v>0.99932499133783803</v>
      </c>
      <c r="R233">
        <v>6.7500866216161303E-4</v>
      </c>
      <c r="S233">
        <v>0</v>
      </c>
      <c r="T233">
        <v>6.7414610280374196</v>
      </c>
      <c r="U233">
        <v>6.7414610280374196</v>
      </c>
      <c r="V233">
        <v>5.3946647744424396</v>
      </c>
      <c r="W233">
        <v>9.40585711625051E-2</v>
      </c>
      <c r="X233">
        <v>1.31935635624292</v>
      </c>
      <c r="Y233">
        <v>34.3606406526944</v>
      </c>
      <c r="Z233">
        <v>0.89829357292854195</v>
      </c>
      <c r="AA233">
        <v>0.12663393577097401</v>
      </c>
      <c r="AB233">
        <v>35.724028817902202</v>
      </c>
      <c r="AC233">
        <v>50.306911898695702</v>
      </c>
      <c r="AD233">
        <v>5.3006459452170196</v>
      </c>
      <c r="AE233">
        <v>0.19156166054423801</v>
      </c>
      <c r="AF233">
        <v>6.6833569941228302E-4</v>
      </c>
      <c r="AG233">
        <v>4.6093625363987697E-3</v>
      </c>
      <c r="AH233" s="109">
        <v>2.1588907878041999E-5</v>
      </c>
      <c r="AI233" s="109">
        <v>2.44433529396427E-6</v>
      </c>
      <c r="AJ233">
        <v>3.3374365857187303E-2</v>
      </c>
      <c r="AK233">
        <v>0.15462402775494</v>
      </c>
      <c r="AL233">
        <v>0.17752473952540301</v>
      </c>
      <c r="AM233">
        <v>13.515679791604001</v>
      </c>
      <c r="AN233">
        <v>0</v>
      </c>
      <c r="AO233">
        <v>0</v>
      </c>
      <c r="AP233">
        <v>0</v>
      </c>
      <c r="AQ233">
        <v>-8.7239708268421197</v>
      </c>
      <c r="AR233">
        <v>1870.43384354779</v>
      </c>
      <c r="AS233">
        <v>6042.6391346826504</v>
      </c>
      <c r="AT233">
        <v>0.31487947550051198</v>
      </c>
    </row>
    <row r="234" spans="1:46" x14ac:dyDescent="0.35">
      <c r="A234">
        <v>232</v>
      </c>
      <c r="B234">
        <v>226.363809474123</v>
      </c>
      <c r="C234">
        <v>-8.26367740596495</v>
      </c>
      <c r="D234">
        <v>1693.39312624731</v>
      </c>
      <c r="E234">
        <v>0.49989823534004102</v>
      </c>
      <c r="F234">
        <v>979.37047406664396</v>
      </c>
      <c r="G234">
        <v>2.9030506066121298E-3</v>
      </c>
      <c r="H234">
        <v>0.99795749402469003</v>
      </c>
      <c r="I234">
        <v>1.5694064338128401E-2</v>
      </c>
      <c r="J234">
        <v>1.5810409403575101E-2</v>
      </c>
      <c r="K234">
        <v>0.97128702492693897</v>
      </c>
      <c r="L234">
        <v>1.4094749516836501E-2</v>
      </c>
      <c r="M234">
        <v>1.5993148212919599E-3</v>
      </c>
      <c r="N234">
        <v>1.46367007259333</v>
      </c>
      <c r="O234">
        <v>1.5730176416942701</v>
      </c>
      <c r="P234">
        <v>1.1440271599893801</v>
      </c>
      <c r="Q234">
        <v>0.99932213428156602</v>
      </c>
      <c r="R234">
        <v>6.7786571843376901E-4</v>
      </c>
      <c r="S234">
        <v>0</v>
      </c>
      <c r="T234">
        <v>6.7556522255872702</v>
      </c>
      <c r="U234">
        <v>6.7556522255872702</v>
      </c>
      <c r="V234">
        <v>5.40593877979199</v>
      </c>
      <c r="W234">
        <v>9.4401636010239195E-2</v>
      </c>
      <c r="X234">
        <v>1.3212857864446701</v>
      </c>
      <c r="Y234">
        <v>34.443232880177298</v>
      </c>
      <c r="Z234">
        <v>0.89809428667840596</v>
      </c>
      <c r="AA234">
        <v>0.126618426950067</v>
      </c>
      <c r="AB234">
        <v>35.715945681085003</v>
      </c>
      <c r="AC234">
        <v>50.187775850519998</v>
      </c>
      <c r="AD234">
        <v>5.29888078778486</v>
      </c>
      <c r="AE234">
        <v>0.19156171855822801</v>
      </c>
      <c r="AF234">
        <v>6.6823461540237595E-4</v>
      </c>
      <c r="AG234">
        <v>4.6093117220347198E-3</v>
      </c>
      <c r="AH234" s="109">
        <v>2.1720543860091299E-5</v>
      </c>
      <c r="AI234" s="109">
        <v>2.4646048289450501E-6</v>
      </c>
      <c r="AJ234">
        <v>3.3373789271731798E-2</v>
      </c>
      <c r="AK234">
        <v>0.15462406685559901</v>
      </c>
      <c r="AL234">
        <v>0.17752218008873299</v>
      </c>
      <c r="AM234">
        <v>13.515679791604001</v>
      </c>
      <c r="AN234">
        <v>0</v>
      </c>
      <c r="AO234">
        <v>0</v>
      </c>
      <c r="AP234">
        <v>0</v>
      </c>
      <c r="AQ234">
        <v>-8.7244454622340992</v>
      </c>
      <c r="AR234">
        <v>1870.6526539424001</v>
      </c>
      <c r="AS234">
        <v>6042.6384796227303</v>
      </c>
      <c r="AT234">
        <v>0.315045917135586</v>
      </c>
    </row>
    <row r="235" spans="1:46" x14ac:dyDescent="0.35">
      <c r="A235">
        <v>233</v>
      </c>
      <c r="B235">
        <v>225.74973914858001</v>
      </c>
      <c r="C235">
        <v>-8.2643331135618396</v>
      </c>
      <c r="D235">
        <v>1693.3490019274</v>
      </c>
      <c r="E235">
        <v>0.49989661266410901</v>
      </c>
      <c r="F235">
        <v>976.62288075820504</v>
      </c>
      <c r="G235">
        <v>2.9029853870008501E-3</v>
      </c>
      <c r="H235">
        <v>0.99777177270601602</v>
      </c>
      <c r="I235">
        <v>1.5726622789356999E-2</v>
      </c>
      <c r="J235">
        <v>1.58527776443253E-2</v>
      </c>
      <c r="K235">
        <v>0.97121509279677198</v>
      </c>
      <c r="L235">
        <v>1.4120849864088399E-2</v>
      </c>
      <c r="M235">
        <v>1.60577292526864E-3</v>
      </c>
      <c r="N235">
        <v>1.46126161639589</v>
      </c>
      <c r="O235">
        <v>1.5706514748870699</v>
      </c>
      <c r="P235">
        <v>1.14641388172748</v>
      </c>
      <c r="Q235">
        <v>0.99931927699370904</v>
      </c>
      <c r="R235">
        <v>6.8072300629092204E-4</v>
      </c>
      <c r="S235">
        <v>0</v>
      </c>
      <c r="T235">
        <v>6.7699216676756899</v>
      </c>
      <c r="U235">
        <v>6.7699216676756899</v>
      </c>
      <c r="V235">
        <v>5.4172747638423298</v>
      </c>
      <c r="W235">
        <v>9.4746631170893506E-2</v>
      </c>
      <c r="X235">
        <v>1.32322690755924</v>
      </c>
      <c r="Y235">
        <v>34.526278815488297</v>
      </c>
      <c r="Z235">
        <v>0.89789461178178998</v>
      </c>
      <c r="AA235">
        <v>0.126602878564781</v>
      </c>
      <c r="AB235">
        <v>35.707861263449097</v>
      </c>
      <c r="AC235">
        <v>50.0688848962306</v>
      </c>
      <c r="AD235">
        <v>5.2971145525644898</v>
      </c>
      <c r="AE235">
        <v>0.19156177676799799</v>
      </c>
      <c r="AF235">
        <v>6.6813323784554405E-4</v>
      </c>
      <c r="AG235">
        <v>4.6092604945857998E-3</v>
      </c>
      <c r="AH235" s="109">
        <v>2.1852744396356202E-5</v>
      </c>
      <c r="AI235" s="109">
        <v>2.4850165274914399E-6</v>
      </c>
      <c r="AJ235">
        <v>3.3373211408667801E-2</v>
      </c>
      <c r="AK235">
        <v>0.15462410719029901</v>
      </c>
      <c r="AL235">
        <v>0.17751961388267901</v>
      </c>
      <c r="AM235">
        <v>13.515679791604001</v>
      </c>
      <c r="AN235">
        <v>0</v>
      </c>
      <c r="AO235">
        <v>0</v>
      </c>
      <c r="AP235">
        <v>0</v>
      </c>
      <c r="AQ235">
        <v>-8.7249200976260806</v>
      </c>
      <c r="AR235">
        <v>1870.8714969002799</v>
      </c>
      <c r="AS235">
        <v>6042.6378180110996</v>
      </c>
      <c r="AT235">
        <v>0.31521247314488199</v>
      </c>
    </row>
    <row r="236" spans="1:46" x14ac:dyDescent="0.35">
      <c r="A236">
        <v>234</v>
      </c>
      <c r="B236">
        <v>225.135668823038</v>
      </c>
      <c r="C236">
        <v>-8.2649889704058594</v>
      </c>
      <c r="D236">
        <v>1693.3046491268799</v>
      </c>
      <c r="E236">
        <v>0.49989497379201397</v>
      </c>
      <c r="F236">
        <v>973.87557398251204</v>
      </c>
      <c r="G236">
        <v>2.90291977774083E-3</v>
      </c>
      <c r="H236">
        <v>0.99758698275117996</v>
      </c>
      <c r="I236">
        <v>1.5759359035005499E-2</v>
      </c>
      <c r="J236">
        <v>1.5895361348785001E-2</v>
      </c>
      <c r="K236">
        <v>0.97114278665635301</v>
      </c>
      <c r="L236">
        <v>1.41470906771542E-2</v>
      </c>
      <c r="M236">
        <v>1.61226835785125E-3</v>
      </c>
      <c r="N236">
        <v>1.4588572762579399</v>
      </c>
      <c r="O236">
        <v>1.56828909112063</v>
      </c>
      <c r="P236">
        <v>1.14881368038247</v>
      </c>
      <c r="Q236">
        <v>0.99931641946919603</v>
      </c>
      <c r="R236">
        <v>6.8358053080305899E-4</v>
      </c>
      <c r="S236">
        <v>0</v>
      </c>
      <c r="T236">
        <v>6.7842699825899802</v>
      </c>
      <c r="U236">
        <v>6.7842699825899802</v>
      </c>
      <c r="V236">
        <v>5.4286732222537601</v>
      </c>
      <c r="W236">
        <v>9.5093572259166897E-2</v>
      </c>
      <c r="X236">
        <v>1.32517981114797</v>
      </c>
      <c r="Y236">
        <v>34.6097821841227</v>
      </c>
      <c r="Z236">
        <v>0.89769454745779897</v>
      </c>
      <c r="AA236">
        <v>0.12658729028101601</v>
      </c>
      <c r="AB236">
        <v>35.699775540089703</v>
      </c>
      <c r="AC236">
        <v>49.950238427891001</v>
      </c>
      <c r="AD236">
        <v>5.2953472314525598</v>
      </c>
      <c r="AE236">
        <v>0.191561835175099</v>
      </c>
      <c r="AF236">
        <v>6.6803156428300403E-4</v>
      </c>
      <c r="AG236">
        <v>4.6092088506118102E-3</v>
      </c>
      <c r="AH236" s="109">
        <v>2.1985514163058799E-5</v>
      </c>
      <c r="AI236" s="109">
        <v>2.5055716136344502E-6</v>
      </c>
      <c r="AJ236">
        <v>3.3372632257113302E-2</v>
      </c>
      <c r="AK236">
        <v>0.15462414876896999</v>
      </c>
      <c r="AL236">
        <v>0.17751704085020001</v>
      </c>
      <c r="AM236">
        <v>13.515679791604001</v>
      </c>
      <c r="AN236">
        <v>0</v>
      </c>
      <c r="AO236">
        <v>0</v>
      </c>
      <c r="AP236">
        <v>0</v>
      </c>
      <c r="AQ236">
        <v>-8.7253947330180601</v>
      </c>
      <c r="AR236">
        <v>1871.0903724833599</v>
      </c>
      <c r="AS236">
        <v>6042.6371497957898</v>
      </c>
      <c r="AT236">
        <v>0.31537914369735598</v>
      </c>
    </row>
    <row r="237" spans="1:46" x14ac:dyDescent="0.35">
      <c r="A237">
        <v>235</v>
      </c>
      <c r="B237">
        <v>224.52159849749501</v>
      </c>
      <c r="C237">
        <v>-8.2656449773758904</v>
      </c>
      <c r="D237">
        <v>1693.26006593896</v>
      </c>
      <c r="E237">
        <v>0.49989331859494701</v>
      </c>
      <c r="F237">
        <v>971.12855303187803</v>
      </c>
      <c r="G237">
        <v>2.90285377559007E-3</v>
      </c>
      <c r="H237">
        <v>0.99740312483273497</v>
      </c>
      <c r="I237">
        <v>1.5792274486621499E-2</v>
      </c>
      <c r="J237">
        <v>1.5938162247290701E-2</v>
      </c>
      <c r="K237">
        <v>0.97107010351303702</v>
      </c>
      <c r="L237">
        <v>1.4173473066344601E-2</v>
      </c>
      <c r="M237">
        <v>1.6188014202768799E-3</v>
      </c>
      <c r="N237">
        <v>1.4564570469726299</v>
      </c>
      <c r="O237">
        <v>1.5659304849670801</v>
      </c>
      <c r="P237">
        <v>1.15122666019568</v>
      </c>
      <c r="Q237">
        <v>0.99931356170290797</v>
      </c>
      <c r="R237">
        <v>6.8643829709123295E-4</v>
      </c>
      <c r="S237">
        <v>0</v>
      </c>
      <c r="T237">
        <v>6.7986978054379303</v>
      </c>
      <c r="U237">
        <v>6.7986978054379303</v>
      </c>
      <c r="V237">
        <v>5.4401346560502102</v>
      </c>
      <c r="W237">
        <v>9.5442475005924704E-2</v>
      </c>
      <c r="X237">
        <v>1.3271445897437399</v>
      </c>
      <c r="Y237">
        <v>34.693746752543298</v>
      </c>
      <c r="Z237">
        <v>0.89749409297259497</v>
      </c>
      <c r="AA237">
        <v>0.12657166176099899</v>
      </c>
      <c r="AB237">
        <v>35.6916884663964</v>
      </c>
      <c r="AC237">
        <v>49.831835841259497</v>
      </c>
      <c r="AD237">
        <v>5.2935788137532302</v>
      </c>
      <c r="AE237">
        <v>0.19156189378109501</v>
      </c>
      <c r="AF237">
        <v>6.6792959222916495E-4</v>
      </c>
      <c r="AG237">
        <v>4.6091567866349201E-3</v>
      </c>
      <c r="AH237" s="109">
        <v>2.21188578885394E-5</v>
      </c>
      <c r="AI237" s="109">
        <v>2.52627132370912E-6</v>
      </c>
      <c r="AJ237">
        <v>3.3372051806065603E-2</v>
      </c>
      <c r="AK237">
        <v>0.154624191601649</v>
      </c>
      <c r="AL237">
        <v>0.177514460933617</v>
      </c>
      <c r="AM237">
        <v>13.515679791604001</v>
      </c>
      <c r="AN237">
        <v>0</v>
      </c>
      <c r="AO237">
        <v>0</v>
      </c>
      <c r="AP237">
        <v>0</v>
      </c>
      <c r="AQ237">
        <v>-8.7258693684100397</v>
      </c>
      <c r="AR237">
        <v>1871.30928075425</v>
      </c>
      <c r="AS237">
        <v>6042.6364749242903</v>
      </c>
      <c r="AT237">
        <v>0.31554592879129101</v>
      </c>
    </row>
    <row r="238" spans="1:46" x14ac:dyDescent="0.35">
      <c r="A238">
        <v>236</v>
      </c>
      <c r="B238">
        <v>223.907528171953</v>
      </c>
      <c r="C238">
        <v>-8.2663011353599796</v>
      </c>
      <c r="D238">
        <v>1693.21525043615</v>
      </c>
      <c r="E238">
        <v>0.49989164694266103</v>
      </c>
      <c r="F238">
        <v>968.38181719514796</v>
      </c>
      <c r="G238">
        <v>2.9027873772713201E-3</v>
      </c>
      <c r="H238">
        <v>0.99722020062587502</v>
      </c>
      <c r="I238">
        <v>1.5825370570528199E-2</v>
      </c>
      <c r="J238">
        <v>1.5981182089091599E-2</v>
      </c>
      <c r="K238">
        <v>0.97099704034157397</v>
      </c>
      <c r="L238">
        <v>1.41999981520764E-2</v>
      </c>
      <c r="M238">
        <v>1.6253724184518801E-3</v>
      </c>
      <c r="N238">
        <v>1.4540609233497299</v>
      </c>
      <c r="O238">
        <v>1.56357565101181</v>
      </c>
      <c r="P238">
        <v>1.15365292650636</v>
      </c>
      <c r="Q238">
        <v>0.99931070368967101</v>
      </c>
      <c r="R238">
        <v>6.8929631032811699E-4</v>
      </c>
      <c r="S238">
        <v>0</v>
      </c>
      <c r="T238">
        <v>6.8132057780895598</v>
      </c>
      <c r="U238">
        <v>6.8132057780895598</v>
      </c>
      <c r="V238">
        <v>5.45165957155778</v>
      </c>
      <c r="W238">
        <v>9.5793355407892203E-2</v>
      </c>
      <c r="X238">
        <v>1.32912133686652</v>
      </c>
      <c r="Y238">
        <v>34.778176328721003</v>
      </c>
      <c r="Z238">
        <v>0.89729324749722905</v>
      </c>
      <c r="AA238">
        <v>0.12655599266345999</v>
      </c>
      <c r="AB238">
        <v>35.683600033342202</v>
      </c>
      <c r="AC238">
        <v>49.713676526649799</v>
      </c>
      <c r="AD238">
        <v>5.2918092934000498</v>
      </c>
      <c r="AE238">
        <v>0.191561952587569</v>
      </c>
      <c r="AF238">
        <v>6.6782731917255402E-4</v>
      </c>
      <c r="AG238">
        <v>4.6091042991384798E-3</v>
      </c>
      <c r="AH238" s="109">
        <v>2.22527803499719E-5</v>
      </c>
      <c r="AI238" s="109">
        <v>2.5471169099711101E-6</v>
      </c>
      <c r="AJ238">
        <v>3.3371470044406999E-2</v>
      </c>
      <c r="AK238">
        <v>0.15462423569848199</v>
      </c>
      <c r="AL238">
        <v>0.17751187407465199</v>
      </c>
      <c r="AM238">
        <v>13.515679791604001</v>
      </c>
      <c r="AN238">
        <v>0</v>
      </c>
      <c r="AO238">
        <v>0</v>
      </c>
      <c r="AP238">
        <v>0</v>
      </c>
      <c r="AQ238">
        <v>-8.7263440038020192</v>
      </c>
      <c r="AR238">
        <v>1871.5282217762499</v>
      </c>
      <c r="AS238">
        <v>6042.6357933435102</v>
      </c>
      <c r="AT238">
        <v>0.31571282874265899</v>
      </c>
    </row>
    <row r="239" spans="1:46" x14ac:dyDescent="0.35">
      <c r="A239">
        <v>237</v>
      </c>
      <c r="B239">
        <v>223.29345784641001</v>
      </c>
      <c r="C239">
        <v>-8.2669574452564092</v>
      </c>
      <c r="D239">
        <v>1693.1702006696701</v>
      </c>
      <c r="E239">
        <v>0.49988995870345798</v>
      </c>
      <c r="F239">
        <v>965.63536575823105</v>
      </c>
      <c r="G239">
        <v>2.9027205794711799E-3</v>
      </c>
      <c r="H239">
        <v>0.99703821044394803</v>
      </c>
      <c r="I239">
        <v>1.58586487286188E-2</v>
      </c>
      <c r="J239">
        <v>1.60244226426094E-2</v>
      </c>
      <c r="K239">
        <v>0.97092359408422002</v>
      </c>
      <c r="L239">
        <v>1.4226667069000601E-2</v>
      </c>
      <c r="M239">
        <v>1.6319816596181401E-3</v>
      </c>
      <c r="N239">
        <v>1.4516689002157099</v>
      </c>
      <c r="O239">
        <v>1.56122458385346</v>
      </c>
      <c r="P239">
        <v>1.15609258580577</v>
      </c>
      <c r="Q239">
        <v>0.99930784542426099</v>
      </c>
      <c r="R239">
        <v>6.9215457573890897E-4</v>
      </c>
      <c r="S239">
        <v>0</v>
      </c>
      <c r="T239">
        <v>6.8277945494997301</v>
      </c>
      <c r="U239">
        <v>6.8277945494997301</v>
      </c>
      <c r="V239">
        <v>5.4632484806814299</v>
      </c>
      <c r="W239">
        <v>9.61462295038083E-2</v>
      </c>
      <c r="X239">
        <v>1.3311101470326401</v>
      </c>
      <c r="Y239">
        <v>34.863074762742997</v>
      </c>
      <c r="Z239">
        <v>0.897092010325378</v>
      </c>
      <c r="AA239">
        <v>0.12654028264324901</v>
      </c>
      <c r="AB239">
        <v>35.675510182869303</v>
      </c>
      <c r="AC239">
        <v>49.5957598828874</v>
      </c>
      <c r="AD239">
        <v>5.29003865790507</v>
      </c>
      <c r="AE239">
        <v>0.191562011596114</v>
      </c>
      <c r="AF239">
        <v>6.6772474257357996E-4</v>
      </c>
      <c r="AG239">
        <v>4.6090513845674502E-3</v>
      </c>
      <c r="AH239" s="109">
        <v>2.2387286380186801E-5</v>
      </c>
      <c r="AI239" s="109">
        <v>2.5681096355093399E-6</v>
      </c>
      <c r="AJ239">
        <v>3.3370886960892701E-2</v>
      </c>
      <c r="AK239">
        <v>0.15462428106973</v>
      </c>
      <c r="AL239">
        <v>0.177509280214355</v>
      </c>
      <c r="AM239">
        <v>13.515679791604001</v>
      </c>
      <c r="AN239">
        <v>0</v>
      </c>
      <c r="AO239">
        <v>0</v>
      </c>
      <c r="AP239">
        <v>0</v>
      </c>
      <c r="AQ239">
        <v>-8.7268186391940006</v>
      </c>
      <c r="AR239">
        <v>1871.7471956132499</v>
      </c>
      <c r="AS239">
        <v>6042.6351049997202</v>
      </c>
      <c r="AT239">
        <v>0.31587984343747699</v>
      </c>
    </row>
    <row r="240" spans="1:46" x14ac:dyDescent="0.35">
      <c r="A240">
        <v>238</v>
      </c>
      <c r="B240">
        <v>222.679387520868</v>
      </c>
      <c r="C240">
        <v>-8.2676139079726596</v>
      </c>
      <c r="D240">
        <v>1693.12491466957</v>
      </c>
      <c r="E240">
        <v>0.49988825374415902</v>
      </c>
      <c r="F240">
        <v>962.88919800336805</v>
      </c>
      <c r="G240">
        <v>2.90265337884019E-3</v>
      </c>
      <c r="H240">
        <v>0.99685715633112004</v>
      </c>
      <c r="I240">
        <v>1.5892110417780301E-2</v>
      </c>
      <c r="J240">
        <v>1.6067885695702E-2</v>
      </c>
      <c r="K240">
        <v>0.97084976164956904</v>
      </c>
      <c r="L240">
        <v>1.42534809609487E-2</v>
      </c>
      <c r="M240">
        <v>1.6386294568316499E-3</v>
      </c>
      <c r="N240">
        <v>1.44928097241383</v>
      </c>
      <c r="O240">
        <v>1.5588772781039399</v>
      </c>
      <c r="P240">
        <v>1.1585457457010799</v>
      </c>
      <c r="Q240">
        <v>0.99930498690139802</v>
      </c>
      <c r="R240">
        <v>6.9501309860172896E-4</v>
      </c>
      <c r="S240">
        <v>0</v>
      </c>
      <c r="T240">
        <v>6.8424647755013597</v>
      </c>
      <c r="U240">
        <v>6.8424647755013597</v>
      </c>
      <c r="V240">
        <v>5.4749019007112203</v>
      </c>
      <c r="W240">
        <v>9.6501113673626002E-2</v>
      </c>
      <c r="X240">
        <v>1.3331111157732001</v>
      </c>
      <c r="Y240">
        <v>34.948445947352901</v>
      </c>
      <c r="Z240">
        <v>0.89689038058794701</v>
      </c>
      <c r="AA240">
        <v>0.12652453135172301</v>
      </c>
      <c r="AB240">
        <v>35.667418918553203</v>
      </c>
      <c r="AC240">
        <v>49.4780852990298</v>
      </c>
      <c r="AD240">
        <v>5.2882669028070399</v>
      </c>
      <c r="AE240">
        <v>0.191562070808345</v>
      </c>
      <c r="AF240">
        <v>6.6762185986660204E-4</v>
      </c>
      <c r="AG240">
        <v>4.6089980393266101E-3</v>
      </c>
      <c r="AH240" s="109">
        <v>2.25223808603211E-5</v>
      </c>
      <c r="AI240" s="109">
        <v>2.5892507813927899E-6</v>
      </c>
      <c r="AJ240">
        <v>3.3370302544162497E-2</v>
      </c>
      <c r="AK240">
        <v>0.15462432772576001</v>
      </c>
      <c r="AL240">
        <v>0.17750667929317601</v>
      </c>
      <c r="AM240">
        <v>13.515679791604001</v>
      </c>
      <c r="AN240">
        <v>0</v>
      </c>
      <c r="AO240">
        <v>0</v>
      </c>
      <c r="AP240">
        <v>0</v>
      </c>
      <c r="AQ240">
        <v>-8.7272932745859801</v>
      </c>
      <c r="AR240">
        <v>1871.9662023298799</v>
      </c>
      <c r="AS240">
        <v>6042.6344098386498</v>
      </c>
      <c r="AT240">
        <v>0.31604697331041198</v>
      </c>
    </row>
    <row r="241" spans="1:46" x14ac:dyDescent="0.35">
      <c r="A241">
        <v>239</v>
      </c>
      <c r="B241">
        <v>222.06531719532501</v>
      </c>
      <c r="C241">
        <v>-8.2682705244266597</v>
      </c>
      <c r="D241">
        <v>1693.07939044402</v>
      </c>
      <c r="E241">
        <v>0.49988653193008997</v>
      </c>
      <c r="F241">
        <v>960.14331320985502</v>
      </c>
      <c r="G241">
        <v>2.9025857719916998E-3</v>
      </c>
      <c r="H241">
        <v>0.99667703883384795</v>
      </c>
      <c r="I241">
        <v>1.5925757110918402E-2</v>
      </c>
      <c r="J241">
        <v>1.61115730559321E-2</v>
      </c>
      <c r="K241">
        <v>0.97077553991284704</v>
      </c>
      <c r="L241">
        <v>1.42804409865492E-2</v>
      </c>
      <c r="M241">
        <v>1.6453161243692E-3</v>
      </c>
      <c r="N241">
        <v>1.4468971348041999</v>
      </c>
      <c r="O241">
        <v>1.5565337283885301</v>
      </c>
      <c r="P241">
        <v>1.1610125149844801</v>
      </c>
      <c r="Q241">
        <v>0.99930212811575103</v>
      </c>
      <c r="R241">
        <v>6.9787188424866504E-4</v>
      </c>
      <c r="S241">
        <v>0</v>
      </c>
      <c r="T241">
        <v>6.8572171192169202</v>
      </c>
      <c r="U241">
        <v>6.8572171192169202</v>
      </c>
      <c r="V241">
        <v>5.4866203546776404</v>
      </c>
      <c r="W241">
        <v>9.6858024330384901E-2</v>
      </c>
      <c r="X241">
        <v>1.3351243396425501</v>
      </c>
      <c r="Y241">
        <v>35.034293818588502</v>
      </c>
      <c r="Z241">
        <v>0.896688357551227</v>
      </c>
      <c r="AA241">
        <v>0.12650873843625399</v>
      </c>
      <c r="AB241">
        <v>35.659326190075497</v>
      </c>
      <c r="AC241">
        <v>49.360652173426402</v>
      </c>
      <c r="AD241">
        <v>5.2864940165902903</v>
      </c>
      <c r="AE241">
        <v>0.191562130225886</v>
      </c>
      <c r="AF241">
        <v>6.6751866845709803E-4</v>
      </c>
      <c r="AG241">
        <v>4.6089442597812601E-3</v>
      </c>
      <c r="AH241" s="109">
        <v>2.26580687290036E-5</v>
      </c>
      <c r="AI241" s="109">
        <v>2.6105416395760402E-6</v>
      </c>
      <c r="AJ241">
        <v>3.33697167827256E-2</v>
      </c>
      <c r="AK241">
        <v>0.154624375677062</v>
      </c>
      <c r="AL241">
        <v>0.177504071250874</v>
      </c>
      <c r="AM241">
        <v>13.515679791604001</v>
      </c>
      <c r="AN241">
        <v>0</v>
      </c>
      <c r="AO241">
        <v>0</v>
      </c>
      <c r="AP241">
        <v>0</v>
      </c>
      <c r="AQ241">
        <v>-8.7277679099779597</v>
      </c>
      <c r="AR241">
        <v>1872.1852419914501</v>
      </c>
      <c r="AS241">
        <v>6042.6337078053602</v>
      </c>
      <c r="AT241">
        <v>0.31621421832285201</v>
      </c>
    </row>
    <row r="242" spans="1:46" x14ac:dyDescent="0.35">
      <c r="A242">
        <v>240</v>
      </c>
      <c r="B242">
        <v>221.45124686978201</v>
      </c>
      <c r="C242">
        <v>-8.2689272955462592</v>
      </c>
      <c r="D242">
        <v>1693.03362597931</v>
      </c>
      <c r="E242">
        <v>0.49988479312505801</v>
      </c>
      <c r="F242">
        <v>957.397710653486</v>
      </c>
      <c r="G242">
        <v>2.9025177555018298E-3</v>
      </c>
      <c r="H242">
        <v>0.996497859346822</v>
      </c>
      <c r="I242">
        <v>1.5959590296568502E-2</v>
      </c>
      <c r="J242">
        <v>1.6155486550839999E-2</v>
      </c>
      <c r="K242">
        <v>0.97070092571491595</v>
      </c>
      <c r="L242">
        <v>1.4307548315417E-2</v>
      </c>
      <c r="M242">
        <v>1.6520419811515399E-3</v>
      </c>
      <c r="N242">
        <v>1.4445173822638899</v>
      </c>
      <c r="O242">
        <v>1.55419392934583</v>
      </c>
      <c r="P242">
        <v>1.1634930036095701</v>
      </c>
      <c r="Q242">
        <v>0.999299269061933</v>
      </c>
      <c r="R242">
        <v>7.00730938066241E-4</v>
      </c>
      <c r="S242">
        <v>0</v>
      </c>
      <c r="T242">
        <v>6.8720522509251198</v>
      </c>
      <c r="U242">
        <v>6.8720522509251198</v>
      </c>
      <c r="V242">
        <v>5.4984043712228896</v>
      </c>
      <c r="W242">
        <v>9.7216978148693498E-2</v>
      </c>
      <c r="X242">
        <v>1.3371499162354099</v>
      </c>
      <c r="Y242">
        <v>35.1206223563549</v>
      </c>
      <c r="Z242">
        <v>0.89648594039993901</v>
      </c>
      <c r="AA242">
        <v>0.126492903540465</v>
      </c>
      <c r="AB242">
        <v>35.651231977163803</v>
      </c>
      <c r="AC242">
        <v>49.243459899834399</v>
      </c>
      <c r="AD242">
        <v>5.2847199916402099</v>
      </c>
      <c r="AE242">
        <v>0.19156218985038201</v>
      </c>
      <c r="AF242">
        <v>6.6741516572291703E-4</v>
      </c>
      <c r="AG242">
        <v>4.6088900422558803E-3</v>
      </c>
      <c r="AH242" s="109">
        <v>2.2794354976915699E-5</v>
      </c>
      <c r="AI242" s="109">
        <v>2.6319835184171901E-6</v>
      </c>
      <c r="AJ242">
        <v>3.3369129664968002E-2</v>
      </c>
      <c r="AK242">
        <v>0.15462442493423401</v>
      </c>
      <c r="AL242">
        <v>0.177501456026565</v>
      </c>
      <c r="AM242">
        <v>13.515679791604001</v>
      </c>
      <c r="AN242">
        <v>0</v>
      </c>
      <c r="AO242">
        <v>0</v>
      </c>
      <c r="AP242">
        <v>0</v>
      </c>
      <c r="AQ242">
        <v>-8.7282425453699393</v>
      </c>
      <c r="AR242">
        <v>1872.4043146639301</v>
      </c>
      <c r="AS242">
        <v>6042.6329988443504</v>
      </c>
      <c r="AT242">
        <v>0.31638157870580702</v>
      </c>
    </row>
    <row r="243" spans="1:46" x14ac:dyDescent="0.35">
      <c r="A243">
        <v>241</v>
      </c>
      <c r="B243">
        <v>220.83717654424001</v>
      </c>
      <c r="C243">
        <v>-8.2695842222696498</v>
      </c>
      <c r="D243">
        <v>1692.9876192393699</v>
      </c>
      <c r="E243">
        <v>0.49988303719132798</v>
      </c>
      <c r="F243">
        <v>954.65238960684303</v>
      </c>
      <c r="G243">
        <v>2.90244932590866E-3</v>
      </c>
      <c r="H243">
        <v>0.99631961879517905</v>
      </c>
      <c r="I243">
        <v>1.5993611479449402E-2</v>
      </c>
      <c r="J243">
        <v>1.6199628028220499E-2</v>
      </c>
      <c r="K243">
        <v>0.97062591586209901</v>
      </c>
      <c r="L243">
        <v>1.4334804130563801E-2</v>
      </c>
      <c r="M243">
        <v>1.65880734888564E-3</v>
      </c>
      <c r="N243">
        <v>1.442141709687</v>
      </c>
      <c r="O243">
        <v>1.5518578756278301</v>
      </c>
      <c r="P243">
        <v>1.1659873227295501</v>
      </c>
      <c r="Q243">
        <v>0.99929640973450296</v>
      </c>
      <c r="R243">
        <v>7.035902654963E-4</v>
      </c>
      <c r="S243">
        <v>0</v>
      </c>
      <c r="T243">
        <v>6.8869708482907397</v>
      </c>
      <c r="U243">
        <v>6.8869708482907397</v>
      </c>
      <c r="V243">
        <v>5.5102544847944301</v>
      </c>
      <c r="W243">
        <v>9.7577991939734196E-2</v>
      </c>
      <c r="X243">
        <v>1.3391879441993</v>
      </c>
      <c r="Y243">
        <v>35.207435585054199</v>
      </c>
      <c r="Z243">
        <v>0.89628312835927704</v>
      </c>
      <c r="AA243">
        <v>0.12647702630403501</v>
      </c>
      <c r="AB243">
        <v>35.643136242439603</v>
      </c>
      <c r="AC243">
        <v>49.126507875201597</v>
      </c>
      <c r="AD243">
        <v>5.2829448180906597</v>
      </c>
      <c r="AE243">
        <v>0.19156224968348901</v>
      </c>
      <c r="AF243">
        <v>6.6731134901305898E-4</v>
      </c>
      <c r="AG243">
        <v>4.60883538303394E-3</v>
      </c>
      <c r="AH243" s="109">
        <v>2.29312446510434E-5</v>
      </c>
      <c r="AI243" s="109">
        <v>2.6535777398689399E-6</v>
      </c>
      <c r="AJ243">
        <v>3.3368541179145901E-2</v>
      </c>
      <c r="AK243">
        <v>0.15462447550799699</v>
      </c>
      <c r="AL243">
        <v>0.17749883355868201</v>
      </c>
      <c r="AM243">
        <v>13.515679791604001</v>
      </c>
      <c r="AN243">
        <v>0</v>
      </c>
      <c r="AO243">
        <v>0</v>
      </c>
      <c r="AP243">
        <v>0</v>
      </c>
      <c r="AQ243">
        <v>-8.7287171807619206</v>
      </c>
      <c r="AR243">
        <v>1872.6234204140701</v>
      </c>
      <c r="AS243">
        <v>6042.6322828994298</v>
      </c>
      <c r="AT243">
        <v>0.316549054542349</v>
      </c>
    </row>
    <row r="244" spans="1:46" x14ac:dyDescent="0.35">
      <c r="A244">
        <v>242</v>
      </c>
      <c r="B244">
        <v>220.22310621869701</v>
      </c>
      <c r="C244">
        <v>-8.2702413055452908</v>
      </c>
      <c r="D244">
        <v>1692.9413681655799</v>
      </c>
      <c r="E244">
        <v>0.49988126398960597</v>
      </c>
      <c r="F244">
        <v>951.90734933906299</v>
      </c>
      <c r="G244">
        <v>2.9023804797119299E-3</v>
      </c>
      <c r="H244">
        <v>0.99614231853469903</v>
      </c>
      <c r="I244">
        <v>1.6027822180448102E-2</v>
      </c>
      <c r="J244">
        <v>1.6243999356405501E-2</v>
      </c>
      <c r="K244">
        <v>0.97055050712550195</v>
      </c>
      <c r="L244">
        <v>1.43622096270264E-2</v>
      </c>
      <c r="M244">
        <v>1.6656125534216699E-3</v>
      </c>
      <c r="N244">
        <v>1.4397701119847399</v>
      </c>
      <c r="O244">
        <v>1.54952556189994</v>
      </c>
      <c r="P244">
        <v>1.1684955846981699</v>
      </c>
      <c r="Q244">
        <v>0.99929355012796295</v>
      </c>
      <c r="R244">
        <v>7.06449872036649E-4</v>
      </c>
      <c r="S244">
        <v>0</v>
      </c>
      <c r="T244">
        <v>6.9019735963760702</v>
      </c>
      <c r="U244">
        <v>6.9019735963760702</v>
      </c>
      <c r="V244">
        <v>5.5221712356443504</v>
      </c>
      <c r="W244">
        <v>9.7941082741387103E-2</v>
      </c>
      <c r="X244">
        <v>1.34123852324987</v>
      </c>
      <c r="Y244">
        <v>35.294737574197796</v>
      </c>
      <c r="Z244">
        <v>0.89607992061120401</v>
      </c>
      <c r="AA244">
        <v>0.12646110636274999</v>
      </c>
      <c r="AB244">
        <v>35.635038963622698</v>
      </c>
      <c r="AC244">
        <v>49.009795494334298</v>
      </c>
      <c r="AD244">
        <v>5.2811684880234102</v>
      </c>
      <c r="AE244">
        <v>0.19156230972688501</v>
      </c>
      <c r="AF244">
        <v>6.6720721564789696E-4</v>
      </c>
      <c r="AG244">
        <v>4.60878027835703E-3</v>
      </c>
      <c r="AH244" s="109">
        <v>2.3068742853020101E-5</v>
      </c>
      <c r="AI244" s="109">
        <v>2.67532564176909E-6</v>
      </c>
      <c r="AJ244">
        <v>3.3367951313387399E-2</v>
      </c>
      <c r="AK244">
        <v>0.154624527409189</v>
      </c>
      <c r="AL244">
        <v>0.17749620378498701</v>
      </c>
      <c r="AM244">
        <v>13.515679791604001</v>
      </c>
      <c r="AN244">
        <v>0</v>
      </c>
      <c r="AO244">
        <v>0</v>
      </c>
      <c r="AP244">
        <v>0</v>
      </c>
      <c r="AQ244">
        <v>-8.7291918161539002</v>
      </c>
      <c r="AR244">
        <v>1872.84255930926</v>
      </c>
      <c r="AS244">
        <v>6042.6315599138297</v>
      </c>
      <c r="AT244">
        <v>0.31671664605322603</v>
      </c>
    </row>
    <row r="245" spans="1:46" x14ac:dyDescent="0.35">
      <c r="A245">
        <v>243</v>
      </c>
      <c r="B245">
        <v>219.60903589315501</v>
      </c>
      <c r="C245">
        <v>-8.2708985463323295</v>
      </c>
      <c r="D245">
        <v>1692.8948706763499</v>
      </c>
      <c r="E245">
        <v>0.49987947337900901</v>
      </c>
      <c r="F245">
        <v>949.16258911602199</v>
      </c>
      <c r="G245">
        <v>2.9023112133722698E-3</v>
      </c>
      <c r="H245">
        <v>0.99596595947672395</v>
      </c>
      <c r="I245">
        <v>1.60622239370658E-2</v>
      </c>
      <c r="J245">
        <v>1.6288602424550099E-2</v>
      </c>
      <c r="K245">
        <v>0.97047469624072902</v>
      </c>
      <c r="L245">
        <v>1.43897660135433E-2</v>
      </c>
      <c r="M245">
        <v>1.6724579235224901E-3</v>
      </c>
      <c r="N245">
        <v>1.43740258408555</v>
      </c>
      <c r="O245">
        <v>1.5471969828410199</v>
      </c>
      <c r="P245">
        <v>1.1710179031010099</v>
      </c>
      <c r="Q245">
        <v>0.99929069023675798</v>
      </c>
      <c r="R245">
        <v>7.0930976324192602E-4</v>
      </c>
      <c r="S245">
        <v>0</v>
      </c>
      <c r="T245">
        <v>6.9170611878300701</v>
      </c>
      <c r="U245">
        <v>6.9170611878300701</v>
      </c>
      <c r="V245">
        <v>5.5341551699865601</v>
      </c>
      <c r="W245">
        <v>9.8306267735226605E-2</v>
      </c>
      <c r="X245">
        <v>1.3433017541841601</v>
      </c>
      <c r="Y245">
        <v>35.382532439052497</v>
      </c>
      <c r="Z245">
        <v>0.89587631637589904</v>
      </c>
      <c r="AA245">
        <v>0.12644514334833401</v>
      </c>
      <c r="AB245">
        <v>35.626940102222299</v>
      </c>
      <c r="AC245">
        <v>48.893322155045603</v>
      </c>
      <c r="AD245">
        <v>5.2793909913865997</v>
      </c>
      <c r="AE245">
        <v>0.19156236998225801</v>
      </c>
      <c r="AF245">
        <v>6.67102762918133E-4</v>
      </c>
      <c r="AG245">
        <v>4.6087247244245696E-3</v>
      </c>
      <c r="AH245" s="109">
        <v>2.3206854742274701E-5</v>
      </c>
      <c r="AI245" s="109">
        <v>2.6972285760048799E-6</v>
      </c>
      <c r="AJ245">
        <v>3.3367360055687301E-2</v>
      </c>
      <c r="AK245">
        <v>0.15462458064876899</v>
      </c>
      <c r="AL245">
        <v>0.17749356664254101</v>
      </c>
      <c r="AM245">
        <v>13.515679791604001</v>
      </c>
      <c r="AN245">
        <v>0</v>
      </c>
      <c r="AO245">
        <v>0</v>
      </c>
      <c r="AP245">
        <v>0</v>
      </c>
      <c r="AQ245">
        <v>-8.7296664515458797</v>
      </c>
      <c r="AR245">
        <v>1873.06173141766</v>
      </c>
      <c r="AS245">
        <v>6042.6308298301001</v>
      </c>
      <c r="AT245">
        <v>0.31688435331905701</v>
      </c>
    </row>
    <row r="246" spans="1:46" x14ac:dyDescent="0.35">
      <c r="A246">
        <v>244</v>
      </c>
      <c r="B246">
        <v>218.99496556761201</v>
      </c>
      <c r="C246">
        <v>-8.2715559456004701</v>
      </c>
      <c r="D246">
        <v>1692.84812466688</v>
      </c>
      <c r="E246">
        <v>0.49987766521705201</v>
      </c>
      <c r="F246">
        <v>946.41810820012199</v>
      </c>
      <c r="G246">
        <v>2.9022415233108901E-3</v>
      </c>
      <c r="H246">
        <v>0.99579054293245695</v>
      </c>
      <c r="I246">
        <v>1.6096818303424399E-2</v>
      </c>
      <c r="J246">
        <v>1.6333439142924198E-2</v>
      </c>
      <c r="K246">
        <v>0.97039847990719197</v>
      </c>
      <c r="L246">
        <v>1.44174745112737E-2</v>
      </c>
      <c r="M246">
        <v>1.6793437921507001E-3</v>
      </c>
      <c r="N246">
        <v>1.4350391209351401</v>
      </c>
      <c r="O246">
        <v>1.5448721331434201</v>
      </c>
      <c r="P246">
        <v>1.17355439275785</v>
      </c>
      <c r="Q246">
        <v>0.99928783005527499</v>
      </c>
      <c r="R246">
        <v>7.1216994472426596E-4</v>
      </c>
      <c r="S246">
        <v>0</v>
      </c>
      <c r="T246">
        <v>6.9322343229086201</v>
      </c>
      <c r="U246">
        <v>6.9322343229086201</v>
      </c>
      <c r="V246">
        <v>5.5462068400035998</v>
      </c>
      <c r="W246">
        <v>9.8673564331924202E-2</v>
      </c>
      <c r="X246">
        <v>1.34537773889656</v>
      </c>
      <c r="Y246">
        <v>35.470824341273897</v>
      </c>
      <c r="Z246">
        <v>0.89567231483295995</v>
      </c>
      <c r="AA246">
        <v>0.12642913688850799</v>
      </c>
      <c r="AB246">
        <v>35.618839633739398</v>
      </c>
      <c r="AC246">
        <v>48.777087253162499</v>
      </c>
      <c r="AD246">
        <v>5.2776123199301601</v>
      </c>
      <c r="AE246">
        <v>0.19156243045131899</v>
      </c>
      <c r="AF246">
        <v>6.6699798808502299E-4</v>
      </c>
      <c r="AG246">
        <v>4.6086687173929504E-3</v>
      </c>
      <c r="AH246" s="109">
        <v>2.3345585534516798E-5</v>
      </c>
      <c r="AI246" s="109">
        <v>2.7192879107126299E-6</v>
      </c>
      <c r="AJ246">
        <v>3.3366767393908502E-2</v>
      </c>
      <c r="AK246">
        <v>0.15462463523782</v>
      </c>
      <c r="AL246">
        <v>0.177490922067714</v>
      </c>
      <c r="AM246">
        <v>13.515679791604001</v>
      </c>
      <c r="AN246">
        <v>0</v>
      </c>
      <c r="AO246">
        <v>0</v>
      </c>
      <c r="AP246">
        <v>0</v>
      </c>
      <c r="AQ246">
        <v>-8.7301410869378593</v>
      </c>
      <c r="AR246">
        <v>1873.28093680816</v>
      </c>
      <c r="AS246">
        <v>6042.6300925901196</v>
      </c>
      <c r="AT246">
        <v>0.31705217654859302</v>
      </c>
    </row>
    <row r="247" spans="1:46" x14ac:dyDescent="0.35">
      <c r="A247">
        <v>245</v>
      </c>
      <c r="B247">
        <v>218.38089524207001</v>
      </c>
      <c r="C247">
        <v>-8.2722135043304093</v>
      </c>
      <c r="D247">
        <v>1692.8011280087701</v>
      </c>
      <c r="E247">
        <v>0.49987583935961399</v>
      </c>
      <c r="F247">
        <v>943.67390585046701</v>
      </c>
      <c r="G247">
        <v>2.9021714059087999E-3</v>
      </c>
      <c r="H247">
        <v>0.99561606979360495</v>
      </c>
      <c r="I247">
        <v>1.61316068507062E-2</v>
      </c>
      <c r="J247">
        <v>1.63785114432091E-2</v>
      </c>
      <c r="K247">
        <v>0.97032185478780797</v>
      </c>
      <c r="L247">
        <v>1.4445336355394699E-2</v>
      </c>
      <c r="M247">
        <v>1.68627049531152E-3</v>
      </c>
      <c r="N247">
        <v>1.4326797174966299</v>
      </c>
      <c r="O247">
        <v>1.54255100751297</v>
      </c>
      <c r="P247">
        <v>1.17610516975361</v>
      </c>
      <c r="Q247">
        <v>0.99928496957784496</v>
      </c>
      <c r="R247">
        <v>7.1503042215419004E-4</v>
      </c>
      <c r="S247">
        <v>0</v>
      </c>
      <c r="T247">
        <v>6.9474937096618898</v>
      </c>
      <c r="U247">
        <v>6.9474937096618898</v>
      </c>
      <c r="V247">
        <v>5.5583268040018998</v>
      </c>
      <c r="W247">
        <v>9.9042990093144503E-2</v>
      </c>
      <c r="X247">
        <v>1.3474665803924999</v>
      </c>
      <c r="Y247">
        <v>35.559617489574798</v>
      </c>
      <c r="Z247">
        <v>0.895467915197939</v>
      </c>
      <c r="AA247">
        <v>0.12641308660681699</v>
      </c>
      <c r="AB247">
        <v>35.610737518354398</v>
      </c>
      <c r="AC247">
        <v>48.661090187339397</v>
      </c>
      <c r="AD247">
        <v>5.2758324633875997</v>
      </c>
      <c r="AE247">
        <v>0.19156249113578799</v>
      </c>
      <c r="AF247">
        <v>6.6689288837932495E-4</v>
      </c>
      <c r="AG247">
        <v>4.6086122533752103E-3</v>
      </c>
      <c r="AH247" s="109">
        <v>2.3484940504795101E-5</v>
      </c>
      <c r="AI247" s="109">
        <v>2.7415050285480502E-6</v>
      </c>
      <c r="AJ247">
        <v>3.3366173315776702E-2</v>
      </c>
      <c r="AK247">
        <v>0.15462469118754901</v>
      </c>
      <c r="AL247">
        <v>0.177488269996154</v>
      </c>
      <c r="AM247">
        <v>13.515679791604001</v>
      </c>
      <c r="AN247">
        <v>0</v>
      </c>
      <c r="AO247">
        <v>0</v>
      </c>
      <c r="AP247">
        <v>0</v>
      </c>
      <c r="AQ247">
        <v>-8.7306157223298406</v>
      </c>
      <c r="AR247">
        <v>1873.5001755504099</v>
      </c>
      <c r="AS247">
        <v>6042.6293481351704</v>
      </c>
      <c r="AT247">
        <v>0.31722011581823401</v>
      </c>
    </row>
    <row r="248" spans="1:46" x14ac:dyDescent="0.35">
      <c r="A248">
        <v>246</v>
      </c>
      <c r="B248">
        <v>217.76682491652701</v>
      </c>
      <c r="C248">
        <v>-8.27287122351356</v>
      </c>
      <c r="D248">
        <v>1692.7538785498</v>
      </c>
      <c r="E248">
        <v>0.499873995660922</v>
      </c>
      <c r="F248">
        <v>940.92998132257196</v>
      </c>
      <c r="G248">
        <v>2.9021008575065301E-3</v>
      </c>
      <c r="H248">
        <v>0.99544254165029999</v>
      </c>
      <c r="I248">
        <v>1.6166591167097101E-2</v>
      </c>
      <c r="J248">
        <v>1.64238212787985E-2</v>
      </c>
      <c r="K248">
        <v>0.97024481750821001</v>
      </c>
      <c r="L248">
        <v>1.44733527933363E-2</v>
      </c>
      <c r="M248">
        <v>1.69323837376081E-3</v>
      </c>
      <c r="N248">
        <v>1.4303243687506</v>
      </c>
      <c r="O248">
        <v>1.5402336006691</v>
      </c>
      <c r="P248">
        <v>1.1786703514366701</v>
      </c>
      <c r="Q248">
        <v>0.99928210879873802</v>
      </c>
      <c r="R248">
        <v>7.1789120126126895E-4</v>
      </c>
      <c r="S248">
        <v>0</v>
      </c>
      <c r="T248">
        <v>6.9628400639307797</v>
      </c>
      <c r="U248">
        <v>6.9628400639307797</v>
      </c>
      <c r="V248">
        <v>5.5705156263968503</v>
      </c>
      <c r="W248">
        <v>9.9414562845056495E-2</v>
      </c>
      <c r="X248">
        <v>1.3495683828054901</v>
      </c>
      <c r="Y248">
        <v>35.6489161403751</v>
      </c>
      <c r="Z248">
        <v>0.89526311661749902</v>
      </c>
      <c r="AA248">
        <v>0.126396992122738</v>
      </c>
      <c r="AB248">
        <v>35.602633740911998</v>
      </c>
      <c r="AC248">
        <v>48.545330352465399</v>
      </c>
      <c r="AD248">
        <v>5.2740514146806898</v>
      </c>
      <c r="AE248">
        <v>0.19156255203741199</v>
      </c>
      <c r="AF248">
        <v>6.6678746100181296E-4</v>
      </c>
      <c r="AG248">
        <v>4.6085553284399196E-3</v>
      </c>
      <c r="AH248" s="109">
        <v>2.36249249851992E-5</v>
      </c>
      <c r="AI248" s="109">
        <v>2.7638813295961001E-6</v>
      </c>
      <c r="AJ248">
        <v>3.3365577808883697E-2</v>
      </c>
      <c r="AK248">
        <v>0.15462474850928601</v>
      </c>
      <c r="AL248">
        <v>0.17748561036280699</v>
      </c>
      <c r="AM248">
        <v>13.515679791604001</v>
      </c>
      <c r="AN248">
        <v>0</v>
      </c>
      <c r="AO248">
        <v>0</v>
      </c>
      <c r="AP248">
        <v>0</v>
      </c>
      <c r="AQ248">
        <v>-8.7310903577218202</v>
      </c>
      <c r="AR248">
        <v>1873.7194477148</v>
      </c>
      <c r="AS248">
        <v>6042.6285964057797</v>
      </c>
      <c r="AT248">
        <v>0.317388171427887</v>
      </c>
    </row>
    <row r="249" spans="1:46" x14ac:dyDescent="0.35">
      <c r="A249">
        <v>247</v>
      </c>
      <c r="B249">
        <v>217.15275459098399</v>
      </c>
      <c r="C249">
        <v>-8.2735291041528196</v>
      </c>
      <c r="D249">
        <v>1692.7063741134</v>
      </c>
      <c r="E249">
        <v>0.49987213397352698</v>
      </c>
      <c r="F249">
        <v>938.18633386873705</v>
      </c>
      <c r="G249">
        <v>2.9020298744031501E-3</v>
      </c>
      <c r="H249">
        <v>0.99526995915737204</v>
      </c>
      <c r="I249">
        <v>1.62017728584446E-2</v>
      </c>
      <c r="J249">
        <v>1.6469370625105399E-2</v>
      </c>
      <c r="K249">
        <v>0.970167364656639</v>
      </c>
      <c r="L249">
        <v>1.45015250878171E-2</v>
      </c>
      <c r="M249">
        <v>1.7002477706275099E-3</v>
      </c>
      <c r="N249">
        <v>1.42797306969523</v>
      </c>
      <c r="O249">
        <v>1.5379199073448</v>
      </c>
      <c r="P249">
        <v>1.1812500564641599</v>
      </c>
      <c r="Q249">
        <v>0.99927924771216403</v>
      </c>
      <c r="R249">
        <v>7.2075228783513101E-4</v>
      </c>
      <c r="S249">
        <v>0</v>
      </c>
      <c r="T249">
        <v>6.9782741096192096</v>
      </c>
      <c r="U249">
        <v>6.9782741096192096</v>
      </c>
      <c r="V249">
        <v>5.58277387794341</v>
      </c>
      <c r="W249">
        <v>9.9788300518622794E-2</v>
      </c>
      <c r="X249">
        <v>1.35168325140986</v>
      </c>
      <c r="Y249">
        <v>35.738724598504199</v>
      </c>
      <c r="Z249">
        <v>0.89505791832272696</v>
      </c>
      <c r="AA249">
        <v>0.12638085305138899</v>
      </c>
      <c r="AB249">
        <v>35.594528252484302</v>
      </c>
      <c r="AC249">
        <v>48.429807149260903</v>
      </c>
      <c r="AD249">
        <v>5.2722691623140996</v>
      </c>
      <c r="AE249">
        <v>0.19156261315794501</v>
      </c>
      <c r="AF249">
        <v>6.6668170312151503E-4</v>
      </c>
      <c r="AG249">
        <v>4.6084979386113003E-3</v>
      </c>
      <c r="AH249" s="109">
        <v>2.3765544370266499E-5</v>
      </c>
      <c r="AI249" s="109">
        <v>2.7864182276415498E-6</v>
      </c>
      <c r="AJ249">
        <v>3.3364980860677899E-2</v>
      </c>
      <c r="AK249">
        <v>0.15462480721449301</v>
      </c>
      <c r="AL249">
        <v>0.17748294310186799</v>
      </c>
      <c r="AM249">
        <v>13.515679791604001</v>
      </c>
      <c r="AN249">
        <v>0</v>
      </c>
      <c r="AO249">
        <v>0</v>
      </c>
      <c r="AP249">
        <v>0</v>
      </c>
      <c r="AQ249">
        <v>-8.7315649931137997</v>
      </c>
      <c r="AR249">
        <v>1873.9387533725101</v>
      </c>
      <c r="AS249">
        <v>6042.6278373418399</v>
      </c>
      <c r="AT249">
        <v>0.31755634338073402</v>
      </c>
    </row>
    <row r="250" spans="1:46" x14ac:dyDescent="0.35">
      <c r="A250">
        <v>248</v>
      </c>
      <c r="B250">
        <v>216.53868426544199</v>
      </c>
      <c r="C250">
        <v>-8.2741871472622996</v>
      </c>
      <c r="D250">
        <v>1692.6586124984699</v>
      </c>
      <c r="E250">
        <v>0.49987025414827402</v>
      </c>
      <c r="F250">
        <v>935.44296273770499</v>
      </c>
      <c r="G250">
        <v>2.90195845285605E-3</v>
      </c>
      <c r="H250">
        <v>0.99509832341302495</v>
      </c>
      <c r="I250">
        <v>1.6237153548137501E-2</v>
      </c>
      <c r="J250">
        <v>1.6515161479873301E-2</v>
      </c>
      <c r="K250">
        <v>0.97008949278307599</v>
      </c>
      <c r="L250">
        <v>1.4529854514623601E-2</v>
      </c>
      <c r="M250">
        <v>1.70729903351397E-3</v>
      </c>
      <c r="N250">
        <v>1.4256258153463499</v>
      </c>
      <c r="O250">
        <v>1.5356099222866799</v>
      </c>
      <c r="P250">
        <v>1.18384440479619</v>
      </c>
      <c r="Q250">
        <v>0.999276386312273</v>
      </c>
      <c r="R250">
        <v>7.2361368772611305E-4</v>
      </c>
      <c r="S250">
        <v>0</v>
      </c>
      <c r="T250">
        <v>6.9937965786668901</v>
      </c>
      <c r="U250">
        <v>6.9937965786668901</v>
      </c>
      <c r="V250">
        <v>5.5951021356997499</v>
      </c>
      <c r="W250">
        <v>0.10016422128930701</v>
      </c>
      <c r="X250">
        <v>1.3538112926384001</v>
      </c>
      <c r="Y250">
        <v>35.829047217875299</v>
      </c>
      <c r="Z250">
        <v>0.89485231949969402</v>
      </c>
      <c r="AA250">
        <v>0.126364669003631</v>
      </c>
      <c r="AB250">
        <v>35.586421019681197</v>
      </c>
      <c r="AC250">
        <v>48.314519976138897</v>
      </c>
      <c r="AD250">
        <v>5.2704856967930303</v>
      </c>
      <c r="AE250">
        <v>0.191562674499164</v>
      </c>
      <c r="AF250">
        <v>6.66575611876239E-4</v>
      </c>
      <c r="AG250">
        <v>4.6084400798681096E-3</v>
      </c>
      <c r="AH250" s="109">
        <v>2.3906804113964201E-5</v>
      </c>
      <c r="AI250" s="109">
        <v>2.80911715372645E-6</v>
      </c>
      <c r="AJ250">
        <v>3.3364382458467699E-2</v>
      </c>
      <c r="AK250">
        <v>0.15462486731476199</v>
      </c>
      <c r="AL250">
        <v>0.17748026814679499</v>
      </c>
      <c r="AM250">
        <v>13.515679791604001</v>
      </c>
      <c r="AN250">
        <v>0</v>
      </c>
      <c r="AO250">
        <v>0</v>
      </c>
      <c r="AP250">
        <v>0</v>
      </c>
      <c r="AQ250">
        <v>-8.7320396285057793</v>
      </c>
      <c r="AR250">
        <v>1874.15809259547</v>
      </c>
      <c r="AS250">
        <v>6042.6270708825296</v>
      </c>
      <c r="AT250">
        <v>0.31772463182226102</v>
      </c>
    </row>
    <row r="251" spans="1:46" x14ac:dyDescent="0.35">
      <c r="A251">
        <v>249</v>
      </c>
      <c r="B251">
        <v>215.92461393989899</v>
      </c>
      <c r="C251">
        <v>-8.2748453538671498</v>
      </c>
      <c r="D251">
        <v>1692.6105914791001</v>
      </c>
      <c r="E251">
        <v>0.49986835603428298</v>
      </c>
      <c r="F251">
        <v>932.69986717454299</v>
      </c>
      <c r="G251">
        <v>2.9018865890803702E-3</v>
      </c>
      <c r="H251">
        <v>0.99492763631450598</v>
      </c>
      <c r="I251">
        <v>1.6272734877263301E-2</v>
      </c>
      <c r="J251">
        <v>1.65611958634935E-2</v>
      </c>
      <c r="K251">
        <v>0.97001119839861305</v>
      </c>
      <c r="L251">
        <v>1.4558342362162901E-2</v>
      </c>
      <c r="M251">
        <v>1.7143925151004301E-3</v>
      </c>
      <c r="N251">
        <v>1.4232826007375601</v>
      </c>
      <c r="O251">
        <v>1.53330364025502</v>
      </c>
      <c r="P251">
        <v>1.1864535177084901</v>
      </c>
      <c r="Q251">
        <v>0.999273524593153</v>
      </c>
      <c r="R251">
        <v>7.2647540684607503E-4</v>
      </c>
      <c r="S251">
        <v>0</v>
      </c>
      <c r="T251">
        <v>7.0094082111288998</v>
      </c>
      <c r="U251">
        <v>7.0094082111288998</v>
      </c>
      <c r="V251">
        <v>5.6075009830854201</v>
      </c>
      <c r="W251">
        <v>0.100542343616701</v>
      </c>
      <c r="X251">
        <v>1.3559526140998801</v>
      </c>
      <c r="Y251">
        <v>35.919888402172496</v>
      </c>
      <c r="Z251">
        <v>0.89464631925541704</v>
      </c>
      <c r="AA251">
        <v>0.126348439586147</v>
      </c>
      <c r="AB251">
        <v>35.578312037362501</v>
      </c>
      <c r="AC251">
        <v>48.199468227136201</v>
      </c>
      <c r="AD251">
        <v>5.2687010122709799</v>
      </c>
      <c r="AE251">
        <v>0.191562736062866</v>
      </c>
      <c r="AF251">
        <v>6.6646918437284104E-4</v>
      </c>
      <c r="AG251">
        <v>4.6083817481424498E-3</v>
      </c>
      <c r="AH251" s="109">
        <v>2.4048709729483799E-5</v>
      </c>
      <c r="AI251" s="109">
        <v>2.8319795573158099E-6</v>
      </c>
      <c r="AJ251">
        <v>3.3363782589423803E-2</v>
      </c>
      <c r="AK251">
        <v>0.154624928821809</v>
      </c>
      <c r="AL251">
        <v>0.17747758543032399</v>
      </c>
      <c r="AM251">
        <v>13.515679791604001</v>
      </c>
      <c r="AN251">
        <v>0</v>
      </c>
      <c r="AO251">
        <v>0</v>
      </c>
      <c r="AP251">
        <v>0</v>
      </c>
      <c r="AQ251">
        <v>-8.7325142638977606</v>
      </c>
      <c r="AR251">
        <v>1874.37746545645</v>
      </c>
      <c r="AS251">
        <v>6042.6262969663403</v>
      </c>
      <c r="AT251">
        <v>0.31789303715431899</v>
      </c>
    </row>
    <row r="252" spans="1:46" x14ac:dyDescent="0.35">
      <c r="A252">
        <v>250</v>
      </c>
      <c r="B252">
        <v>215.31054361435699</v>
      </c>
      <c r="C252">
        <v>-8.2755037250049206</v>
      </c>
      <c r="D252">
        <v>1692.5623088038501</v>
      </c>
      <c r="E252">
        <v>0.49986643947892001</v>
      </c>
      <c r="F252">
        <v>929.95704642126498</v>
      </c>
      <c r="G252">
        <v>2.90181427924786E-3</v>
      </c>
      <c r="H252">
        <v>0.994757897908914</v>
      </c>
      <c r="I252">
        <v>1.6308518505538501E-2</v>
      </c>
      <c r="J252">
        <v>1.66074758193272E-2</v>
      </c>
      <c r="K252">
        <v>0.96993247797556503</v>
      </c>
      <c r="L252">
        <v>1.4586989936336401E-2</v>
      </c>
      <c r="M252">
        <v>1.7215285692020799E-3</v>
      </c>
      <c r="N252">
        <v>1.42094342092035</v>
      </c>
      <c r="O252">
        <v>1.5310010560237901</v>
      </c>
      <c r="P252">
        <v>1.18907751785541</v>
      </c>
      <c r="Q252">
        <v>0.99927066254883001</v>
      </c>
      <c r="R252">
        <v>7.2933745116957798E-4</v>
      </c>
      <c r="S252">
        <v>0</v>
      </c>
      <c r="T252">
        <v>7.02510975555413</v>
      </c>
      <c r="U252">
        <v>7.02510975555413</v>
      </c>
      <c r="V252">
        <v>5.61997101020643</v>
      </c>
      <c r="W252">
        <v>0.100922685980216</v>
      </c>
      <c r="X252">
        <v>1.35810732458966</v>
      </c>
      <c r="Y252">
        <v>36.011252605615901</v>
      </c>
      <c r="Z252">
        <v>0.89443991686814195</v>
      </c>
      <c r="AA252">
        <v>0.12633216440089401</v>
      </c>
      <c r="AB252">
        <v>35.570201233898302</v>
      </c>
      <c r="AC252">
        <v>48.084651307427201</v>
      </c>
      <c r="AD252">
        <v>5.2669150942363601</v>
      </c>
      <c r="AE252">
        <v>0.191562797850856</v>
      </c>
      <c r="AF252">
        <v>6.6636241768412902E-4</v>
      </c>
      <c r="AG252">
        <v>4.6083229393207303E-3</v>
      </c>
      <c r="AH252" s="109">
        <v>2.4191266797734902E-5</v>
      </c>
      <c r="AI252" s="109">
        <v>2.85500689993277E-6</v>
      </c>
      <c r="AJ252">
        <v>3.3363181240561701E-2</v>
      </c>
      <c r="AK252">
        <v>0.154624991747495</v>
      </c>
      <c r="AL252">
        <v>0.17747489488437701</v>
      </c>
      <c r="AM252">
        <v>13.515679791604001</v>
      </c>
      <c r="AN252">
        <v>0</v>
      </c>
      <c r="AO252">
        <v>0</v>
      </c>
      <c r="AP252">
        <v>0</v>
      </c>
      <c r="AQ252">
        <v>-8.7329888992897402</v>
      </c>
      <c r="AR252">
        <v>1874.59687202899</v>
      </c>
      <c r="AS252">
        <v>6042.62551553103</v>
      </c>
      <c r="AT252">
        <v>0.31806155918944201</v>
      </c>
    </row>
    <row r="253" spans="1:46" x14ac:dyDescent="0.35">
      <c r="A253">
        <v>251</v>
      </c>
      <c r="B253">
        <v>214.69647328881399</v>
      </c>
      <c r="C253">
        <v>-8.2761622617243003</v>
      </c>
      <c r="D253">
        <v>1692.51376219589</v>
      </c>
      <c r="E253">
        <v>0.49986450432777402</v>
      </c>
      <c r="F253">
        <v>927.214499715937</v>
      </c>
      <c r="G253">
        <v>2.9017415194870499E-3</v>
      </c>
      <c r="H253">
        <v>0.99458911009574902</v>
      </c>
      <c r="I253">
        <v>1.6344506110595E-2</v>
      </c>
      <c r="J253">
        <v>1.66540034140337E-2</v>
      </c>
      <c r="K253">
        <v>0.96985332794601298</v>
      </c>
      <c r="L253">
        <v>1.4615798554183899E-2</v>
      </c>
      <c r="M253">
        <v>1.7287075564110499E-3</v>
      </c>
      <c r="N253">
        <v>1.4186082709641401</v>
      </c>
      <c r="O253">
        <v>1.5287021643807099</v>
      </c>
      <c r="P253">
        <v>1.19171652922564</v>
      </c>
      <c r="Q253">
        <v>0.999267800173265</v>
      </c>
      <c r="R253">
        <v>7.3219982673425798E-4</v>
      </c>
      <c r="S253">
        <v>0</v>
      </c>
      <c r="T253">
        <v>7.0409019687307097</v>
      </c>
      <c r="U253">
        <v>7.0409019687307</v>
      </c>
      <c r="V253">
        <v>5.6325128136151603</v>
      </c>
      <c r="W253">
        <v>0.10130526725542099</v>
      </c>
      <c r="X253">
        <v>1.36027553411298</v>
      </c>
      <c r="Y253">
        <v>36.103144333626702</v>
      </c>
      <c r="Z253">
        <v>0.89423311143733697</v>
      </c>
      <c r="AA253">
        <v>0.12631584304562801</v>
      </c>
      <c r="AB253">
        <v>35.562088603573002</v>
      </c>
      <c r="AC253">
        <v>47.9700686115699</v>
      </c>
      <c r="AD253">
        <v>5.2651279367200798</v>
      </c>
      <c r="AE253">
        <v>0.19156285986496999</v>
      </c>
      <c r="AF253">
        <v>6.6625530885164699E-4</v>
      </c>
      <c r="AG253">
        <v>4.6082636492411804E-3</v>
      </c>
      <c r="AH253" s="109">
        <v>2.43344809575604E-5</v>
      </c>
      <c r="AI253" s="109">
        <v>2.87820066462488E-6</v>
      </c>
      <c r="AJ253">
        <v>3.3362578398758301E-2</v>
      </c>
      <c r="AK253">
        <v>0.154625056103808</v>
      </c>
      <c r="AL253">
        <v>0.177472196440147</v>
      </c>
      <c r="AM253">
        <v>13.515679791604001</v>
      </c>
      <c r="AN253">
        <v>0</v>
      </c>
      <c r="AO253">
        <v>0</v>
      </c>
      <c r="AP253">
        <v>0</v>
      </c>
      <c r="AQ253">
        <v>-8.7334635346817198</v>
      </c>
      <c r="AR253">
        <v>1874.8163123874399</v>
      </c>
      <c r="AS253">
        <v>6042.6247265136399</v>
      </c>
      <c r="AT253">
        <v>0.31823019833296001</v>
      </c>
    </row>
    <row r="254" spans="1:46" x14ac:dyDescent="0.35">
      <c r="A254">
        <v>252</v>
      </c>
      <c r="B254">
        <v>214.08240296327199</v>
      </c>
      <c r="C254">
        <v>-8.2768209650861504</v>
      </c>
      <c r="D254">
        <v>1692.46494935223</v>
      </c>
      <c r="E254">
        <v>0.49986255042462902</v>
      </c>
      <c r="F254">
        <v>924.47222629329099</v>
      </c>
      <c r="G254">
        <v>2.9016683058820198E-3</v>
      </c>
      <c r="H254">
        <v>0.99442127386789703</v>
      </c>
      <c r="I254">
        <v>1.63806993889642E-2</v>
      </c>
      <c r="J254">
        <v>1.67007807379034E-2</v>
      </c>
      <c r="K254">
        <v>0.96977374470189703</v>
      </c>
      <c r="L254">
        <v>1.4644769548976999E-2</v>
      </c>
      <c r="M254">
        <v>1.7359298399871599E-3</v>
      </c>
      <c r="N254">
        <v>1.4162771459564401</v>
      </c>
      <c r="O254">
        <v>1.5264069601272401</v>
      </c>
      <c r="P254">
        <v>1.19437067720895</v>
      </c>
      <c r="Q254">
        <v>0.99926493746035705</v>
      </c>
      <c r="R254">
        <v>7.3506253964211298E-4</v>
      </c>
      <c r="S254">
        <v>0</v>
      </c>
      <c r="T254">
        <v>7.0567856160848104</v>
      </c>
      <c r="U254">
        <v>7.0567856160848104</v>
      </c>
      <c r="V254">
        <v>5.6451269966526496</v>
      </c>
      <c r="W254">
        <v>0.101690106438587</v>
      </c>
      <c r="X254">
        <v>1.36245735389753</v>
      </c>
      <c r="Y254">
        <v>36.195568143604099</v>
      </c>
      <c r="Z254">
        <v>0.89402590214452804</v>
      </c>
      <c r="AA254">
        <v>0.12629947511348</v>
      </c>
      <c r="AB254">
        <v>35.553974107918499</v>
      </c>
      <c r="AC254">
        <v>47.855719539716397</v>
      </c>
      <c r="AD254">
        <v>5.26333952947284</v>
      </c>
      <c r="AE254">
        <v>0.191562922107052</v>
      </c>
      <c r="AF254">
        <v>6.6614785488318905E-4</v>
      </c>
      <c r="AG254">
        <v>4.6082038736941101E-3</v>
      </c>
      <c r="AH254" s="109">
        <v>2.44783579146156E-5</v>
      </c>
      <c r="AI254" s="109">
        <v>2.9015623493259599E-6</v>
      </c>
      <c r="AJ254">
        <v>3.3361974050738201E-2</v>
      </c>
      <c r="AK254">
        <v>0.154625121902875</v>
      </c>
      <c r="AL254">
        <v>0.17746949002803</v>
      </c>
      <c r="AM254">
        <v>13.515679791604001</v>
      </c>
      <c r="AN254">
        <v>0</v>
      </c>
      <c r="AO254">
        <v>0</v>
      </c>
      <c r="AP254">
        <v>0</v>
      </c>
      <c r="AQ254">
        <v>-8.7339381700736993</v>
      </c>
      <c r="AR254">
        <v>1875.0357866070201</v>
      </c>
      <c r="AS254">
        <v>6042.6239298504697</v>
      </c>
      <c r="AT254">
        <v>0.31839895470204399</v>
      </c>
    </row>
    <row r="255" spans="1:46" x14ac:dyDescent="0.35">
      <c r="A255">
        <v>253</v>
      </c>
      <c r="B255">
        <v>213.46833263772899</v>
      </c>
      <c r="C255">
        <v>-8.2774798361632609</v>
      </c>
      <c r="D255">
        <v>1692.41586794363</v>
      </c>
      <c r="E255">
        <v>0.49986057761143698</v>
      </c>
      <c r="F255">
        <v>921.73022538436499</v>
      </c>
      <c r="G255">
        <v>2.9015946344721302E-3</v>
      </c>
      <c r="H255">
        <v>0.99425439083220202</v>
      </c>
      <c r="I255">
        <v>1.6417100055930198E-2</v>
      </c>
      <c r="J255">
        <v>1.6747809905197801E-2</v>
      </c>
      <c r="K255">
        <v>0.96969372459408798</v>
      </c>
      <c r="L255">
        <v>1.46739042677067E-2</v>
      </c>
      <c r="M255">
        <v>1.74319578822351E-3</v>
      </c>
      <c r="N255">
        <v>1.41395004100293</v>
      </c>
      <c r="O255">
        <v>1.5241154380787101</v>
      </c>
      <c r="P255">
        <v>1.1970400885889201</v>
      </c>
      <c r="Q255">
        <v>0.99926207440393899</v>
      </c>
      <c r="R255">
        <v>7.3792559606016396E-4</v>
      </c>
      <c r="S255">
        <v>0</v>
      </c>
      <c r="T255">
        <v>7.0727614716456699</v>
      </c>
      <c r="U255">
        <v>7.0727614716456699</v>
      </c>
      <c r="V255">
        <v>5.6578141694041504</v>
      </c>
      <c r="W255">
        <v>0.102077222803989</v>
      </c>
      <c r="X255">
        <v>1.36465289641249</v>
      </c>
      <c r="Y255">
        <v>36.288528645660399</v>
      </c>
      <c r="Z255">
        <v>0.89381828810906006</v>
      </c>
      <c r="AA255">
        <v>0.12628306019305099</v>
      </c>
      <c r="AB255">
        <v>35.545857730084002</v>
      </c>
      <c r="AC255">
        <v>47.741603488647797</v>
      </c>
      <c r="AD255">
        <v>5.2615498650266197</v>
      </c>
      <c r="AE255">
        <v>0.191562984578971</v>
      </c>
      <c r="AF255">
        <v>6.6604005275326802E-4</v>
      </c>
      <c r="AG255">
        <v>4.6081436084209103E-3</v>
      </c>
      <c r="AH255" s="109">
        <v>2.4622903437835599E-5</v>
      </c>
      <c r="AI255" s="109">
        <v>2.9250934709401202E-6</v>
      </c>
      <c r="AJ255">
        <v>3.3361368183077098E-2</v>
      </c>
      <c r="AK255">
        <v>0.15462518915696</v>
      </c>
      <c r="AL255">
        <v>0.17746677557763699</v>
      </c>
      <c r="AM255">
        <v>13.515679791604001</v>
      </c>
      <c r="AN255">
        <v>0</v>
      </c>
      <c r="AO255">
        <v>0</v>
      </c>
      <c r="AP255">
        <v>0</v>
      </c>
      <c r="AQ255">
        <v>-8.7344128054656895</v>
      </c>
      <c r="AR255">
        <v>1875.25529476374</v>
      </c>
      <c r="AS255">
        <v>6042.6231254771001</v>
      </c>
      <c r="AT255">
        <v>0.31856782861177901</v>
      </c>
    </row>
    <row r="256" spans="1:46" x14ac:dyDescent="0.35">
      <c r="A256">
        <v>254</v>
      </c>
      <c r="B256">
        <v>212.85426231218699</v>
      </c>
      <c r="C256">
        <v>-8.2781388760416093</v>
      </c>
      <c r="D256">
        <v>1692.36651561381</v>
      </c>
      <c r="E256">
        <v>0.499858585728294</v>
      </c>
      <c r="F256">
        <v>918.98849621707097</v>
      </c>
      <c r="G256">
        <v>2.9015205012507999E-3</v>
      </c>
      <c r="H256">
        <v>0.99408846072163304</v>
      </c>
      <c r="I256">
        <v>1.6453709846448401E-2</v>
      </c>
      <c r="J256">
        <v>1.6795093054493601E-2</v>
      </c>
      <c r="K256">
        <v>0.96961326393242897</v>
      </c>
      <c r="L256">
        <v>1.47032040757634E-2</v>
      </c>
      <c r="M256">
        <v>1.75050577068492E-3</v>
      </c>
      <c r="N256">
        <v>1.4116269512275801</v>
      </c>
      <c r="O256">
        <v>1.52182759306426</v>
      </c>
      <c r="P256">
        <v>1.19972489160538</v>
      </c>
      <c r="Q256">
        <v>0.99925921099777804</v>
      </c>
      <c r="R256">
        <v>7.4078900222171798E-4</v>
      </c>
      <c r="S256">
        <v>0</v>
      </c>
      <c r="T256">
        <v>7.0888303184199399</v>
      </c>
      <c r="U256">
        <v>7.0888303184199399</v>
      </c>
      <c r="V256">
        <v>5.6705749490199402</v>
      </c>
      <c r="W256">
        <v>0.102466635651787</v>
      </c>
      <c r="X256">
        <v>1.3668622753808699</v>
      </c>
      <c r="Y256">
        <v>36.382030503429</v>
      </c>
      <c r="Z256">
        <v>0.89361026862505499</v>
      </c>
      <c r="AA256">
        <v>0.126266597867942</v>
      </c>
      <c r="AB256">
        <v>35.537739385889203</v>
      </c>
      <c r="AC256">
        <v>47.627719866327901</v>
      </c>
      <c r="AD256">
        <v>5.2597589271528298</v>
      </c>
      <c r="AE256">
        <v>0.19156304728260501</v>
      </c>
      <c r="AF256">
        <v>6.6593189940033202E-4</v>
      </c>
      <c r="AG256">
        <v>4.6080828491146097E-3</v>
      </c>
      <c r="AH256" s="109">
        <v>2.4768123367777901E-5</v>
      </c>
      <c r="AI256" s="109">
        <v>2.9487955591801801E-6</v>
      </c>
      <c r="AJ256">
        <v>3.3360760782186298E-2</v>
      </c>
      <c r="AK256">
        <v>0.154625257878479</v>
      </c>
      <c r="AL256">
        <v>0.177464053017718</v>
      </c>
      <c r="AM256">
        <v>13.515679791604001</v>
      </c>
      <c r="AN256">
        <v>0</v>
      </c>
      <c r="AO256">
        <v>0</v>
      </c>
      <c r="AP256">
        <v>0</v>
      </c>
      <c r="AQ256">
        <v>-8.7348874408576602</v>
      </c>
      <c r="AR256">
        <v>1875.47483693449</v>
      </c>
      <c r="AS256">
        <v>6042.6223133283102</v>
      </c>
      <c r="AT256">
        <v>0.31873681977860502</v>
      </c>
    </row>
    <row r="257" spans="1:46" x14ac:dyDescent="0.35">
      <c r="A257">
        <v>255</v>
      </c>
      <c r="B257">
        <v>212.24019198664399</v>
      </c>
      <c r="C257">
        <v>-8.2787980858184493</v>
      </c>
      <c r="D257">
        <v>1692.3168899797199</v>
      </c>
      <c r="E257">
        <v>0.49985657461340799</v>
      </c>
      <c r="F257">
        <v>916.24703801506803</v>
      </c>
      <c r="G257">
        <v>2.9014459021658901E-3</v>
      </c>
      <c r="H257">
        <v>0.99392348607234005</v>
      </c>
      <c r="I257">
        <v>1.6490530514186801E-2</v>
      </c>
      <c r="J257">
        <v>1.6842632349034801E-2</v>
      </c>
      <c r="K257">
        <v>0.96953235898396495</v>
      </c>
      <c r="L257">
        <v>1.47326703487321E-2</v>
      </c>
      <c r="M257">
        <v>1.75786016545472E-3</v>
      </c>
      <c r="N257">
        <v>1.4093078717727201</v>
      </c>
      <c r="O257">
        <v>1.51954341992694</v>
      </c>
      <c r="P257">
        <v>1.20242521589441</v>
      </c>
      <c r="Q257">
        <v>0.99925634723557299</v>
      </c>
      <c r="R257">
        <v>7.4365276442662598E-4</v>
      </c>
      <c r="S257">
        <v>0</v>
      </c>
      <c r="T257">
        <v>7.1049929480453002</v>
      </c>
      <c r="U257">
        <v>7.1049929480452896</v>
      </c>
      <c r="V257">
        <v>5.6834099593912804</v>
      </c>
      <c r="W257">
        <v>0.10285836479131399</v>
      </c>
      <c r="X257">
        <v>1.3690856058068499</v>
      </c>
      <c r="Y257">
        <v>36.476078434757298</v>
      </c>
      <c r="Z257">
        <v>0.89340184271558498</v>
      </c>
      <c r="AA257">
        <v>0.12625008771749299</v>
      </c>
      <c r="AB257">
        <v>35.529619091031897</v>
      </c>
      <c r="AC257">
        <v>47.514068064508997</v>
      </c>
      <c r="AD257">
        <v>5.2579667125571596</v>
      </c>
      <c r="AE257">
        <v>0.19156311021986699</v>
      </c>
      <c r="AF257">
        <v>6.6582339173081896E-4</v>
      </c>
      <c r="AG257">
        <v>4.6080215914165402E-3</v>
      </c>
      <c r="AH257" s="109">
        <v>2.4914023603623199E-5</v>
      </c>
      <c r="AI257" s="109">
        <v>2.9726701689064198E-6</v>
      </c>
      <c r="AJ257">
        <v>3.3360151834336001E-2</v>
      </c>
      <c r="AK257">
        <v>0.154625328079977</v>
      </c>
      <c r="AL257">
        <v>0.177461322276285</v>
      </c>
      <c r="AM257">
        <v>13.515679791604001</v>
      </c>
      <c r="AN257">
        <v>0</v>
      </c>
      <c r="AO257">
        <v>0</v>
      </c>
      <c r="AP257">
        <v>0</v>
      </c>
      <c r="AQ257">
        <v>-8.7353620762496504</v>
      </c>
      <c r="AR257">
        <v>1875.6944131970299</v>
      </c>
      <c r="AS257">
        <v>6042.6214933381398</v>
      </c>
      <c r="AT257">
        <v>0.31890592881816299</v>
      </c>
    </row>
    <row r="258" spans="1:46" x14ac:dyDescent="0.35">
      <c r="A258">
        <v>256</v>
      </c>
      <c r="B258">
        <v>211.626121661101</v>
      </c>
      <c r="C258">
        <v>-8.27945746660426</v>
      </c>
      <c r="D258">
        <v>1692.26698863054</v>
      </c>
      <c r="E258">
        <v>0.499854544103076</v>
      </c>
      <c r="F258">
        <v>913.50584999877594</v>
      </c>
      <c r="G258">
        <v>2.9013708331180198E-3</v>
      </c>
      <c r="H258">
        <v>0.99375946773939206</v>
      </c>
      <c r="I258">
        <v>1.65275638329869E-2</v>
      </c>
      <c r="J258">
        <v>1.6890429977088901E-2</v>
      </c>
      <c r="K258">
        <v>0.96945100597344003</v>
      </c>
      <c r="L258">
        <v>1.4762304480680199E-2</v>
      </c>
      <c r="M258">
        <v>1.7652593523067299E-3</v>
      </c>
      <c r="N258">
        <v>1.4069927977991801</v>
      </c>
      <c r="O258">
        <v>1.5172629135237601</v>
      </c>
      <c r="P258">
        <v>1.2051411925862701</v>
      </c>
      <c r="Q258">
        <v>0.99925348311095696</v>
      </c>
      <c r="R258">
        <v>7.4651688904293402E-4</v>
      </c>
      <c r="S258">
        <v>0</v>
      </c>
      <c r="T258">
        <v>7.12125016137324</v>
      </c>
      <c r="U258">
        <v>7.12125016137324</v>
      </c>
      <c r="V258">
        <v>5.69631983165681</v>
      </c>
      <c r="W258">
        <v>0.103252430084099</v>
      </c>
      <c r="X258">
        <v>1.3713230039855</v>
      </c>
      <c r="Y258">
        <v>36.570677212572399</v>
      </c>
      <c r="Z258">
        <v>0.89319300955997505</v>
      </c>
      <c r="AA258">
        <v>0.12623352931602699</v>
      </c>
      <c r="AB258">
        <v>35.521496800766698</v>
      </c>
      <c r="AC258">
        <v>47.400647485001699</v>
      </c>
      <c r="AD258">
        <v>5.2561732100761098</v>
      </c>
      <c r="AE258">
        <v>0.19156317339267601</v>
      </c>
      <c r="AF258">
        <v>6.6571452661475102E-4</v>
      </c>
      <c r="AG258">
        <v>4.6079598309176498E-3</v>
      </c>
      <c r="AH258" s="109">
        <v>2.50606101175235E-5</v>
      </c>
      <c r="AI258" s="109">
        <v>2.9967188688166599E-6</v>
      </c>
      <c r="AJ258">
        <v>3.3359541325631702E-2</v>
      </c>
      <c r="AK258">
        <v>0.15462539977414999</v>
      </c>
      <c r="AL258">
        <v>0.177458583280479</v>
      </c>
      <c r="AM258">
        <v>13.515679791604001</v>
      </c>
      <c r="AN258">
        <v>0</v>
      </c>
      <c r="AO258">
        <v>0</v>
      </c>
      <c r="AP258">
        <v>0</v>
      </c>
      <c r="AQ258">
        <v>-8.73583671164163</v>
      </c>
      <c r="AR258">
        <v>1875.91402362997</v>
      </c>
      <c r="AS258">
        <v>6042.6206654398302</v>
      </c>
      <c r="AT258">
        <v>0.31907515580931101</v>
      </c>
    </row>
    <row r="259" spans="1:46" x14ac:dyDescent="0.35">
      <c r="A259">
        <v>257</v>
      </c>
      <c r="B259">
        <v>211.01205133555899</v>
      </c>
      <c r="C259">
        <v>-8.2801170195225797</v>
      </c>
      <c r="D259">
        <v>1692.21680912752</v>
      </c>
      <c r="E259">
        <v>0.49985249403165</v>
      </c>
      <c r="F259">
        <v>910.76493138502894</v>
      </c>
      <c r="G259">
        <v>2.9012952899602901E-3</v>
      </c>
      <c r="H259">
        <v>0.99359640645839697</v>
      </c>
      <c r="I259">
        <v>1.6564811596715599E-2</v>
      </c>
      <c r="J259">
        <v>1.6938488152310999E-2</v>
      </c>
      <c r="K259">
        <v>0.96936920108233704</v>
      </c>
      <c r="L259">
        <v>1.47921078815629E-2</v>
      </c>
      <c r="M259">
        <v>1.7727037151526301E-3</v>
      </c>
      <c r="N259">
        <v>1.40468172448642</v>
      </c>
      <c r="O259">
        <v>1.5149860687257</v>
      </c>
      <c r="P259">
        <v>1.2078729542982201</v>
      </c>
      <c r="Q259">
        <v>0.99925061861749198</v>
      </c>
      <c r="R259">
        <v>7.4938138250753999E-4</v>
      </c>
      <c r="S259">
        <v>0</v>
      </c>
      <c r="T259">
        <v>7.13760276843598</v>
      </c>
      <c r="U259">
        <v>7.13760276843598</v>
      </c>
      <c r="V259">
        <v>5.7093052041589099</v>
      </c>
      <c r="W259">
        <v>0.10364885160652899</v>
      </c>
      <c r="X259">
        <v>1.3735745875224501</v>
      </c>
      <c r="Y259">
        <v>36.665831665672897</v>
      </c>
      <c r="Z259">
        <v>0.89298376834517501</v>
      </c>
      <c r="AA259">
        <v>0.12621692223290401</v>
      </c>
      <c r="AB259">
        <v>35.513372465736502</v>
      </c>
      <c r="AC259">
        <v>47.287457530452897</v>
      </c>
      <c r="AD259">
        <v>5.2543784079248503</v>
      </c>
      <c r="AE259">
        <v>0.19156323680297399</v>
      </c>
      <c r="AF259">
        <v>6.6560530088599797E-4</v>
      </c>
      <c r="AG259">
        <v>4.6078975631576599E-3</v>
      </c>
      <c r="AH259" s="109">
        <v>2.5207888950945001E-5</v>
      </c>
      <c r="AI259" s="109">
        <v>3.0209432457014799E-6</v>
      </c>
      <c r="AJ259">
        <v>3.3358929242015299E-2</v>
      </c>
      <c r="AK259">
        <v>0.15462547297384499</v>
      </c>
      <c r="AL259">
        <v>0.17745583595658901</v>
      </c>
      <c r="AM259">
        <v>13.515679791604001</v>
      </c>
      <c r="AN259">
        <v>0</v>
      </c>
      <c r="AO259">
        <v>0</v>
      </c>
      <c r="AP259">
        <v>0</v>
      </c>
      <c r="AQ259">
        <v>-8.7363113470336096</v>
      </c>
      <c r="AR259">
        <v>1876.13366831285</v>
      </c>
      <c r="AS259">
        <v>6042.6198295658596</v>
      </c>
      <c r="AT259">
        <v>0.31924450079392502</v>
      </c>
    </row>
    <row r="260" spans="1:46" x14ac:dyDescent="0.35">
      <c r="A260">
        <v>258</v>
      </c>
      <c r="B260">
        <v>210.397981010016</v>
      </c>
      <c r="C260">
        <v>-8.2807767457095398</v>
      </c>
      <c r="D260">
        <v>1692.1663490036699</v>
      </c>
      <c r="E260">
        <v>0.49985042423151099</v>
      </c>
      <c r="F260">
        <v>908.02428138677999</v>
      </c>
      <c r="G260">
        <v>2.90121926849779E-3</v>
      </c>
      <c r="H260">
        <v>0.99343430390839504</v>
      </c>
      <c r="I260">
        <v>1.6602275619275301E-2</v>
      </c>
      <c r="J260">
        <v>1.6986809114113099E-2</v>
      </c>
      <c r="K260">
        <v>0.96928694044795904</v>
      </c>
      <c r="L260">
        <v>1.48220819755077E-2</v>
      </c>
      <c r="M260">
        <v>1.78019364376768E-3</v>
      </c>
      <c r="N260">
        <v>1.40237464703259</v>
      </c>
      <c r="O260">
        <v>1.5127128804177701</v>
      </c>
      <c r="P260">
        <v>1.21062063513794</v>
      </c>
      <c r="Q260">
        <v>0.99924775374867203</v>
      </c>
      <c r="R260">
        <v>7.5224625132704601E-4</v>
      </c>
      <c r="S260">
        <v>0</v>
      </c>
      <c r="T260">
        <v>7.1540515884729601</v>
      </c>
      <c r="U260">
        <v>7.1540515884729601</v>
      </c>
      <c r="V260">
        <v>5.7223667224519499</v>
      </c>
      <c r="W260">
        <v>0.1040476497642</v>
      </c>
      <c r="X260">
        <v>1.3758404753556901</v>
      </c>
      <c r="Y260">
        <v>36.761546679520798</v>
      </c>
      <c r="Z260">
        <v>0.89277411816360497</v>
      </c>
      <c r="AA260">
        <v>0.12620026603272499</v>
      </c>
      <c r="AB260">
        <v>35.505246069959</v>
      </c>
      <c r="AC260">
        <v>47.174497598153202</v>
      </c>
      <c r="AD260">
        <v>5.2525822986176101</v>
      </c>
      <c r="AE260">
        <v>0.19156330045272499</v>
      </c>
      <c r="AF260">
        <v>6.6549571134325903E-4</v>
      </c>
      <c r="AG260">
        <v>4.6078347836232504E-3</v>
      </c>
      <c r="AH260" s="109">
        <v>2.5355866212405301E-5</v>
      </c>
      <c r="AI260" s="109">
        <v>3.0453449075598899E-6</v>
      </c>
      <c r="AJ260">
        <v>3.33583155692719E-2</v>
      </c>
      <c r="AK260">
        <v>0.154625547692053</v>
      </c>
      <c r="AL260">
        <v>0.177453080230077</v>
      </c>
      <c r="AM260">
        <v>13.515679791604001</v>
      </c>
      <c r="AN260">
        <v>0</v>
      </c>
      <c r="AO260">
        <v>0</v>
      </c>
      <c r="AP260">
        <v>0</v>
      </c>
      <c r="AQ260">
        <v>-8.7367859824255891</v>
      </c>
      <c r="AR260">
        <v>1876.35334732607</v>
      </c>
      <c r="AS260">
        <v>6042.6189856478604</v>
      </c>
      <c r="AT260">
        <v>0.31941396411830397</v>
      </c>
    </row>
    <row r="261" spans="1:46" x14ac:dyDescent="0.35">
      <c r="A261">
        <v>259</v>
      </c>
      <c r="B261">
        <v>209.78391068447399</v>
      </c>
      <c r="C261">
        <v>-8.2814366463149902</v>
      </c>
      <c r="D261">
        <v>1692.1156057630899</v>
      </c>
      <c r="E261">
        <v>0.499848334533042</v>
      </c>
      <c r="F261">
        <v>905.28389921357996</v>
      </c>
      <c r="G261">
        <v>2.9011427644864102E-3</v>
      </c>
      <c r="H261">
        <v>0.99327316061028104</v>
      </c>
      <c r="I261">
        <v>1.663995773545E-2</v>
      </c>
      <c r="J261">
        <v>1.7035395128040101E-2</v>
      </c>
      <c r="K261">
        <v>0.96920422016333196</v>
      </c>
      <c r="L261">
        <v>1.48522282048763E-2</v>
      </c>
      <c r="M261">
        <v>1.7877295305736901E-3</v>
      </c>
      <c r="N261">
        <v>1.4000715606546901</v>
      </c>
      <c r="O261">
        <v>1.5104433434990501</v>
      </c>
      <c r="P261">
        <v>1.2133843707613801</v>
      </c>
      <c r="Q261">
        <v>0.99924488849792004</v>
      </c>
      <c r="R261">
        <v>7.5511150207908495E-4</v>
      </c>
      <c r="S261">
        <v>0</v>
      </c>
      <c r="T261">
        <v>7.1705974502790797</v>
      </c>
      <c r="U261">
        <v>7.1705974502790797</v>
      </c>
      <c r="V261">
        <v>5.7355050395987304</v>
      </c>
      <c r="W261">
        <v>0.104448845076233</v>
      </c>
      <c r="X261">
        <v>1.3781207877701001</v>
      </c>
      <c r="Y261">
        <v>36.857827197115</v>
      </c>
      <c r="Z261">
        <v>0.89256405821481799</v>
      </c>
      <c r="AA261">
        <v>0.126183560274892</v>
      </c>
      <c r="AB261">
        <v>35.497117555708002</v>
      </c>
      <c r="AC261">
        <v>47.061767092301103</v>
      </c>
      <c r="AD261">
        <v>5.2507848692335397</v>
      </c>
      <c r="AE261">
        <v>0.191563364343908</v>
      </c>
      <c r="AF261">
        <v>6.6538575474747795E-4</v>
      </c>
      <c r="AG261">
        <v>4.6077714877484901E-3</v>
      </c>
      <c r="AH261" s="109">
        <v>2.5504548084946899E-5</v>
      </c>
      <c r="AI261" s="109">
        <v>3.0699254782811899E-6</v>
      </c>
      <c r="AJ261">
        <v>3.3357700293015401E-2</v>
      </c>
      <c r="AK261">
        <v>0.154625623941924</v>
      </c>
      <c r="AL261">
        <v>0.17745031602550701</v>
      </c>
      <c r="AM261">
        <v>13.515679791604001</v>
      </c>
      <c r="AN261">
        <v>0</v>
      </c>
      <c r="AO261">
        <v>0</v>
      </c>
      <c r="AP261">
        <v>0</v>
      </c>
      <c r="AQ261">
        <v>-8.7372606178175705</v>
      </c>
      <c r="AR261">
        <v>1876.5730607509799</v>
      </c>
      <c r="AS261">
        <v>6042.6181336167001</v>
      </c>
      <c r="AT261">
        <v>0.31958354575842801</v>
      </c>
    </row>
    <row r="262" spans="1:46" x14ac:dyDescent="0.35">
      <c r="A262">
        <v>260</v>
      </c>
      <c r="B262">
        <v>209.169840358931</v>
      </c>
      <c r="C262">
        <v>-8.2820967225016897</v>
      </c>
      <c r="D262">
        <v>1692.0645768808599</v>
      </c>
      <c r="E262">
        <v>0.49984622476459201</v>
      </c>
      <c r="F262">
        <v>902.54378407099398</v>
      </c>
      <c r="G262">
        <v>2.90106577363269E-3</v>
      </c>
      <c r="H262">
        <v>0.99311297831887202</v>
      </c>
      <c r="I262">
        <v>1.66778598005561E-2</v>
      </c>
      <c r="J262">
        <v>1.7084248486153301E-2</v>
      </c>
      <c r="K262">
        <v>0.96912103627595103</v>
      </c>
      <c r="L262">
        <v>1.4882548026106401E-2</v>
      </c>
      <c r="M262">
        <v>1.7953117744496699E-3</v>
      </c>
      <c r="N262">
        <v>1.3977724605886499</v>
      </c>
      <c r="O262">
        <v>1.5081774528827501</v>
      </c>
      <c r="P262">
        <v>1.2161642983527801</v>
      </c>
      <c r="Q262">
        <v>0.99924202285858699</v>
      </c>
      <c r="R262">
        <v>7.5797714141293904E-4</v>
      </c>
      <c r="S262">
        <v>0</v>
      </c>
      <c r="T262">
        <v>7.1872411920953301</v>
      </c>
      <c r="U262">
        <v>7.1872411920953301</v>
      </c>
      <c r="V262">
        <v>5.7487208160569701</v>
      </c>
      <c r="W262">
        <v>0.104852458428793</v>
      </c>
      <c r="X262">
        <v>1.3804156464211099</v>
      </c>
      <c r="Y262">
        <v>36.954678219800201</v>
      </c>
      <c r="Z262">
        <v>0.89235358757543803</v>
      </c>
      <c r="AA262">
        <v>0.12616680451392001</v>
      </c>
      <c r="AB262">
        <v>35.488986909005</v>
      </c>
      <c r="AC262">
        <v>46.9492654099977</v>
      </c>
      <c r="AD262">
        <v>5.2489861124907202</v>
      </c>
      <c r="AE262">
        <v>0.191563428478529</v>
      </c>
      <c r="AF262">
        <v>6.6527542782347196E-4</v>
      </c>
      <c r="AG262">
        <v>4.6077076709128296E-3</v>
      </c>
      <c r="AH262" s="109">
        <v>2.5653940819769401E-5</v>
      </c>
      <c r="AI262" s="109">
        <v>3.09468660433522E-6</v>
      </c>
      <c r="AJ262">
        <v>3.3357083398698299E-2</v>
      </c>
      <c r="AK262">
        <v>0.154625701736752</v>
      </c>
      <c r="AL262">
        <v>0.17744754326659601</v>
      </c>
      <c r="AM262">
        <v>13.515679791604001</v>
      </c>
      <c r="AN262">
        <v>0</v>
      </c>
      <c r="AO262">
        <v>0</v>
      </c>
      <c r="AP262">
        <v>0</v>
      </c>
      <c r="AQ262">
        <v>-8.73773525320955</v>
      </c>
      <c r="AR262">
        <v>1876.79280866985</v>
      </c>
      <c r="AS262">
        <v>6042.6172734023703</v>
      </c>
      <c r="AT262">
        <v>0.319753246088539</v>
      </c>
    </row>
    <row r="263" spans="1:46" x14ac:dyDescent="0.35">
      <c r="A263">
        <v>261</v>
      </c>
      <c r="B263">
        <v>208.555770033389</v>
      </c>
      <c r="C263">
        <v>-8.2827569754463006</v>
      </c>
      <c r="D263">
        <v>1692.0132598023599</v>
      </c>
      <c r="E263">
        <v>0.49984409475244901</v>
      </c>
      <c r="F263">
        <v>899.80393516106199</v>
      </c>
      <c r="G263">
        <v>2.90098829159263E-3</v>
      </c>
      <c r="H263">
        <v>0.99295375798437602</v>
      </c>
      <c r="I263">
        <v>1.67159836912892E-2</v>
      </c>
      <c r="J263">
        <v>1.7133371507419001E-2</v>
      </c>
      <c r="K263">
        <v>0.96903738478763801</v>
      </c>
      <c r="L263">
        <v>1.49130429136897E-2</v>
      </c>
      <c r="M263">
        <v>1.8029407775995399E-3</v>
      </c>
      <c r="N263">
        <v>1.3954773420894899</v>
      </c>
      <c r="O263">
        <v>1.50591520349625</v>
      </c>
      <c r="P263">
        <v>1.21896055668272</v>
      </c>
      <c r="Q263">
        <v>0.99923915682394904</v>
      </c>
      <c r="R263">
        <v>7.6084317605092404E-4</v>
      </c>
      <c r="S263">
        <v>0</v>
      </c>
      <c r="T263">
        <v>7.2039836619577402</v>
      </c>
      <c r="U263">
        <v>7.2039836619577402</v>
      </c>
      <c r="V263">
        <v>5.7620147199756904</v>
      </c>
      <c r="W263">
        <v>0.105258510865059</v>
      </c>
      <c r="X263">
        <v>1.38272517435054</v>
      </c>
      <c r="Y263">
        <v>37.052104808164302</v>
      </c>
      <c r="Z263">
        <v>0.89214270539525198</v>
      </c>
      <c r="AA263">
        <v>0.12614999829905199</v>
      </c>
      <c r="AB263">
        <v>35.480854086758697</v>
      </c>
      <c r="AC263">
        <v>46.836991953153998</v>
      </c>
      <c r="AD263">
        <v>5.2471860173092004</v>
      </c>
      <c r="AE263">
        <v>0.19156349285860999</v>
      </c>
      <c r="AF263">
        <v>6.6516472725765003E-4</v>
      </c>
      <c r="AG263">
        <v>4.6076433284412696E-3</v>
      </c>
      <c r="AH263" s="109">
        <v>2.5804050743615001E-5</v>
      </c>
      <c r="AI263" s="109">
        <v>3.1196299495795398E-6</v>
      </c>
      <c r="AJ263">
        <v>3.3356464871599698E-2</v>
      </c>
      <c r="AK263">
        <v>0.154625781089996</v>
      </c>
      <c r="AL263">
        <v>0.17744476187615199</v>
      </c>
      <c r="AM263">
        <v>13.515679791604001</v>
      </c>
      <c r="AN263">
        <v>0</v>
      </c>
      <c r="AO263">
        <v>0</v>
      </c>
      <c r="AP263">
        <v>0</v>
      </c>
      <c r="AQ263">
        <v>-8.7382098886015296</v>
      </c>
      <c r="AR263">
        <v>1877.0125911658899</v>
      </c>
      <c r="AS263">
        <v>6042.6164049340596</v>
      </c>
      <c r="AT263">
        <v>0.31992306522603597</v>
      </c>
    </row>
    <row r="264" spans="1:46" x14ac:dyDescent="0.35">
      <c r="A264">
        <v>262</v>
      </c>
      <c r="B264">
        <v>207.941699707846</v>
      </c>
      <c r="C264">
        <v>-8.2834174063392592</v>
      </c>
      <c r="D264">
        <v>1691.9616519429501</v>
      </c>
      <c r="E264">
        <v>0.49984194432080797</v>
      </c>
      <c r="F264">
        <v>897.06435168203598</v>
      </c>
      <c r="G264">
        <v>2.9009103139711698E-3</v>
      </c>
      <c r="H264">
        <v>0.99279550077230805</v>
      </c>
      <c r="I264">
        <v>1.6754331305749E-2</v>
      </c>
      <c r="J264">
        <v>1.71827665381056E-2</v>
      </c>
      <c r="K264">
        <v>0.96895326165362605</v>
      </c>
      <c r="L264">
        <v>1.4943714358529901E-2</v>
      </c>
      <c r="M264">
        <v>1.8106169472190401E-3</v>
      </c>
      <c r="N264">
        <v>1.3931862004314</v>
      </c>
      <c r="O264">
        <v>1.5036565902811401</v>
      </c>
      <c r="P264">
        <v>1.2217732861125099</v>
      </c>
      <c r="Q264">
        <v>0.99923629038720996</v>
      </c>
      <c r="R264">
        <v>7.6370961278924003E-4</v>
      </c>
      <c r="S264">
        <v>0</v>
      </c>
      <c r="T264">
        <v>7.2208257177324002</v>
      </c>
      <c r="U264">
        <v>7.2208257177324002</v>
      </c>
      <c r="V264">
        <v>5.7753874272105197</v>
      </c>
      <c r="W264">
        <v>0.105667023695587</v>
      </c>
      <c r="X264">
        <v>1.3850494960080599</v>
      </c>
      <c r="Y264">
        <v>37.150112082904599</v>
      </c>
      <c r="Z264">
        <v>0.89193141079896399</v>
      </c>
      <c r="AA264">
        <v>0.12613314117431701</v>
      </c>
      <c r="AB264">
        <v>35.472719053214597</v>
      </c>
      <c r="AC264">
        <v>46.724946122497002</v>
      </c>
      <c r="AD264">
        <v>5.2453845735307798</v>
      </c>
      <c r="AE264">
        <v>0.191563557486194</v>
      </c>
      <c r="AF264">
        <v>6.6505364969821697E-4</v>
      </c>
      <c r="AG264">
        <v>4.60757845560317E-3</v>
      </c>
      <c r="AH264" s="109">
        <v>2.5954884256664699E-5</v>
      </c>
      <c r="AI264" s="109">
        <v>3.1447571982932901E-6</v>
      </c>
      <c r="AJ264">
        <v>3.3355844696826703E-2</v>
      </c>
      <c r="AK264">
        <v>0.15462586201526901</v>
      </c>
      <c r="AL264">
        <v>0.17744197177607801</v>
      </c>
      <c r="AM264">
        <v>13.515679791604001</v>
      </c>
      <c r="AN264">
        <v>0</v>
      </c>
      <c r="AO264">
        <v>0</v>
      </c>
      <c r="AP264">
        <v>0</v>
      </c>
      <c r="AQ264">
        <v>-8.7386845239935091</v>
      </c>
      <c r="AR264">
        <v>1877.23240832327</v>
      </c>
      <c r="AS264">
        <v>6042.6155281400697</v>
      </c>
      <c r="AT264">
        <v>0.32009300335935298</v>
      </c>
    </row>
    <row r="265" spans="1:46" x14ac:dyDescent="0.35">
      <c r="A265">
        <v>263</v>
      </c>
      <c r="B265">
        <v>207.327629382303</v>
      </c>
      <c r="C265">
        <v>-8.2840780163851502</v>
      </c>
      <c r="D265">
        <v>1691.90975068745</v>
      </c>
      <c r="E265">
        <v>0.49983977329174001</v>
      </c>
      <c r="F265">
        <v>894.32503282847404</v>
      </c>
      <c r="G265">
        <v>2.9008318363213299E-3</v>
      </c>
      <c r="H265">
        <v>0.99263820762803501</v>
      </c>
      <c r="I265">
        <v>1.6792904563865299E-2</v>
      </c>
      <c r="J265">
        <v>1.7232435952186501E-2</v>
      </c>
      <c r="K265">
        <v>0.96886866278198303</v>
      </c>
      <c r="L265">
        <v>1.4974563868992E-2</v>
      </c>
      <c r="M265">
        <v>1.8183406948732799E-3</v>
      </c>
      <c r="N265">
        <v>1.3908990309078899</v>
      </c>
      <c r="O265">
        <v>1.5014016081932899</v>
      </c>
      <c r="P265">
        <v>1.22460262862499</v>
      </c>
      <c r="Q265">
        <v>0.99923342354150002</v>
      </c>
      <c r="R265">
        <v>7.6657645849912998E-4</v>
      </c>
      <c r="S265">
        <v>0</v>
      </c>
      <c r="T265">
        <v>7.2377682273042598</v>
      </c>
      <c r="U265">
        <v>7.2377682273042598</v>
      </c>
      <c r="V265">
        <v>5.7888396214762201</v>
      </c>
      <c r="W265">
        <v>0.106078018455818</v>
      </c>
      <c r="X265">
        <v>1.38738873727053</v>
      </c>
      <c r="Y265">
        <v>37.248705225729999</v>
      </c>
      <c r="Z265">
        <v>0.891719702928226</v>
      </c>
      <c r="AA265">
        <v>0.12611623267838601</v>
      </c>
      <c r="AB265">
        <v>35.464581764390502</v>
      </c>
      <c r="AC265">
        <v>46.613127320097803</v>
      </c>
      <c r="AD265">
        <v>5.2435817699053402</v>
      </c>
      <c r="AE265">
        <v>0.19156362236334501</v>
      </c>
      <c r="AF265">
        <v>6.6494219175424905E-4</v>
      </c>
      <c r="AG265">
        <v>4.6075130476116496E-3</v>
      </c>
      <c r="AH265" s="109">
        <v>2.6106447835010199E-5</v>
      </c>
      <c r="AI265" s="109">
        <v>3.1700700542793802E-6</v>
      </c>
      <c r="AJ265">
        <v>3.3355222859309898E-2</v>
      </c>
      <c r="AK265">
        <v>0.15462594452634701</v>
      </c>
      <c r="AL265">
        <v>0.177439172887351</v>
      </c>
      <c r="AM265">
        <v>13.515679791604001</v>
      </c>
      <c r="AN265">
        <v>0</v>
      </c>
      <c r="AO265">
        <v>0</v>
      </c>
      <c r="AP265">
        <v>0</v>
      </c>
      <c r="AQ265">
        <v>-8.7391591593854905</v>
      </c>
      <c r="AR265">
        <v>1877.45226022716</v>
      </c>
      <c r="AS265">
        <v>6042.6146429478504</v>
      </c>
      <c r="AT265">
        <v>0.32026306060780901</v>
      </c>
    </row>
    <row r="266" spans="1:46" x14ac:dyDescent="0.35">
      <c r="A266">
        <v>264</v>
      </c>
      <c r="B266">
        <v>206.713559056761</v>
      </c>
      <c r="C266">
        <v>-8.2847388068022791</v>
      </c>
      <c r="D266">
        <v>1691.85755338991</v>
      </c>
      <c r="E266">
        <v>0.499837581485158</v>
      </c>
      <c r="F266">
        <v>891.58597779092099</v>
      </c>
      <c r="G266">
        <v>2.9007528541437301E-3</v>
      </c>
      <c r="H266">
        <v>0.99248188044752605</v>
      </c>
      <c r="I266">
        <v>1.6831705407398801E-2</v>
      </c>
      <c r="J266">
        <v>1.72823821517511E-2</v>
      </c>
      <c r="K266">
        <v>0.968783584032613</v>
      </c>
      <c r="L266">
        <v>1.50055929689577E-2</v>
      </c>
      <c r="M266">
        <v>1.8261124384410801E-3</v>
      </c>
      <c r="N266">
        <v>1.3886158288318899</v>
      </c>
      <c r="O266">
        <v>1.4991502522028599</v>
      </c>
      <c r="P266">
        <v>1.2274487278275299</v>
      </c>
      <c r="Q266">
        <v>0.99923055627987201</v>
      </c>
      <c r="R266">
        <v>7.6944372012776295E-4</v>
      </c>
      <c r="S266">
        <v>0</v>
      </c>
      <c r="T266">
        <v>7.2548120686035302</v>
      </c>
      <c r="U266">
        <v>7.2548120686035302</v>
      </c>
      <c r="V266">
        <v>5.8023719943531198</v>
      </c>
      <c r="W266">
        <v>0.106491517034855</v>
      </c>
      <c r="X266">
        <v>1.3897430254655601</v>
      </c>
      <c r="Y266">
        <v>37.347889480247098</v>
      </c>
      <c r="Z266">
        <v>0.89150758082788395</v>
      </c>
      <c r="AA266">
        <v>0.12609927234474599</v>
      </c>
      <c r="AB266">
        <v>35.456442209902001</v>
      </c>
      <c r="AC266">
        <v>46.501534942543003</v>
      </c>
      <c r="AD266">
        <v>5.2417775994965403</v>
      </c>
      <c r="AE266">
        <v>0.191563687492152</v>
      </c>
      <c r="AF266">
        <v>6.6483034999648095E-4</v>
      </c>
      <c r="AG266">
        <v>4.6074470996218201E-3</v>
      </c>
      <c r="AH266" s="109">
        <v>2.6258748027995399E-5</v>
      </c>
      <c r="AI266" s="109">
        <v>3.1955702444421999E-6</v>
      </c>
      <c r="AJ266">
        <v>3.33545993438083E-2</v>
      </c>
      <c r="AK266">
        <v>0.15462602863716601</v>
      </c>
      <c r="AL266">
        <v>0.17743636513005001</v>
      </c>
      <c r="AM266">
        <v>13.515679791604001</v>
      </c>
      <c r="AN266">
        <v>0</v>
      </c>
      <c r="AO266">
        <v>0</v>
      </c>
      <c r="AP266">
        <v>0</v>
      </c>
      <c r="AQ266">
        <v>-8.73963379477747</v>
      </c>
      <c r="AR266">
        <v>1877.67214696368</v>
      </c>
      <c r="AS266">
        <v>6042.6137492839898</v>
      </c>
      <c r="AT266">
        <v>0.32043323739916701</v>
      </c>
    </row>
    <row r="267" spans="1:46" x14ac:dyDescent="0.35">
      <c r="A267">
        <v>265</v>
      </c>
      <c r="B267">
        <v>206.099488731218</v>
      </c>
      <c r="C267">
        <v>-8.28539977882442</v>
      </c>
      <c r="D267">
        <v>1691.80505737267</v>
      </c>
      <c r="E267">
        <v>0.49983536871878698</v>
      </c>
      <c r="F267">
        <v>888.847185756626</v>
      </c>
      <c r="G267">
        <v>2.9006733628850899E-3</v>
      </c>
      <c r="H267">
        <v>0.99232651906173996</v>
      </c>
      <c r="I267">
        <v>1.6870735801068699E-2</v>
      </c>
      <c r="J267">
        <v>1.7332607567422199E-2</v>
      </c>
      <c r="K267">
        <v>0.96869802121734605</v>
      </c>
      <c r="L267">
        <v>1.50368032037219E-2</v>
      </c>
      <c r="M267">
        <v>1.83393259734679E-3</v>
      </c>
      <c r="N267">
        <v>1.3863365895359101</v>
      </c>
      <c r="O267">
        <v>1.4969025172943999</v>
      </c>
      <c r="P267">
        <v>1.23031172902845</v>
      </c>
      <c r="Q267">
        <v>0.99922768859529998</v>
      </c>
      <c r="R267">
        <v>7.7231140469987303E-4</v>
      </c>
      <c r="S267">
        <v>0</v>
      </c>
      <c r="T267">
        <v>7.2719581300643101</v>
      </c>
      <c r="U267">
        <v>7.2719581300643101</v>
      </c>
      <c r="V267">
        <v>5.8159852456815804</v>
      </c>
      <c r="W267">
        <v>0.106907541356365</v>
      </c>
      <c r="X267">
        <v>1.3921124893850101</v>
      </c>
      <c r="Y267">
        <v>37.447670152952902</v>
      </c>
      <c r="Z267">
        <v>0.89129504373895596</v>
      </c>
      <c r="AA267">
        <v>0.126082259701008</v>
      </c>
      <c r="AB267">
        <v>35.448300305222098</v>
      </c>
      <c r="AC267">
        <v>46.390168398463203</v>
      </c>
      <c r="AD267">
        <v>5.2399720457559003</v>
      </c>
      <c r="AE267">
        <v>0.191563752874716</v>
      </c>
      <c r="AF267">
        <v>6.6471812095338903E-4</v>
      </c>
      <c r="AG267">
        <v>4.6073806067320399E-3</v>
      </c>
      <c r="AH267" s="109">
        <v>2.6411791469087401E-5</v>
      </c>
      <c r="AI267" s="109">
        <v>3.2212595106316302E-6</v>
      </c>
      <c r="AJ267">
        <v>3.3353974134888401E-2</v>
      </c>
      <c r="AK267">
        <v>0.15462611436183599</v>
      </c>
      <c r="AL267">
        <v>0.177433548423238</v>
      </c>
      <c r="AM267">
        <v>13.515679791604001</v>
      </c>
      <c r="AN267">
        <v>0</v>
      </c>
      <c r="AO267">
        <v>0</v>
      </c>
      <c r="AP267">
        <v>0</v>
      </c>
      <c r="AQ267">
        <v>-8.7401084301694496</v>
      </c>
      <c r="AR267">
        <v>1877.8920686199799</v>
      </c>
      <c r="AS267">
        <v>6042.6128470741496</v>
      </c>
      <c r="AT267">
        <v>0.32060353349701798</v>
      </c>
    </row>
    <row r="268" spans="1:46" x14ac:dyDescent="0.35">
      <c r="A268">
        <v>266</v>
      </c>
      <c r="B268">
        <v>205.485418405676</v>
      </c>
      <c r="C268">
        <v>-8.2860609336987494</v>
      </c>
      <c r="D268">
        <v>1691.7522599265801</v>
      </c>
      <c r="E268">
        <v>0.49983313480812402</v>
      </c>
      <c r="F268">
        <v>886.10865590837102</v>
      </c>
      <c r="G268">
        <v>2.9005933579385702E-3</v>
      </c>
      <c r="H268">
        <v>0.99217212602931604</v>
      </c>
      <c r="I268">
        <v>1.69099977315816E-2</v>
      </c>
      <c r="J268">
        <v>1.73831146587816E-2</v>
      </c>
      <c r="K268">
        <v>0.96861197009796896</v>
      </c>
      <c r="L268">
        <v>1.50681961312467E-2</v>
      </c>
      <c r="M268">
        <v>1.84180160033489E-3</v>
      </c>
      <c r="N268">
        <v>1.38406130837214</v>
      </c>
      <c r="O268">
        <v>1.49465839846687</v>
      </c>
      <c r="P268">
        <v>1.2331917791770199</v>
      </c>
      <c r="Q268">
        <v>0.99922482048068195</v>
      </c>
      <c r="R268">
        <v>7.7517951931799797E-4</v>
      </c>
      <c r="S268">
        <v>0</v>
      </c>
      <c r="T268">
        <v>7.2892073102803696</v>
      </c>
      <c r="U268">
        <v>7.2892073102803696</v>
      </c>
      <c r="V268">
        <v>5.8296800832350204</v>
      </c>
      <c r="W268">
        <v>0.10732611389626701</v>
      </c>
      <c r="X268">
        <v>1.39449725931723</v>
      </c>
      <c r="Y268">
        <v>37.548052614082401</v>
      </c>
      <c r="Z268">
        <v>0.89108209063238897</v>
      </c>
      <c r="AA268">
        <v>0.12606519426974</v>
      </c>
      <c r="AB268">
        <v>35.440156062898097</v>
      </c>
      <c r="AC268">
        <v>46.27902708061</v>
      </c>
      <c r="AD268">
        <v>5.2381651046492701</v>
      </c>
      <c r="AE268">
        <v>0.191563818513175</v>
      </c>
      <c r="AF268">
        <v>6.6460550111563702E-4</v>
      </c>
      <c r="AG268">
        <v>4.6073135639800398E-3</v>
      </c>
      <c r="AH268" s="109">
        <v>2.65655848614808E-5</v>
      </c>
      <c r="AI268" s="109">
        <v>3.2471396234513699E-6</v>
      </c>
      <c r="AJ268">
        <v>3.3353347216948999E-2</v>
      </c>
      <c r="AK268">
        <v>0.15462620171462399</v>
      </c>
      <c r="AL268">
        <v>0.17743072268510399</v>
      </c>
      <c r="AM268">
        <v>13.515679791604001</v>
      </c>
      <c r="AN268">
        <v>0</v>
      </c>
      <c r="AO268">
        <v>0</v>
      </c>
      <c r="AP268">
        <v>0</v>
      </c>
      <c r="AQ268">
        <v>-8.7405830655614292</v>
      </c>
      <c r="AR268">
        <v>1878.1120252841899</v>
      </c>
      <c r="AS268">
        <v>6042.61193624312</v>
      </c>
      <c r="AT268">
        <v>0.32077394954718702</v>
      </c>
    </row>
    <row r="269" spans="1:46" x14ac:dyDescent="0.35">
      <c r="A269">
        <v>267</v>
      </c>
      <c r="B269">
        <v>204.871348080133</v>
      </c>
      <c r="C269">
        <v>-8.2867222726882304</v>
      </c>
      <c r="D269">
        <v>1691.69915830985</v>
      </c>
      <c r="E269">
        <v>0.49983087956641198</v>
      </c>
      <c r="F269">
        <v>883.37038742562697</v>
      </c>
      <c r="G269">
        <v>2.9005128346417798E-3</v>
      </c>
      <c r="H269">
        <v>0.99201870165836203</v>
      </c>
      <c r="I269">
        <v>1.6949493209317101E-2</v>
      </c>
      <c r="J269">
        <v>1.7433905914803201E-2</v>
      </c>
      <c r="K269">
        <v>0.96852542638678196</v>
      </c>
      <c r="L269">
        <v>1.50997733317897E-2</v>
      </c>
      <c r="M269">
        <v>1.8497198775273499E-3</v>
      </c>
      <c r="N269">
        <v>1.3817899807126</v>
      </c>
      <c r="O269">
        <v>1.49241789073373</v>
      </c>
      <c r="P269">
        <v>1.2360890269762701</v>
      </c>
      <c r="Q269">
        <v>0.99922195192883501</v>
      </c>
      <c r="R269">
        <v>7.7804807116459802E-4</v>
      </c>
      <c r="S269">
        <v>0</v>
      </c>
      <c r="T269">
        <v>7.3065605186773501</v>
      </c>
      <c r="U269">
        <v>7.3065605186773501</v>
      </c>
      <c r="V269">
        <v>5.8434572233051503</v>
      </c>
      <c r="W269">
        <v>0.107747257151866</v>
      </c>
      <c r="X269">
        <v>1.39689746705816</v>
      </c>
      <c r="Y269">
        <v>37.649042298664803</v>
      </c>
      <c r="Z269">
        <v>0.89086872069363299</v>
      </c>
      <c r="AA269">
        <v>0.12604807556750999</v>
      </c>
      <c r="AB269">
        <v>35.432009414705902</v>
      </c>
      <c r="AC269">
        <v>46.168110394842401</v>
      </c>
      <c r="AD269">
        <v>5.2363567616760198</v>
      </c>
      <c r="AE269">
        <v>0.19156388440967201</v>
      </c>
      <c r="AF269">
        <v>6.6449248693060004E-4</v>
      </c>
      <c r="AG269">
        <v>4.6072459663447501E-3</v>
      </c>
      <c r="AH269" s="109">
        <v>2.67201349954852E-5</v>
      </c>
      <c r="AI269" s="109">
        <v>3.2732123685134199E-6</v>
      </c>
      <c r="AJ269">
        <v>3.3352718574191802E-2</v>
      </c>
      <c r="AK269">
        <v>0.154626290709975</v>
      </c>
      <c r="AL269">
        <v>0.177427887832798</v>
      </c>
      <c r="AM269">
        <v>13.515679791604001</v>
      </c>
      <c r="AN269">
        <v>0</v>
      </c>
      <c r="AO269">
        <v>0</v>
      </c>
      <c r="AP269">
        <v>0</v>
      </c>
      <c r="AQ269">
        <v>-8.7410577009534105</v>
      </c>
      <c r="AR269">
        <v>1878.3320170455099</v>
      </c>
      <c r="AS269">
        <v>6042.6110167147399</v>
      </c>
      <c r="AT269">
        <v>0.32094448547105198</v>
      </c>
    </row>
    <row r="270" spans="1:46" x14ac:dyDescent="0.35">
      <c r="A270">
        <v>268</v>
      </c>
      <c r="B270">
        <v>204.257277754591</v>
      </c>
      <c r="C270">
        <v>-8.2873837970706603</v>
      </c>
      <c r="D270">
        <v>1691.6457497480001</v>
      </c>
      <c r="E270">
        <v>0.49982860280460201</v>
      </c>
      <c r="F270">
        <v>880.63237948378003</v>
      </c>
      <c r="G270">
        <v>2.9004317882767301E-3</v>
      </c>
      <c r="H270">
        <v>0.99186624726220796</v>
      </c>
      <c r="I270">
        <v>1.6989224267765699E-2</v>
      </c>
      <c r="J270">
        <v>1.7484983854293399E-2</v>
      </c>
      <c r="K270">
        <v>0.96843838574503605</v>
      </c>
      <c r="L270">
        <v>1.51315364020198E-2</v>
      </c>
      <c r="M270">
        <v>1.85768786574585E-3</v>
      </c>
      <c r="N270">
        <v>1.3795226019492299</v>
      </c>
      <c r="O270">
        <v>1.4901809891229201</v>
      </c>
      <c r="P270">
        <v>1.2390036228496299</v>
      </c>
      <c r="Q270">
        <v>0.99921908293249695</v>
      </c>
      <c r="R270">
        <v>7.8091706750253503E-4</v>
      </c>
      <c r="S270">
        <v>0</v>
      </c>
      <c r="T270">
        <v>7.3240186753270198</v>
      </c>
      <c r="U270">
        <v>7.3240186753270198</v>
      </c>
      <c r="V270">
        <v>5.8573173905172196</v>
      </c>
      <c r="W270">
        <v>0.108170993995859</v>
      </c>
      <c r="X270">
        <v>1.3993132459392299</v>
      </c>
      <c r="Y270">
        <v>37.750644707450199</v>
      </c>
      <c r="Z270">
        <v>0.89065493300535703</v>
      </c>
      <c r="AA270">
        <v>0.12603090310529</v>
      </c>
      <c r="AB270">
        <v>35.4238603279533</v>
      </c>
      <c r="AC270">
        <v>46.057417741108502</v>
      </c>
      <c r="AD270">
        <v>5.2345470068954301</v>
      </c>
      <c r="AE270">
        <v>0.19156395056638501</v>
      </c>
      <c r="AF270">
        <v>6.6437907480454005E-4</v>
      </c>
      <c r="AG270">
        <v>4.6071778087440497E-3</v>
      </c>
      <c r="AH270" s="109">
        <v>2.6875448739068601E-5</v>
      </c>
      <c r="AI270" s="109">
        <v>3.29947955598071E-6</v>
      </c>
      <c r="AJ270">
        <v>3.3352088190633802E-2</v>
      </c>
      <c r="AK270">
        <v>0.154626381362507</v>
      </c>
      <c r="AL270">
        <v>0.17742504378250201</v>
      </c>
      <c r="AM270">
        <v>13.515679791604001</v>
      </c>
      <c r="AN270">
        <v>0</v>
      </c>
      <c r="AO270">
        <v>0</v>
      </c>
      <c r="AP270">
        <v>0</v>
      </c>
      <c r="AQ270">
        <v>-8.7415323363453901</v>
      </c>
      <c r="AR270">
        <v>1878.5520439941999</v>
      </c>
      <c r="AS270">
        <v>6042.6100884119396</v>
      </c>
      <c r="AT270">
        <v>0.32111514151667497</v>
      </c>
    </row>
    <row r="271" spans="1:46" x14ac:dyDescent="0.35">
      <c r="A271">
        <v>269</v>
      </c>
      <c r="B271">
        <v>203.643207429048</v>
      </c>
      <c r="C271">
        <v>-8.2880455081389393</v>
      </c>
      <c r="D271">
        <v>1691.59203143323</v>
      </c>
      <c r="E271">
        <v>0.49982630433131198</v>
      </c>
      <c r="F271">
        <v>877.89463125429904</v>
      </c>
      <c r="G271">
        <v>2.90035021406876E-3</v>
      </c>
      <c r="H271">
        <v>0.99171476428236705</v>
      </c>
      <c r="I271">
        <v>1.7029192964121299E-2</v>
      </c>
      <c r="J271">
        <v>1.7536351026339901E-2</v>
      </c>
      <c r="K271">
        <v>0.96835084378237402</v>
      </c>
      <c r="L271">
        <v>1.51634869569406E-2</v>
      </c>
      <c r="M271">
        <v>1.86570600718071E-3</v>
      </c>
      <c r="N271">
        <v>1.3772591674941099</v>
      </c>
      <c r="O271">
        <v>1.487947688677</v>
      </c>
      <c r="P271">
        <v>1.2419357189828599</v>
      </c>
      <c r="Q271">
        <v>0.99921621348432299</v>
      </c>
      <c r="R271">
        <v>7.8378651567648499E-4</v>
      </c>
      <c r="S271">
        <v>0</v>
      </c>
      <c r="T271">
        <v>7.3415827112022303</v>
      </c>
      <c r="U271">
        <v>7.3415827112022303</v>
      </c>
      <c r="V271">
        <v>5.8712613180395197</v>
      </c>
      <c r="W271">
        <v>0.108597347586502</v>
      </c>
      <c r="X271">
        <v>1.40174473084916</v>
      </c>
      <c r="Y271">
        <v>37.8528654079118</v>
      </c>
      <c r="Z271">
        <v>0.89044072663269702</v>
      </c>
      <c r="AA271">
        <v>0.126013676388333</v>
      </c>
      <c r="AB271">
        <v>35.415708774142701</v>
      </c>
      <c r="AC271">
        <v>45.946948518579497</v>
      </c>
      <c r="AD271">
        <v>5.2327358308748302</v>
      </c>
      <c r="AE271">
        <v>0.19156401698551101</v>
      </c>
      <c r="AF271">
        <v>6.6426526110168404E-4</v>
      </c>
      <c r="AG271">
        <v>4.6071090860337303E-3</v>
      </c>
      <c r="AH271" s="109">
        <v>2.7031533041930202E-5</v>
      </c>
      <c r="AI271" s="109">
        <v>3.3259430184393702E-6</v>
      </c>
      <c r="AJ271">
        <v>3.3351456050102903E-2</v>
      </c>
      <c r="AK271">
        <v>0.15462647368700999</v>
      </c>
      <c r="AL271">
        <v>0.17742219044940399</v>
      </c>
      <c r="AM271">
        <v>13.515679791604001</v>
      </c>
      <c r="AN271">
        <v>0</v>
      </c>
      <c r="AO271">
        <v>0</v>
      </c>
      <c r="AP271">
        <v>0</v>
      </c>
      <c r="AQ271">
        <v>-8.7420069717373696</v>
      </c>
      <c r="AR271">
        <v>1878.7721062215601</v>
      </c>
      <c r="AS271">
        <v>6042.60915125668</v>
      </c>
      <c r="AT271">
        <v>0.32128591797588502</v>
      </c>
    </row>
    <row r="272" spans="1:46" x14ac:dyDescent="0.35">
      <c r="A272">
        <v>270</v>
      </c>
      <c r="B272">
        <v>203.02913710350501</v>
      </c>
      <c r="C272">
        <v>-8.2887074072017093</v>
      </c>
      <c r="D272">
        <v>1691.5380005239001</v>
      </c>
      <c r="E272">
        <v>0.49982398395280098</v>
      </c>
      <c r="F272">
        <v>875.15714190481697</v>
      </c>
      <c r="G272">
        <v>2.9002681071856298E-3</v>
      </c>
      <c r="H272">
        <v>0.99156425388068503</v>
      </c>
      <c r="I272">
        <v>1.7069401379733899E-2</v>
      </c>
      <c r="J272">
        <v>1.7588010010768498E-2</v>
      </c>
      <c r="K272">
        <v>0.96826279605618604</v>
      </c>
      <c r="L272">
        <v>1.51956266309343E-2</v>
      </c>
      <c r="M272">
        <v>1.8737747487995501E-3</v>
      </c>
      <c r="N272">
        <v>1.37499967277951</v>
      </c>
      <c r="O272">
        <v>1.4857179844531601</v>
      </c>
      <c r="P272">
        <v>1.2448854693567799</v>
      </c>
      <c r="Q272">
        <v>0.99921334357688496</v>
      </c>
      <c r="R272">
        <v>7.8665642311420995E-4</v>
      </c>
      <c r="S272">
        <v>0</v>
      </c>
      <c r="T272">
        <v>7.3592535683798204</v>
      </c>
      <c r="U272">
        <v>7.3592535683798204</v>
      </c>
      <c r="V272">
        <v>5.8852897477467296</v>
      </c>
      <c r="W272">
        <v>0.109026341327104</v>
      </c>
      <c r="X272">
        <v>1.4041920582552001</v>
      </c>
      <c r="Y272">
        <v>37.955710035275303</v>
      </c>
      <c r="Z272">
        <v>0.89022610066312902</v>
      </c>
      <c r="AA272">
        <v>0.125996394915948</v>
      </c>
      <c r="AB272">
        <v>35.407554714402202</v>
      </c>
      <c r="AC272">
        <v>45.836702127978803</v>
      </c>
      <c r="AD272">
        <v>5.2309232228100599</v>
      </c>
      <c r="AE272">
        <v>0.191564083669268</v>
      </c>
      <c r="AF272">
        <v>6.6415104214288996E-4</v>
      </c>
      <c r="AG272">
        <v>4.6070397930071099E-3</v>
      </c>
      <c r="AH272" s="109">
        <v>2.7188394938093901E-5</v>
      </c>
      <c r="AI272" s="109">
        <v>3.3526046100447901E-6</v>
      </c>
      <c r="AJ272">
        <v>3.3350822136231202E-2</v>
      </c>
      <c r="AK272">
        <v>0.15462656769845501</v>
      </c>
      <c r="AL272">
        <v>0.177419327747667</v>
      </c>
      <c r="AM272">
        <v>13.515679791604001</v>
      </c>
      <c r="AN272">
        <v>0</v>
      </c>
      <c r="AO272">
        <v>0</v>
      </c>
      <c r="AP272">
        <v>0</v>
      </c>
      <c r="AQ272">
        <v>-8.7424816071293492</v>
      </c>
      <c r="AR272">
        <v>1878.99220381997</v>
      </c>
      <c r="AS272">
        <v>6042.6082051699505</v>
      </c>
      <c r="AT272">
        <v>0.321456815052374</v>
      </c>
    </row>
    <row r="273" spans="1:46" x14ac:dyDescent="0.35">
      <c r="A273">
        <v>271</v>
      </c>
      <c r="B273">
        <v>202.41506677796301</v>
      </c>
      <c r="C273">
        <v>-8.2893694955836104</v>
      </c>
      <c r="D273">
        <v>1691.4836541439699</v>
      </c>
      <c r="E273">
        <v>0.49982164147292402</v>
      </c>
      <c r="F273">
        <v>872.41991059914596</v>
      </c>
      <c r="G273">
        <v>2.9001854627365899E-3</v>
      </c>
      <c r="H273">
        <v>0.99141471683654103</v>
      </c>
      <c r="I273">
        <v>1.7109851620489801E-2</v>
      </c>
      <c r="J273">
        <v>1.7639963418608299E-2</v>
      </c>
      <c r="K273">
        <v>0.96817423807085801</v>
      </c>
      <c r="L273">
        <v>1.52279570782445E-2</v>
      </c>
      <c r="M273">
        <v>1.8818945422452999E-3</v>
      </c>
      <c r="N273">
        <v>1.37274411325808</v>
      </c>
      <c r="O273">
        <v>1.4834918715232901</v>
      </c>
      <c r="P273">
        <v>1.24785302977544</v>
      </c>
      <c r="Q273">
        <v>0.99921047320267198</v>
      </c>
      <c r="R273">
        <v>7.89526797327789E-4</v>
      </c>
      <c r="S273">
        <v>0</v>
      </c>
      <c r="T273">
        <v>7.3770322002163402</v>
      </c>
      <c r="U273">
        <v>7.3770322002163402</v>
      </c>
      <c r="V273">
        <v>5.8994034303583698</v>
      </c>
      <c r="W273">
        <v>0.109457998858179</v>
      </c>
      <c r="X273">
        <v>1.4066553662258601</v>
      </c>
      <c r="Y273">
        <v>38.059184293558303</v>
      </c>
      <c r="Z273">
        <v>0.89001105421676197</v>
      </c>
      <c r="AA273">
        <v>0.125979058181378</v>
      </c>
      <c r="AB273">
        <v>35.399398095814703</v>
      </c>
      <c r="AC273">
        <v>45.726677972145801</v>
      </c>
      <c r="AD273">
        <v>5.22910917005402</v>
      </c>
      <c r="AE273">
        <v>0.19156415061989801</v>
      </c>
      <c r="AF273">
        <v>6.6403641420478702E-4</v>
      </c>
      <c r="AG273">
        <v>4.6069699243942702E-3</v>
      </c>
      <c r="AH273" s="109">
        <v>2.73460415475486E-5</v>
      </c>
      <c r="AI273" s="109">
        <v>3.37946620652529E-6</v>
      </c>
      <c r="AJ273">
        <v>3.33501864324506E-2</v>
      </c>
      <c r="AK273">
        <v>0.15462666341199599</v>
      </c>
      <c r="AL273">
        <v>0.17741645559040001</v>
      </c>
      <c r="AM273">
        <v>13.515679791604001</v>
      </c>
      <c r="AN273">
        <v>0</v>
      </c>
      <c r="AO273">
        <v>0</v>
      </c>
      <c r="AP273">
        <v>0</v>
      </c>
      <c r="AQ273">
        <v>-8.7429562425213305</v>
      </c>
      <c r="AR273">
        <v>1879.21233688292</v>
      </c>
      <c r="AS273">
        <v>6042.6072500717801</v>
      </c>
      <c r="AT273">
        <v>0.32162783282813001</v>
      </c>
    </row>
    <row r="274" spans="1:46" x14ac:dyDescent="0.35">
      <c r="A274">
        <v>272</v>
      </c>
      <c r="B274">
        <v>201.80099645242001</v>
      </c>
      <c r="C274">
        <v>-8.2900317746248504</v>
      </c>
      <c r="D274">
        <v>1691.4289893826899</v>
      </c>
      <c r="E274">
        <v>0.499819276693098</v>
      </c>
      <c r="F274">
        <v>869.68293649692396</v>
      </c>
      <c r="G274">
        <v>2.9001022757718501E-3</v>
      </c>
      <c r="H274">
        <v>0.99126615487984704</v>
      </c>
      <c r="I274">
        <v>1.7150545816808201E-2</v>
      </c>
      <c r="J274">
        <v>1.7692213892564899E-2</v>
      </c>
      <c r="K274">
        <v>0.96808516527661304</v>
      </c>
      <c r="L274">
        <v>1.5260479970688899E-2</v>
      </c>
      <c r="M274">
        <v>1.8900658461192799E-3</v>
      </c>
      <c r="N274">
        <v>1.37049248440296</v>
      </c>
      <c r="O274">
        <v>1.48126934497403</v>
      </c>
      <c r="P274">
        <v>1.2508385578693999</v>
      </c>
      <c r="Q274">
        <v>0.99920760235408501</v>
      </c>
      <c r="R274">
        <v>7.9239764591462097E-4</v>
      </c>
      <c r="S274">
        <v>0</v>
      </c>
      <c r="T274">
        <v>7.39491957137726</v>
      </c>
      <c r="U274">
        <v>7.39491957137726</v>
      </c>
      <c r="V274">
        <v>5.9136031254446397</v>
      </c>
      <c r="W274">
        <v>0.10989234420855</v>
      </c>
      <c r="X274">
        <v>1.40913479445787</v>
      </c>
      <c r="Y274">
        <v>38.163293956591403</v>
      </c>
      <c r="Z274">
        <v>0.88979558631498801</v>
      </c>
      <c r="AA274">
        <v>0.12596166567199801</v>
      </c>
      <c r="AB274">
        <v>35.391238899012798</v>
      </c>
      <c r="AC274">
        <v>45.616875448292198</v>
      </c>
      <c r="AD274">
        <v>5.2272936642515102</v>
      </c>
      <c r="AE274">
        <v>0.19156421783966901</v>
      </c>
      <c r="AF274">
        <v>6.6392137352072904E-4</v>
      </c>
      <c r="AG274">
        <v>4.6068994748599702E-3</v>
      </c>
      <c r="AH274" s="109">
        <v>2.7504480072982699E-5</v>
      </c>
      <c r="AI274" s="109">
        <v>3.4065297094889599E-6</v>
      </c>
      <c r="AJ274">
        <v>3.3349548921999102E-2</v>
      </c>
      <c r="AK274">
        <v>0.154626760842967</v>
      </c>
      <c r="AL274">
        <v>0.177413573889695</v>
      </c>
      <c r="AM274">
        <v>13.515679791604001</v>
      </c>
      <c r="AN274">
        <v>0</v>
      </c>
      <c r="AO274">
        <v>0</v>
      </c>
      <c r="AP274">
        <v>0</v>
      </c>
      <c r="AQ274">
        <v>-8.7434308779133101</v>
      </c>
      <c r="AR274">
        <v>1879.4325055050101</v>
      </c>
      <c r="AS274">
        <v>6042.6062858812302</v>
      </c>
      <c r="AT274">
        <v>0.32179897169553601</v>
      </c>
    </row>
    <row r="275" spans="1:46" x14ac:dyDescent="0.35">
      <c r="A275">
        <v>273</v>
      </c>
      <c r="B275">
        <v>201.18692612687801</v>
      </c>
      <c r="C275">
        <v>-8.2906942456824702</v>
      </c>
      <c r="D275">
        <v>1691.3740032937401</v>
      </c>
      <c r="E275">
        <v>0.49981688941226399</v>
      </c>
      <c r="F275">
        <v>866.94621875410303</v>
      </c>
      <c r="G275">
        <v>2.9000185412811101E-3</v>
      </c>
      <c r="H275">
        <v>0.99111856858081004</v>
      </c>
      <c r="I275">
        <v>1.71914861245877E-2</v>
      </c>
      <c r="J275">
        <v>1.7744764107502801E-2</v>
      </c>
      <c r="K275">
        <v>0.96799557306926398</v>
      </c>
      <c r="L275">
        <v>1.5293197002017001E-2</v>
      </c>
      <c r="M275">
        <v>1.8982891225707099E-3</v>
      </c>
      <c r="N275">
        <v>1.3682447817079799</v>
      </c>
      <c r="O275">
        <v>1.4790503999068301</v>
      </c>
      <c r="P275">
        <v>1.25384221316083</v>
      </c>
      <c r="Q275">
        <v>0.99920473102343998</v>
      </c>
      <c r="R275">
        <v>7.9526897655913501E-4</v>
      </c>
      <c r="S275">
        <v>0</v>
      </c>
      <c r="T275">
        <v>7.4129166582301602</v>
      </c>
      <c r="U275">
        <v>7.4129166582301602</v>
      </c>
      <c r="V275">
        <v>5.9278896017597402</v>
      </c>
      <c r="W275">
        <v>0.11032940156687999</v>
      </c>
      <c r="X275">
        <v>1.4116304842952101</v>
      </c>
      <c r="Y275">
        <v>38.268044869136801</v>
      </c>
      <c r="Z275">
        <v>0.88957969608830201</v>
      </c>
      <c r="AA275">
        <v>0.125944216868806</v>
      </c>
      <c r="AB275">
        <v>35.383077062824803</v>
      </c>
      <c r="AC275">
        <v>45.507293960222803</v>
      </c>
      <c r="AD275">
        <v>5.22547669162571</v>
      </c>
      <c r="AE275">
        <v>0.191564285330867</v>
      </c>
      <c r="AF275">
        <v>6.6380591627781301E-4</v>
      </c>
      <c r="AG275">
        <v>4.6068284390041597E-3</v>
      </c>
      <c r="AH275" s="109">
        <v>2.7663717808304901E-5</v>
      </c>
      <c r="AI275" s="109">
        <v>3.4337970405040099E-6</v>
      </c>
      <c r="AJ275">
        <v>3.3348909587904298E-2</v>
      </c>
      <c r="AK275">
        <v>0.15462686000689299</v>
      </c>
      <c r="AL275">
        <v>0.17741068255654099</v>
      </c>
      <c r="AM275">
        <v>13.515679791604001</v>
      </c>
      <c r="AN275">
        <v>0</v>
      </c>
      <c r="AO275">
        <v>0</v>
      </c>
      <c r="AP275">
        <v>0</v>
      </c>
      <c r="AQ275">
        <v>-8.7439055133052896</v>
      </c>
      <c r="AR275">
        <v>1879.6527097819901</v>
      </c>
      <c r="AS275">
        <v>6042.6053125162798</v>
      </c>
      <c r="AT275">
        <v>0.32197023167334998</v>
      </c>
    </row>
    <row r="276" spans="1:46" x14ac:dyDescent="0.35">
      <c r="A276">
        <v>274</v>
      </c>
      <c r="B276">
        <v>200.57285580133501</v>
      </c>
      <c r="C276">
        <v>-8.2913569101295792</v>
      </c>
      <c r="D276">
        <v>1691.3186928950299</v>
      </c>
      <c r="E276">
        <v>0.49981447942684698</v>
      </c>
      <c r="F276">
        <v>864.20975652242498</v>
      </c>
      <c r="G276">
        <v>2.8999342541932301E-3</v>
      </c>
      <c r="H276">
        <v>0.99097195949306305</v>
      </c>
      <c r="I276">
        <v>1.7232674724984701E-2</v>
      </c>
      <c r="J276">
        <v>1.7797616770936199E-2</v>
      </c>
      <c r="K276">
        <v>0.96790545678882101</v>
      </c>
      <c r="L276">
        <v>1.53261098840518E-2</v>
      </c>
      <c r="M276">
        <v>1.9065648409328599E-3</v>
      </c>
      <c r="N276">
        <v>1.3660010006877299</v>
      </c>
      <c r="O276">
        <v>1.4768350314380501</v>
      </c>
      <c r="P276">
        <v>1.2568641570527599</v>
      </c>
      <c r="Q276">
        <v>0.999201859202966</v>
      </c>
      <c r="R276">
        <v>7.9814079703362099E-4</v>
      </c>
      <c r="S276">
        <v>0</v>
      </c>
      <c r="T276">
        <v>7.43102444879238</v>
      </c>
      <c r="U276">
        <v>7.43102444879238</v>
      </c>
      <c r="V276">
        <v>5.9422636371738502</v>
      </c>
      <c r="W276">
        <v>0.110769195522922</v>
      </c>
      <c r="X276">
        <v>1.4141425787584201</v>
      </c>
      <c r="Y276">
        <v>38.373442947936297</v>
      </c>
      <c r="Z276">
        <v>0.88936338256483005</v>
      </c>
      <c r="AA276">
        <v>0.12592671124673199</v>
      </c>
      <c r="AB276">
        <v>35.374912560791898</v>
      </c>
      <c r="AC276">
        <v>45.397932905873802</v>
      </c>
      <c r="AD276">
        <v>5.2236582428384697</v>
      </c>
      <c r="AE276">
        <v>0.19156435309581099</v>
      </c>
      <c r="AF276">
        <v>6.6369003861843504E-4</v>
      </c>
      <c r="AG276">
        <v>4.6067568113595803E-3</v>
      </c>
      <c r="AH276" s="109">
        <v>2.7823762132603501E-5</v>
      </c>
      <c r="AI276" s="109">
        <v>3.46127014786066E-6</v>
      </c>
      <c r="AJ276">
        <v>3.33482684129933E-2</v>
      </c>
      <c r="AK276">
        <v>0.15462696091948699</v>
      </c>
      <c r="AL276">
        <v>0.177407781500874</v>
      </c>
      <c r="AM276">
        <v>13.515679791604001</v>
      </c>
      <c r="AN276">
        <v>0</v>
      </c>
      <c r="AO276">
        <v>0</v>
      </c>
      <c r="AP276">
        <v>0</v>
      </c>
      <c r="AQ276">
        <v>-8.7443801486972692</v>
      </c>
      <c r="AR276">
        <v>1879.87294981073</v>
      </c>
      <c r="AS276">
        <v>6042.6043298939503</v>
      </c>
      <c r="AT276">
        <v>0.32214161310178202</v>
      </c>
    </row>
    <row r="277" spans="1:46" x14ac:dyDescent="0.35">
      <c r="A277">
        <v>275</v>
      </c>
      <c r="B277">
        <v>199.95878547579301</v>
      </c>
      <c r="C277">
        <v>-8.2920197693564592</v>
      </c>
      <c r="D277">
        <v>1691.2630551678899</v>
      </c>
      <c r="E277">
        <v>0.49981204653071498</v>
      </c>
      <c r="F277">
        <v>861.47354894981004</v>
      </c>
      <c r="G277">
        <v>2.8998494093748E-3</v>
      </c>
      <c r="H277">
        <v>0.99082632836495899</v>
      </c>
      <c r="I277">
        <v>1.72741138252916E-2</v>
      </c>
      <c r="J277">
        <v>1.78507746235292E-2</v>
      </c>
      <c r="K277">
        <v>0.96781481171912298</v>
      </c>
      <c r="L277">
        <v>1.53592203504629E-2</v>
      </c>
      <c r="M277">
        <v>1.9148934748286701E-3</v>
      </c>
      <c r="N277">
        <v>1.36376113687778</v>
      </c>
      <c r="O277">
        <v>1.4746232346989501</v>
      </c>
      <c r="P277">
        <v>1.2599045528898001</v>
      </c>
      <c r="Q277">
        <v>0.99919898688480002</v>
      </c>
      <c r="R277">
        <v>8.01013115199959E-4</v>
      </c>
      <c r="S277">
        <v>0</v>
      </c>
      <c r="T277">
        <v>7.4492439430987396</v>
      </c>
      <c r="U277">
        <v>7.4492439430987396</v>
      </c>
      <c r="V277">
        <v>5.9567260189825699</v>
      </c>
      <c r="W277">
        <v>0.11121175087345</v>
      </c>
      <c r="X277">
        <v>1.4166712225654701</v>
      </c>
      <c r="Y277">
        <v>38.479494182860698</v>
      </c>
      <c r="Z277">
        <v>0.88914664484698402</v>
      </c>
      <c r="AA277">
        <v>0.125909148274222</v>
      </c>
      <c r="AB277">
        <v>35.366745337303399</v>
      </c>
      <c r="AC277">
        <v>45.288791687673999</v>
      </c>
      <c r="AD277">
        <v>5.2218383047624402</v>
      </c>
      <c r="AE277">
        <v>0.191564421136837</v>
      </c>
      <c r="AF277">
        <v>6.6357373663779003E-4</v>
      </c>
      <c r="AG277">
        <v>4.6066845863918298E-3</v>
      </c>
      <c r="AH277" s="109">
        <v>2.79846205176961E-5</v>
      </c>
      <c r="AI277" s="109">
        <v>3.4889510015576801E-6</v>
      </c>
      <c r="AJ277">
        <v>3.3347625379879398E-2</v>
      </c>
      <c r="AK277">
        <v>0.15462706359665401</v>
      </c>
      <c r="AL277">
        <v>0.17740487063150401</v>
      </c>
      <c r="AM277">
        <v>13.515679791604001</v>
      </c>
      <c r="AN277">
        <v>0</v>
      </c>
      <c r="AO277">
        <v>0</v>
      </c>
      <c r="AP277">
        <v>0</v>
      </c>
      <c r="AQ277">
        <v>-8.7448547840892505</v>
      </c>
      <c r="AR277">
        <v>1880.09322568931</v>
      </c>
      <c r="AS277">
        <v>6042.6033379301898</v>
      </c>
      <c r="AT277">
        <v>0.32231311606209101</v>
      </c>
    </row>
    <row r="278" spans="1:46" x14ac:dyDescent="0.35">
      <c r="A278">
        <v>276</v>
      </c>
      <c r="B278">
        <v>199.34471515025001</v>
      </c>
      <c r="C278">
        <v>-8.2926828247698303</v>
      </c>
      <c r="D278">
        <v>1691.20708705674</v>
      </c>
      <c r="E278">
        <v>0.49980959051514401</v>
      </c>
      <c r="F278">
        <v>858.73759517987799</v>
      </c>
      <c r="G278">
        <v>2.8997640016296998E-3</v>
      </c>
      <c r="H278">
        <v>0.99068167709046295</v>
      </c>
      <c r="I278">
        <v>1.7315805658778501E-2</v>
      </c>
      <c r="J278">
        <v>1.7904240439604702E-2</v>
      </c>
      <c r="K278">
        <v>0.96772363308645404</v>
      </c>
      <c r="L278">
        <v>1.5392530153251E-2</v>
      </c>
      <c r="M278">
        <v>1.92327550552749E-3</v>
      </c>
      <c r="N278">
        <v>1.3615251858347901</v>
      </c>
      <c r="O278">
        <v>1.47241500483583</v>
      </c>
      <c r="P278">
        <v>1.26296356595177</v>
      </c>
      <c r="Q278">
        <v>0.99919611406098896</v>
      </c>
      <c r="R278">
        <v>8.0388593901052901E-4</v>
      </c>
      <c r="S278">
        <v>0</v>
      </c>
      <c r="T278">
        <v>7.4675761531750604</v>
      </c>
      <c r="U278">
        <v>7.4675761531750604</v>
      </c>
      <c r="V278">
        <v>5.9712775438610697</v>
      </c>
      <c r="W278">
        <v>0.11165709284478</v>
      </c>
      <c r="X278">
        <v>1.4192165621617501</v>
      </c>
      <c r="Y278">
        <v>38.586204638000602</v>
      </c>
      <c r="Z278">
        <v>0.88892948191801502</v>
      </c>
      <c r="AA278">
        <v>0.125891527413514</v>
      </c>
      <c r="AB278">
        <v>35.358575377234502</v>
      </c>
      <c r="AC278">
        <v>45.179869701216198</v>
      </c>
      <c r="AD278">
        <v>5.2200168694457103</v>
      </c>
      <c r="AE278">
        <v>0.19156448945631099</v>
      </c>
      <c r="AF278">
        <v>6.6345700638528802E-4</v>
      </c>
      <c r="AG278">
        <v>4.6066117584969996E-3</v>
      </c>
      <c r="AH278" s="109">
        <v>2.8146300522663701E-5</v>
      </c>
      <c r="AI278" s="109">
        <v>3.5168415996262599E-6</v>
      </c>
      <c r="AJ278">
        <v>3.3346980470970303E-2</v>
      </c>
      <c r="AK278">
        <v>0.154627168054493</v>
      </c>
      <c r="AL278">
        <v>0.177401949856169</v>
      </c>
      <c r="AM278">
        <v>13.515679791604001</v>
      </c>
      <c r="AN278">
        <v>0</v>
      </c>
      <c r="AO278">
        <v>0</v>
      </c>
      <c r="AP278">
        <v>0</v>
      </c>
      <c r="AQ278">
        <v>-8.7453294194812301</v>
      </c>
      <c r="AR278">
        <v>1880.31353751693</v>
      </c>
      <c r="AS278">
        <v>6042.6023365398696</v>
      </c>
      <c r="AT278">
        <v>0.322484741010443</v>
      </c>
    </row>
    <row r="279" spans="1:46" x14ac:dyDescent="0.35">
      <c r="A279">
        <v>277</v>
      </c>
      <c r="B279">
        <v>198.73064482470701</v>
      </c>
      <c r="C279">
        <v>-8.2933460777943004</v>
      </c>
      <c r="D279">
        <v>1691.15078546826</v>
      </c>
      <c r="E279">
        <v>0.49980711116876902</v>
      </c>
      <c r="F279">
        <v>856.00189435249797</v>
      </c>
      <c r="G279">
        <v>2.8996780256975402E-3</v>
      </c>
      <c r="H279">
        <v>0.99053800631573796</v>
      </c>
      <c r="I279">
        <v>1.7357752485753698E-2</v>
      </c>
      <c r="J279">
        <v>1.7958017027663201E-2</v>
      </c>
      <c r="K279">
        <v>0.96763191605931997</v>
      </c>
      <c r="L279">
        <v>1.54260410677466E-2</v>
      </c>
      <c r="M279">
        <v>1.93171141800706E-3</v>
      </c>
      <c r="N279">
        <v>1.3592931431366799</v>
      </c>
      <c r="O279">
        <v>1.4702103370100299</v>
      </c>
      <c r="P279">
        <v>1.2660413635262799</v>
      </c>
      <c r="Q279">
        <v>0.99919324072348903</v>
      </c>
      <c r="R279">
        <v>8.0675927651011601E-4</v>
      </c>
      <c r="S279">
        <v>0</v>
      </c>
      <c r="T279">
        <v>7.48602210347644</v>
      </c>
      <c r="U279">
        <v>7.48602210347644</v>
      </c>
      <c r="V279">
        <v>5.9859190182368103</v>
      </c>
      <c r="W279">
        <v>0.11210524682916299</v>
      </c>
      <c r="X279">
        <v>1.42177874573995</v>
      </c>
      <c r="Y279">
        <v>38.693580452874301</v>
      </c>
      <c r="Z279">
        <v>0.88871189287941998</v>
      </c>
      <c r="AA279">
        <v>0.12587384812007299</v>
      </c>
      <c r="AB279">
        <v>35.350402620508198</v>
      </c>
      <c r="AC279">
        <v>45.071166349096799</v>
      </c>
      <c r="AD279">
        <v>5.2181939231146801</v>
      </c>
      <c r="AE279">
        <v>0.19156455805661901</v>
      </c>
      <c r="AF279">
        <v>6.6333984386118697E-4</v>
      </c>
      <c r="AG279">
        <v>4.6065383220022403E-3</v>
      </c>
      <c r="AH279" s="109">
        <v>2.8308809803686701E-5</v>
      </c>
      <c r="AI279" s="109">
        <v>3.5449439611766702E-6</v>
      </c>
      <c r="AJ279">
        <v>3.3346333668450398E-2</v>
      </c>
      <c r="AK279">
        <v>0.15462727430930401</v>
      </c>
      <c r="AL279">
        <v>0.177399019081427</v>
      </c>
      <c r="AM279">
        <v>13.515679791604001</v>
      </c>
      <c r="AN279">
        <v>0</v>
      </c>
      <c r="AO279">
        <v>0</v>
      </c>
      <c r="AP279">
        <v>0</v>
      </c>
      <c r="AQ279">
        <v>-8.7458040548732097</v>
      </c>
      <c r="AR279">
        <v>1880.5338853941</v>
      </c>
      <c r="AS279">
        <v>6042.6013256368396</v>
      </c>
      <c r="AT279">
        <v>0.32265648800006502</v>
      </c>
    </row>
    <row r="280" spans="1:46" x14ac:dyDescent="0.35">
      <c r="A280">
        <v>278</v>
      </c>
      <c r="B280">
        <v>198.11657449916501</v>
      </c>
      <c r="C280">
        <v>-8.29400952987198</v>
      </c>
      <c r="D280">
        <v>1691.0941472709701</v>
      </c>
      <c r="E280">
        <v>0.49980460827754902</v>
      </c>
      <c r="F280">
        <v>853.26644560338605</v>
      </c>
      <c r="G280">
        <v>2.89959147625305E-3</v>
      </c>
      <c r="H280">
        <v>0.99039531710142004</v>
      </c>
      <c r="I280">
        <v>1.73999565934937E-2</v>
      </c>
      <c r="J280">
        <v>1.80121072309108E-2</v>
      </c>
      <c r="K280">
        <v>0.96753965574712997</v>
      </c>
      <c r="L280">
        <v>1.54597548896607E-2</v>
      </c>
      <c r="M280">
        <v>1.94020170383301E-3</v>
      </c>
      <c r="N280">
        <v>1.3570650043827699</v>
      </c>
      <c r="O280">
        <v>1.46800922639804</v>
      </c>
      <c r="P280">
        <v>1.26913811490816</v>
      </c>
      <c r="Q280">
        <v>0.99919036686416296</v>
      </c>
      <c r="R280">
        <v>8.0963313583690697E-4</v>
      </c>
      <c r="S280">
        <v>0</v>
      </c>
      <c r="T280">
        <v>7.5045828308961298</v>
      </c>
      <c r="U280">
        <v>7.5045828308961298</v>
      </c>
      <c r="V280">
        <v>6.0006512582748099</v>
      </c>
      <c r="W280">
        <v>0.11255623857545501</v>
      </c>
      <c r="X280">
        <v>1.4243579232697401</v>
      </c>
      <c r="Y280">
        <v>38.801627843572398</v>
      </c>
      <c r="Z280">
        <v>0.88849387678596303</v>
      </c>
      <c r="AA280">
        <v>0.12585610984276599</v>
      </c>
      <c r="AB280">
        <v>35.342227021428798</v>
      </c>
      <c r="AC280">
        <v>44.962681031244003</v>
      </c>
      <c r="AD280">
        <v>5.2163694538111898</v>
      </c>
      <c r="AE280">
        <v>0.19156462694017601</v>
      </c>
      <c r="AF280">
        <v>6.6322224501745596E-4</v>
      </c>
      <c r="AG280">
        <v>4.6064642711638199E-3</v>
      </c>
      <c r="AH280" s="109">
        <v>2.84721561096175E-5</v>
      </c>
      <c r="AI280" s="109">
        <v>3.5732601318681999E-6</v>
      </c>
      <c r="AJ280">
        <v>3.3345684954286102E-2</v>
      </c>
      <c r="AK280">
        <v>0.15462738237759099</v>
      </c>
      <c r="AL280">
        <v>0.17739607821269601</v>
      </c>
      <c r="AM280">
        <v>13.515679791604001</v>
      </c>
      <c r="AN280">
        <v>0</v>
      </c>
      <c r="AO280">
        <v>0</v>
      </c>
      <c r="AP280">
        <v>0</v>
      </c>
      <c r="AQ280">
        <v>-8.7462786902651892</v>
      </c>
      <c r="AR280">
        <v>1880.7542694224501</v>
      </c>
      <c r="AS280">
        <v>6042.6003051338203</v>
      </c>
      <c r="AT280">
        <v>0.32282835722149</v>
      </c>
    </row>
    <row r="281" spans="1:46" x14ac:dyDescent="0.35">
      <c r="A281">
        <v>279</v>
      </c>
      <c r="B281">
        <v>197.50250417362199</v>
      </c>
      <c r="C281">
        <v>-8.2946731824625601</v>
      </c>
      <c r="D281">
        <v>1691.0371692946801</v>
      </c>
      <c r="E281">
        <v>0.49980208162472001</v>
      </c>
      <c r="F281">
        <v>850.531248064078</v>
      </c>
      <c r="G281">
        <v>2.8995043479051199E-3</v>
      </c>
      <c r="H281">
        <v>0.99025361083935004</v>
      </c>
      <c r="I281">
        <v>1.7442420296682699E-2</v>
      </c>
      <c r="J281">
        <v>1.8066513927797401E-2</v>
      </c>
      <c r="K281">
        <v>0.96744684719929097</v>
      </c>
      <c r="L281">
        <v>1.54936734355616E-2</v>
      </c>
      <c r="M281">
        <v>1.94874686112113E-3</v>
      </c>
      <c r="N281">
        <v>1.35484076519398</v>
      </c>
      <c r="O281">
        <v>1.4658116681915601</v>
      </c>
      <c r="P281">
        <v>1.27225399143212</v>
      </c>
      <c r="Q281">
        <v>0.99918749247477601</v>
      </c>
      <c r="R281">
        <v>8.1250752522396595E-4</v>
      </c>
      <c r="S281">
        <v>0</v>
      </c>
      <c r="T281">
        <v>7.5232593849682603</v>
      </c>
      <c r="U281">
        <v>7.5232593849682603</v>
      </c>
      <c r="V281">
        <v>6.0154750900366096</v>
      </c>
      <c r="W281">
        <v>0.113010094185351</v>
      </c>
      <c r="X281">
        <v>1.42695424652527</v>
      </c>
      <c r="Y281">
        <v>38.910353103949802</v>
      </c>
      <c r="Z281">
        <v>0.88827543265358899</v>
      </c>
      <c r="AA281">
        <v>0.12583831202382401</v>
      </c>
      <c r="AB281">
        <v>35.3340485457</v>
      </c>
      <c r="AC281">
        <v>44.854413145412998</v>
      </c>
      <c r="AD281">
        <v>5.2145434510051301</v>
      </c>
      <c r="AE281">
        <v>0.191564696109423</v>
      </c>
      <c r="AF281">
        <v>6.63104205757347E-4</v>
      </c>
      <c r="AG281">
        <v>4.6063896001656297E-3</v>
      </c>
      <c r="AH281" s="109">
        <v>2.8636347283701899E-5</v>
      </c>
      <c r="AI281" s="109">
        <v>3.60179218409259E-6</v>
      </c>
      <c r="AJ281">
        <v>3.3345034310224203E-2</v>
      </c>
      <c r="AK281">
        <v>0.15462749227605699</v>
      </c>
      <c r="AL281">
        <v>0.17739312715423999</v>
      </c>
      <c r="AM281">
        <v>13.515679791604001</v>
      </c>
      <c r="AN281">
        <v>0</v>
      </c>
      <c r="AO281">
        <v>0</v>
      </c>
      <c r="AP281">
        <v>0</v>
      </c>
      <c r="AQ281">
        <v>-8.7467533256571706</v>
      </c>
      <c r="AR281">
        <v>1880.9746897049099</v>
      </c>
      <c r="AS281">
        <v>6042.5992749424204</v>
      </c>
      <c r="AT281">
        <v>0.32300034897587399</v>
      </c>
    </row>
    <row r="282" spans="1:46" x14ac:dyDescent="0.35">
      <c r="A282">
        <v>280</v>
      </c>
      <c r="B282">
        <v>196.88843384808001</v>
      </c>
      <c r="C282">
        <v>-8.2953370370437796</v>
      </c>
      <c r="D282">
        <v>1690.97984832982</v>
      </c>
      <c r="E282">
        <v>0.49979953099075403</v>
      </c>
      <c r="F282">
        <v>847.79630086198199</v>
      </c>
      <c r="G282">
        <v>2.8994166351955998E-3</v>
      </c>
      <c r="H282">
        <v>0.99011288896080496</v>
      </c>
      <c r="I282">
        <v>1.7485145937904699E-2</v>
      </c>
      <c r="J282">
        <v>1.81212400325645E-2</v>
      </c>
      <c r="K282">
        <v>0.96735348540436195</v>
      </c>
      <c r="L282">
        <v>1.55277985437655E-2</v>
      </c>
      <c r="M282">
        <v>1.9573473941392199E-3</v>
      </c>
      <c r="N282">
        <v>1.35262042121295</v>
      </c>
      <c r="O282">
        <v>1.4636176575975499</v>
      </c>
      <c r="P282">
        <v>1.27538916650877</v>
      </c>
      <c r="Q282">
        <v>0.99918461754699905</v>
      </c>
      <c r="R282">
        <v>8.1538245300075195E-4</v>
      </c>
      <c r="S282">
        <v>0</v>
      </c>
      <c r="T282">
        <v>7.5420528280920003</v>
      </c>
      <c r="U282">
        <v>7.5420528280920003</v>
      </c>
      <c r="V282">
        <v>6.0303913496586796</v>
      </c>
      <c r="W282">
        <v>0.113466840085584</v>
      </c>
      <c r="X282">
        <v>1.42956786911135</v>
      </c>
      <c r="Y282">
        <v>39.019762606855302</v>
      </c>
      <c r="Z282">
        <v>0.88805655948824302</v>
      </c>
      <c r="AA282">
        <v>0.12582045409866099</v>
      </c>
      <c r="AB282">
        <v>35.3258671600056</v>
      </c>
      <c r="AC282">
        <v>44.746362088841799</v>
      </c>
      <c r="AD282">
        <v>5.2127159042526303</v>
      </c>
      <c r="AE282">
        <v>0.191564765566826</v>
      </c>
      <c r="AF282">
        <v>6.6298572193420702E-4</v>
      </c>
      <c r="AG282">
        <v>4.6063143031184004E-3</v>
      </c>
      <c r="AH282" s="109">
        <v>2.88013912660799E-5</v>
      </c>
      <c r="AI282" s="109">
        <v>3.6305422164869699E-6</v>
      </c>
      <c r="AJ282">
        <v>3.3344381717786399E-2</v>
      </c>
      <c r="AK282">
        <v>0.15462760402161499</v>
      </c>
      <c r="AL282">
        <v>0.17739016580914299</v>
      </c>
      <c r="AM282">
        <v>13.515679791604001</v>
      </c>
      <c r="AN282">
        <v>0</v>
      </c>
      <c r="AO282">
        <v>0</v>
      </c>
      <c r="AP282">
        <v>0</v>
      </c>
      <c r="AQ282">
        <v>-8.7472279610491501</v>
      </c>
      <c r="AR282">
        <v>1881.1951463456701</v>
      </c>
      <c r="AS282">
        <v>6042.5982349731403</v>
      </c>
      <c r="AT282">
        <v>0.32317246358025498</v>
      </c>
    </row>
    <row r="283" spans="1:46" x14ac:dyDescent="0.35">
      <c r="A283">
        <v>281</v>
      </c>
      <c r="B283">
        <v>196.27436352253699</v>
      </c>
      <c r="C283">
        <v>-8.2960010951121905</v>
      </c>
      <c r="D283">
        <v>1690.92218112671</v>
      </c>
      <c r="E283">
        <v>0.49979695615331199</v>
      </c>
      <c r="F283">
        <v>845.06160312054703</v>
      </c>
      <c r="G283">
        <v>2.89932833259817E-3</v>
      </c>
      <c r="H283">
        <v>0.98997315221168503</v>
      </c>
      <c r="I283">
        <v>1.75281358882673E-2</v>
      </c>
      <c r="J283">
        <v>1.8176288495803598E-2</v>
      </c>
      <c r="K283">
        <v>0.96725956528933998</v>
      </c>
      <c r="L283">
        <v>1.55621320761179E-2</v>
      </c>
      <c r="M283">
        <v>1.9660038121494302E-3</v>
      </c>
      <c r="N283">
        <v>1.3504039681042299</v>
      </c>
      <c r="O283">
        <v>1.46142718983831</v>
      </c>
      <c r="P283">
        <v>1.27854381566911</v>
      </c>
      <c r="Q283">
        <v>0.99918174207240495</v>
      </c>
      <c r="R283">
        <v>8.1825792759474003E-4</v>
      </c>
      <c r="S283">
        <v>0</v>
      </c>
      <c r="T283">
        <v>7.5609642358064102</v>
      </c>
      <c r="U283">
        <v>7.5609642358064102</v>
      </c>
      <c r="V283">
        <v>6.0454008835763204</v>
      </c>
      <c r="W283">
        <v>0.11392650294956599</v>
      </c>
      <c r="X283">
        <v>1.4321989464888201</v>
      </c>
      <c r="Y283">
        <v>39.129862805396201</v>
      </c>
      <c r="Z283">
        <v>0.88783725635848099</v>
      </c>
      <c r="AA283">
        <v>0.12580253549558201</v>
      </c>
      <c r="AB283">
        <v>35.317682806146202</v>
      </c>
      <c r="AC283">
        <v>44.638527262399499</v>
      </c>
      <c r="AD283">
        <v>5.2108867998743102</v>
      </c>
      <c r="AE283">
        <v>0.191564835314877</v>
      </c>
      <c r="AF283">
        <v>6.6286678934970096E-4</v>
      </c>
      <c r="AG283">
        <v>4.6062383740591798E-3</v>
      </c>
      <c r="AH283" s="109">
        <v>2.8967296097960399E-5</v>
      </c>
      <c r="AI283" s="109">
        <v>3.6595123520156E-6</v>
      </c>
      <c r="AJ283">
        <v>3.3343727158259402E-2</v>
      </c>
      <c r="AK283">
        <v>0.15462771763139199</v>
      </c>
      <c r="AL283">
        <v>0.17738719407925199</v>
      </c>
      <c r="AM283">
        <v>13.515679791604001</v>
      </c>
      <c r="AN283">
        <v>0</v>
      </c>
      <c r="AO283">
        <v>0</v>
      </c>
      <c r="AP283">
        <v>0</v>
      </c>
      <c r="AQ283">
        <v>-8.7477025964411297</v>
      </c>
      <c r="AR283">
        <v>1881.4156394501699</v>
      </c>
      <c r="AS283">
        <v>6042.5971851353097</v>
      </c>
      <c r="AT283">
        <v>0.32334470113110803</v>
      </c>
    </row>
    <row r="284" spans="1:46" x14ac:dyDescent="0.35">
      <c r="A284">
        <v>282</v>
      </c>
      <c r="B284">
        <v>195.66029319699501</v>
      </c>
      <c r="C284">
        <v>-8.2966653581826701</v>
      </c>
      <c r="D284">
        <v>1690.8641643951701</v>
      </c>
      <c r="E284">
        <v>0.49979435688720097</v>
      </c>
      <c r="F284">
        <v>842.32715395889204</v>
      </c>
      <c r="G284">
        <v>2.89923943451758E-3</v>
      </c>
      <c r="H284">
        <v>0.98983440207883999</v>
      </c>
      <c r="I284">
        <v>1.7571392547430099E-2</v>
      </c>
      <c r="J284">
        <v>1.82316623050248E-2</v>
      </c>
      <c r="K284">
        <v>0.96716508171830096</v>
      </c>
      <c r="L284">
        <v>1.5596675915476499E-2</v>
      </c>
      <c r="M284">
        <v>1.9747166319535902E-3</v>
      </c>
      <c r="N284">
        <v>1.3481914015544401</v>
      </c>
      <c r="O284">
        <v>1.45924026015155</v>
      </c>
      <c r="P284">
        <v>1.28171811657087</v>
      </c>
      <c r="Q284">
        <v>0.99917886604246697</v>
      </c>
      <c r="R284">
        <v>8.2113395753258603E-4</v>
      </c>
      <c r="S284">
        <v>0</v>
      </c>
      <c r="T284">
        <v>7.5799946968394902</v>
      </c>
      <c r="U284">
        <v>7.5799946968394902</v>
      </c>
      <c r="V284">
        <v>6.0605045485427604</v>
      </c>
      <c r="W284">
        <v>0.114389109865597</v>
      </c>
      <c r="X284">
        <v>1.43484763600664</v>
      </c>
      <c r="Y284">
        <v>39.240660234171102</v>
      </c>
      <c r="Z284">
        <v>0.88761752225253099</v>
      </c>
      <c r="AA284">
        <v>0.125784555635989</v>
      </c>
      <c r="AB284">
        <v>35.309495451925997</v>
      </c>
      <c r="AC284">
        <v>44.5309080623298</v>
      </c>
      <c r="AD284">
        <v>5.2090561274917597</v>
      </c>
      <c r="AE284">
        <v>0.19156490535609699</v>
      </c>
      <c r="AF284">
        <v>6.6274740375476203E-4</v>
      </c>
      <c r="AG284">
        <v>4.60616180694915E-3</v>
      </c>
      <c r="AH284" s="109">
        <v>2.91340699179418E-5</v>
      </c>
      <c r="AI284" s="109">
        <v>3.6887047429363E-6</v>
      </c>
      <c r="AJ284">
        <v>3.3343070612701801E-2</v>
      </c>
      <c r="AK284">
        <v>0.15462783312272499</v>
      </c>
      <c r="AL284">
        <v>0.17738421186521899</v>
      </c>
      <c r="AM284">
        <v>13.515679791604001</v>
      </c>
      <c r="AN284">
        <v>0</v>
      </c>
      <c r="AO284">
        <v>0</v>
      </c>
      <c r="AP284">
        <v>0</v>
      </c>
      <c r="AQ284">
        <v>-8.7481772318331092</v>
      </c>
      <c r="AR284">
        <v>1881.63616912521</v>
      </c>
      <c r="AS284">
        <v>6042.5961253371197</v>
      </c>
      <c r="AT284">
        <v>0.323517061969537</v>
      </c>
    </row>
    <row r="285" spans="1:46" x14ac:dyDescent="0.35">
      <c r="A285">
        <v>283</v>
      </c>
      <c r="B285">
        <v>195.04622287145199</v>
      </c>
      <c r="C285">
        <v>-8.2973298277893193</v>
      </c>
      <c r="D285">
        <v>1690.8057948036801</v>
      </c>
      <c r="E285">
        <v>0.499791732964327</v>
      </c>
      <c r="F285">
        <v>839.59295249208196</v>
      </c>
      <c r="G285">
        <v>2.8991499352882802E-3</v>
      </c>
      <c r="H285">
        <v>0.98969663952283204</v>
      </c>
      <c r="I285">
        <v>1.7614918344402E-2</v>
      </c>
      <c r="J285">
        <v>1.8287364485236199E-2</v>
      </c>
      <c r="K285">
        <v>0.96707002949177101</v>
      </c>
      <c r="L285">
        <v>1.56314319685932E-2</v>
      </c>
      <c r="M285">
        <v>1.9834863758088198E-3</v>
      </c>
      <c r="N285">
        <v>1.3459827172724499</v>
      </c>
      <c r="O285">
        <v>1.4570568637904899</v>
      </c>
      <c r="P285">
        <v>1.28491224905445</v>
      </c>
      <c r="Q285">
        <v>0.99917598944855801</v>
      </c>
      <c r="R285">
        <v>8.2401055144199105E-4</v>
      </c>
      <c r="S285">
        <v>0</v>
      </c>
      <c r="T285">
        <v>7.5991453134502498</v>
      </c>
      <c r="U285">
        <v>7.5991453134502498</v>
      </c>
      <c r="V285">
        <v>6.0757032119125602</v>
      </c>
      <c r="W285">
        <v>0.114854688196732</v>
      </c>
      <c r="X285">
        <v>1.4375140969273399</v>
      </c>
      <c r="Y285">
        <v>39.3521615105903</v>
      </c>
      <c r="Z285">
        <v>0.88739735620521998</v>
      </c>
      <c r="AA285">
        <v>0.125766513934018</v>
      </c>
      <c r="AB285">
        <v>35.3013050459355</v>
      </c>
      <c r="AC285">
        <v>44.423503887547298</v>
      </c>
      <c r="AD285">
        <v>5.20722387421924</v>
      </c>
      <c r="AE285">
        <v>0.19156497569303199</v>
      </c>
      <c r="AF285">
        <v>6.6262756084737998E-4</v>
      </c>
      <c r="AG285">
        <v>4.6060845956731903E-3</v>
      </c>
      <c r="AH285" s="109">
        <v>2.93017209682357E-5</v>
      </c>
      <c r="AI285" s="109">
        <v>3.7181215671744901E-6</v>
      </c>
      <c r="AJ285">
        <v>3.3342412061931698E-2</v>
      </c>
      <c r="AK285">
        <v>0.15462795051317299</v>
      </c>
      <c r="AL285">
        <v>0.177381219066433</v>
      </c>
      <c r="AM285">
        <v>13.515679791604001</v>
      </c>
      <c r="AN285">
        <v>0</v>
      </c>
      <c r="AO285">
        <v>0</v>
      </c>
      <c r="AP285">
        <v>0</v>
      </c>
      <c r="AQ285">
        <v>-8.7486518672250995</v>
      </c>
      <c r="AR285">
        <v>1881.85673547887</v>
      </c>
      <c r="AS285">
        <v>6042.5950554855599</v>
      </c>
      <c r="AT285">
        <v>0.323689546267939</v>
      </c>
    </row>
    <row r="286" spans="1:46" x14ac:dyDescent="0.35">
      <c r="A286">
        <v>284</v>
      </c>
      <c r="B286">
        <v>194.43215254590899</v>
      </c>
      <c r="C286">
        <v>-8.2979945054853594</v>
      </c>
      <c r="D286">
        <v>1690.7470689788599</v>
      </c>
      <c r="E286">
        <v>0.49978908415364698</v>
      </c>
      <c r="F286">
        <v>836.85899783090599</v>
      </c>
      <c r="G286">
        <v>2.8990598291735001E-3</v>
      </c>
      <c r="H286">
        <v>0.98955986583433198</v>
      </c>
      <c r="I286">
        <v>1.7658715737742501E-2</v>
      </c>
      <c r="J286">
        <v>1.8343398099534398E-2</v>
      </c>
      <c r="K286">
        <v>0.96697440334550799</v>
      </c>
      <c r="L286">
        <v>1.56664021647368E-2</v>
      </c>
      <c r="M286">
        <v>1.99231357300573E-3</v>
      </c>
      <c r="N286">
        <v>1.34377791098954</v>
      </c>
      <c r="O286">
        <v>1.4548769960239001</v>
      </c>
      <c r="P286">
        <v>1.28812639516046</v>
      </c>
      <c r="Q286">
        <v>0.99917311228194605</v>
      </c>
      <c r="R286">
        <v>8.2688771805302503E-4</v>
      </c>
      <c r="S286">
        <v>0</v>
      </c>
      <c r="T286">
        <v>7.6184172015452001</v>
      </c>
      <c r="U286">
        <v>7.6184172015452001</v>
      </c>
      <c r="V286">
        <v>6.0909977517208302</v>
      </c>
      <c r="W286">
        <v>0.115323265684524</v>
      </c>
      <c r="X286">
        <v>1.4401984904584999</v>
      </c>
      <c r="Y286">
        <v>39.464373336172798</v>
      </c>
      <c r="Z286">
        <v>0.88717675721187905</v>
      </c>
      <c r="AA286">
        <v>0.12574840979659899</v>
      </c>
      <c r="AB286">
        <v>35.293111548098601</v>
      </c>
      <c r="AC286">
        <v>44.316314134664701</v>
      </c>
      <c r="AD286">
        <v>5.2053900285850299</v>
      </c>
      <c r="AE286">
        <v>0.19156504632825799</v>
      </c>
      <c r="AF286">
        <v>6.6250725627273199E-4</v>
      </c>
      <c r="AG286">
        <v>4.6060067340381698E-3</v>
      </c>
      <c r="AH286" s="109">
        <v>2.9470257593091999E-5</v>
      </c>
      <c r="AI286" s="109">
        <v>3.74776503151762E-6</v>
      </c>
      <c r="AJ286">
        <v>3.3341751486529098E-2</v>
      </c>
      <c r="AK286">
        <v>0.154628069820514</v>
      </c>
      <c r="AL286">
        <v>0.17737821558103301</v>
      </c>
      <c r="AM286">
        <v>13.515679791604001</v>
      </c>
      <c r="AN286">
        <v>0</v>
      </c>
      <c r="AO286">
        <v>0</v>
      </c>
      <c r="AP286">
        <v>0</v>
      </c>
      <c r="AQ286">
        <v>-8.7491265026170701</v>
      </c>
      <c r="AR286">
        <v>1882.0773386205899</v>
      </c>
      <c r="AS286">
        <v>6042.5939754864303</v>
      </c>
      <c r="AT286">
        <v>0.32386215430962001</v>
      </c>
    </row>
    <row r="287" spans="1:46" x14ac:dyDescent="0.35">
      <c r="A287">
        <v>285</v>
      </c>
      <c r="B287">
        <v>193.81808222036699</v>
      </c>
      <c r="C287">
        <v>-8.2986593928436907</v>
      </c>
      <c r="D287">
        <v>1690.68798350474</v>
      </c>
      <c r="E287">
        <v>0.49978641022112402</v>
      </c>
      <c r="F287">
        <v>834.12528908198101</v>
      </c>
      <c r="G287">
        <v>2.89896911036399E-3</v>
      </c>
      <c r="H287">
        <v>0.98942408212607202</v>
      </c>
      <c r="I287">
        <v>1.7702787216160899E-2</v>
      </c>
      <c r="J287">
        <v>1.8399766249705799E-2</v>
      </c>
      <c r="K287">
        <v>0.96687819794962604</v>
      </c>
      <c r="L287">
        <v>1.5701588457072702E-2</v>
      </c>
      <c r="M287">
        <v>2.0011987590882198E-3</v>
      </c>
      <c r="N287">
        <v>1.3415769784595799</v>
      </c>
      <c r="O287">
        <v>1.4527006521361601</v>
      </c>
      <c r="P287">
        <v>1.2913607391731301</v>
      </c>
      <c r="Q287">
        <v>0.99917023453380005</v>
      </c>
      <c r="R287">
        <v>8.2976546619986105E-4</v>
      </c>
      <c r="S287">
        <v>0</v>
      </c>
      <c r="T287">
        <v>7.6378114909467802</v>
      </c>
      <c r="U287">
        <v>7.6378114909467802</v>
      </c>
      <c r="V287">
        <v>6.1063890568991397</v>
      </c>
      <c r="W287">
        <v>0.11579487039569999</v>
      </c>
      <c r="X287">
        <v>1.4429009797810799</v>
      </c>
      <c r="Y287">
        <v>39.577302497899197</v>
      </c>
      <c r="Z287">
        <v>0.88695572427932001</v>
      </c>
      <c r="AA287">
        <v>0.12573024262323901</v>
      </c>
      <c r="AB287">
        <v>35.284914911545201</v>
      </c>
      <c r="AC287">
        <v>44.209338200902202</v>
      </c>
      <c r="AD287">
        <v>5.2035545782039101</v>
      </c>
      <c r="AE287">
        <v>0.191565117264375</v>
      </c>
      <c r="AF287">
        <v>6.6238648562182004E-4</v>
      </c>
      <c r="AG287">
        <v>4.6059282157719598E-3</v>
      </c>
      <c r="AH287" s="109">
        <v>2.9639688242317001E-5</v>
      </c>
      <c r="AI287" s="109">
        <v>3.7776373704131999E-6</v>
      </c>
      <c r="AJ287">
        <v>3.3341088866828399E-2</v>
      </c>
      <c r="AK287">
        <v>0.154628191062751</v>
      </c>
      <c r="AL287">
        <v>0.17737520130586801</v>
      </c>
      <c r="AM287">
        <v>13.515679791604001</v>
      </c>
      <c r="AN287">
        <v>0</v>
      </c>
      <c r="AO287">
        <v>0</v>
      </c>
      <c r="AP287">
        <v>0</v>
      </c>
      <c r="AQ287">
        <v>-8.7496011380090604</v>
      </c>
      <c r="AR287">
        <v>1882.29797866118</v>
      </c>
      <c r="AS287">
        <v>6042.5928852443103</v>
      </c>
      <c r="AT287">
        <v>0.32403488632293498</v>
      </c>
    </row>
    <row r="288" spans="1:46" x14ac:dyDescent="0.35">
      <c r="A288">
        <v>286</v>
      </c>
      <c r="B288">
        <v>193.20401189482399</v>
      </c>
      <c r="C288">
        <v>-8.2993244914570603</v>
      </c>
      <c r="D288">
        <v>1690.62853492212</v>
      </c>
      <c r="E288">
        <v>0.499783710929674</v>
      </c>
      <c r="F288">
        <v>831.39182534766098</v>
      </c>
      <c r="G288">
        <v>2.8988777729769999E-3</v>
      </c>
      <c r="H288">
        <v>0.98928928959109397</v>
      </c>
      <c r="I288">
        <v>1.7747135298903201E-2</v>
      </c>
      <c r="J288">
        <v>1.8456472076839699E-2</v>
      </c>
      <c r="K288">
        <v>0.9667814079075</v>
      </c>
      <c r="L288">
        <v>1.5736992822497901E-2</v>
      </c>
      <c r="M288">
        <v>2.0101424764052602E-3</v>
      </c>
      <c r="N288">
        <v>1.3393799154592301</v>
      </c>
      <c r="O288">
        <v>1.4505278274274001</v>
      </c>
      <c r="P288">
        <v>1.2946154676499999</v>
      </c>
      <c r="Q288">
        <v>0.99916735619517705</v>
      </c>
      <c r="R288">
        <v>8.3264380482231902E-4</v>
      </c>
      <c r="S288">
        <v>0</v>
      </c>
      <c r="T288">
        <v>7.6573293255820101</v>
      </c>
      <c r="U288">
        <v>7.6573293255820101</v>
      </c>
      <c r="V288">
        <v>6.1218780274188003</v>
      </c>
      <c r="W288">
        <v>0.116269530757502</v>
      </c>
      <c r="X288">
        <v>1.4456217300804499</v>
      </c>
      <c r="Y288">
        <v>39.6909558695749</v>
      </c>
      <c r="Z288">
        <v>0.88673425639970704</v>
      </c>
      <c r="AA288">
        <v>0.12571201180595401</v>
      </c>
      <c r="AB288">
        <v>35.276715091817103</v>
      </c>
      <c r="AC288">
        <v>44.102575482566898</v>
      </c>
      <c r="AD288">
        <v>5.2017175109580904</v>
      </c>
      <c r="AE288">
        <v>0.19156518850401599</v>
      </c>
      <c r="AF288">
        <v>6.6226524443085304E-4</v>
      </c>
      <c r="AG288">
        <v>4.6058490345221104E-3</v>
      </c>
      <c r="AH288" s="109">
        <v>2.9810021471959401E-5</v>
      </c>
      <c r="AI288" s="109">
        <v>3.8077408472648198E-6</v>
      </c>
      <c r="AJ288">
        <v>3.3340424182916203E-2</v>
      </c>
      <c r="AK288">
        <v>0.15462831425811699</v>
      </c>
      <c r="AL288">
        <v>0.17737217613648601</v>
      </c>
      <c r="AM288">
        <v>13.515679791604001</v>
      </c>
      <c r="AN288">
        <v>0</v>
      </c>
      <c r="AO288">
        <v>0</v>
      </c>
      <c r="AP288">
        <v>0</v>
      </c>
      <c r="AQ288">
        <v>-8.7500757734010399</v>
      </c>
      <c r="AR288">
        <v>1882.51865571287</v>
      </c>
      <c r="AS288">
        <v>6042.5917846625198</v>
      </c>
      <c r="AT288">
        <v>0.32420774256575602</v>
      </c>
    </row>
    <row r="289" spans="1:46" x14ac:dyDescent="0.35">
      <c r="A289">
        <v>287</v>
      </c>
      <c r="B289">
        <v>192.58994156928199</v>
      </c>
      <c r="C289">
        <v>-8.2999898029384909</v>
      </c>
      <c r="D289">
        <v>1690.5687197278401</v>
      </c>
      <c r="E289">
        <v>0.49978098603912002</v>
      </c>
      <c r="F289">
        <v>828.65860572605004</v>
      </c>
      <c r="G289">
        <v>2.8987858110549902E-3</v>
      </c>
      <c r="H289">
        <v>0.98915548937697995</v>
      </c>
      <c r="I289">
        <v>1.7791762536258499E-2</v>
      </c>
      <c r="J289">
        <v>1.85135187619529E-2</v>
      </c>
      <c r="K289">
        <v>0.96668402775475004</v>
      </c>
      <c r="L289">
        <v>1.5772617262263301E-2</v>
      </c>
      <c r="M289">
        <v>2.01914527399527E-3</v>
      </c>
      <c r="N289">
        <v>1.33718671778811</v>
      </c>
      <c r="O289">
        <v>1.44835851721354</v>
      </c>
      <c r="P289">
        <v>1.2978907694594699</v>
      </c>
      <c r="Q289">
        <v>0.99916447725703195</v>
      </c>
      <c r="R289">
        <v>8.3552274296755803E-4</v>
      </c>
      <c r="S289">
        <v>0</v>
      </c>
      <c r="T289">
        <v>7.6769718637172897</v>
      </c>
      <c r="U289">
        <v>7.6769718637172897</v>
      </c>
      <c r="V289">
        <v>6.1374655744754998</v>
      </c>
      <c r="W289">
        <v>0.116747275548564</v>
      </c>
      <c r="X289">
        <v>1.44836090857672</v>
      </c>
      <c r="Y289">
        <v>39.805340413225501</v>
      </c>
      <c r="Z289">
        <v>0.88651235256313798</v>
      </c>
      <c r="AA289">
        <v>0.12569371672912499</v>
      </c>
      <c r="AB289">
        <v>35.268512042378099</v>
      </c>
      <c r="AC289">
        <v>43.9960253757516</v>
      </c>
      <c r="AD289">
        <v>5.19987881442011</v>
      </c>
      <c r="AE289">
        <v>0.19156526004984001</v>
      </c>
      <c r="AF289">
        <v>6.6214352818026495E-4</v>
      </c>
      <c r="AG289">
        <v>4.6057691838545601E-3</v>
      </c>
      <c r="AH289" s="109">
        <v>2.9981265946473099E-5</v>
      </c>
      <c r="AI289" s="109">
        <v>3.8380777544798003E-6</v>
      </c>
      <c r="AJ289">
        <v>3.3339757414626497E-2</v>
      </c>
      <c r="AK289">
        <v>0.15462843942507401</v>
      </c>
      <c r="AL289">
        <v>0.17736913996711101</v>
      </c>
      <c r="AM289">
        <v>13.515679791604001</v>
      </c>
      <c r="AN289">
        <v>0</v>
      </c>
      <c r="AO289">
        <v>0</v>
      </c>
      <c r="AP289">
        <v>0</v>
      </c>
      <c r="AQ289">
        <v>-8.7505504087930195</v>
      </c>
      <c r="AR289">
        <v>1882.7393698892399</v>
      </c>
      <c r="AS289">
        <v>6042.5906736431398</v>
      </c>
      <c r="AT289">
        <v>0.32438072328441597</v>
      </c>
    </row>
    <row r="290" spans="1:46" x14ac:dyDescent="0.35">
      <c r="A290">
        <v>288</v>
      </c>
      <c r="B290">
        <v>191.97587124373899</v>
      </c>
      <c r="C290">
        <v>-8.3006553289214207</v>
      </c>
      <c r="D290">
        <v>1690.50853437416</v>
      </c>
      <c r="E290">
        <v>0.49977823530613602</v>
      </c>
      <c r="F290">
        <v>825.92562931094403</v>
      </c>
      <c r="G290">
        <v>2.89869321856457E-3</v>
      </c>
      <c r="H290">
        <v>0.98902268273736005</v>
      </c>
      <c r="I290">
        <v>1.78366715099973E-2</v>
      </c>
      <c r="J290">
        <v>1.8570909526625799E-2</v>
      </c>
      <c r="K290">
        <v>0.96658605195813296</v>
      </c>
      <c r="L290">
        <v>1.5808463802036699E-2</v>
      </c>
      <c r="M290">
        <v>2.02820770796062E-3</v>
      </c>
      <c r="N290">
        <v>1.3349973812689799</v>
      </c>
      <c r="O290">
        <v>1.44619271682634</v>
      </c>
      <c r="P290">
        <v>1.3011868358140499</v>
      </c>
      <c r="Q290">
        <v>0.99916159771020796</v>
      </c>
      <c r="R290">
        <v>8.3840228979171301E-4</v>
      </c>
      <c r="S290">
        <v>0</v>
      </c>
      <c r="T290">
        <v>7.6967402781681997</v>
      </c>
      <c r="U290">
        <v>7.6967402781681997</v>
      </c>
      <c r="V290">
        <v>6.1531526206504399</v>
      </c>
      <c r="W290">
        <v>0.11722813392239501</v>
      </c>
      <c r="X290">
        <v>1.4511186845570201</v>
      </c>
      <c r="Y290">
        <v>39.920463180512897</v>
      </c>
      <c r="Z290">
        <v>0.88629001174216704</v>
      </c>
      <c r="AA290">
        <v>0.12567535676942601</v>
      </c>
      <c r="AB290">
        <v>35.260305720010599</v>
      </c>
      <c r="AC290">
        <v>43.889687275442</v>
      </c>
      <c r="AD290">
        <v>5.1980384765439096</v>
      </c>
      <c r="AE290">
        <v>0.19156533190453501</v>
      </c>
      <c r="AF290">
        <v>6.6202133229410699E-4</v>
      </c>
      <c r="AG290">
        <v>4.6056886572522103E-3</v>
      </c>
      <c r="AH290" s="109">
        <v>3.0153430439856299E-5</v>
      </c>
      <c r="AI290" s="109">
        <v>3.8686504144502402E-6</v>
      </c>
      <c r="AJ290">
        <v>3.3339088541538199E-2</v>
      </c>
      <c r="AK290">
        <v>0.15462856658232199</v>
      </c>
      <c r="AL290">
        <v>0.177366092690625</v>
      </c>
      <c r="AM290">
        <v>13.515679791604001</v>
      </c>
      <c r="AN290">
        <v>0</v>
      </c>
      <c r="AO290">
        <v>0</v>
      </c>
      <c r="AP290">
        <v>0</v>
      </c>
      <c r="AQ290">
        <v>-8.7510250441850008</v>
      </c>
      <c r="AR290">
        <v>1882.96012130535</v>
      </c>
      <c r="AS290">
        <v>6042.5895520869499</v>
      </c>
      <c r="AT290">
        <v>0.32455382876340799</v>
      </c>
    </row>
    <row r="291" spans="1:46" x14ac:dyDescent="0.35">
      <c r="A291">
        <v>289</v>
      </c>
      <c r="B291">
        <v>191.36180091819699</v>
      </c>
      <c r="C291">
        <v>-8.3013210710600092</v>
      </c>
      <c r="D291">
        <v>1690.4479752679799</v>
      </c>
      <c r="E291">
        <v>0.49977545848420402</v>
      </c>
      <c r="F291">
        <v>823.19289519176095</v>
      </c>
      <c r="G291">
        <v>2.8985999893952402E-3</v>
      </c>
      <c r="H291">
        <v>0.98889087119195296</v>
      </c>
      <c r="I291">
        <v>1.78818648338115E-2</v>
      </c>
      <c r="J291">
        <v>1.8628647633652001E-2</v>
      </c>
      <c r="K291">
        <v>0.96648747491439801</v>
      </c>
      <c r="L291">
        <v>1.58445344919451E-2</v>
      </c>
      <c r="M291">
        <v>2.0373303418664101E-3</v>
      </c>
      <c r="N291">
        <v>1.3328119017479401</v>
      </c>
      <c r="O291">
        <v>1.44403042161356</v>
      </c>
      <c r="P291">
        <v>1.3045038603038599</v>
      </c>
      <c r="Q291">
        <v>0.99915871754543795</v>
      </c>
      <c r="R291">
        <v>8.4128245456157799E-4</v>
      </c>
      <c r="S291">
        <v>0</v>
      </c>
      <c r="T291">
        <v>7.7166357565109802</v>
      </c>
      <c r="U291">
        <v>7.7166357565109802</v>
      </c>
      <c r="V291">
        <v>6.1689401000726098</v>
      </c>
      <c r="W291">
        <v>0.11771213543242801</v>
      </c>
      <c r="X291">
        <v>1.4538952294077101</v>
      </c>
      <c r="Y291">
        <v>40.036331314179897</v>
      </c>
      <c r="Z291">
        <v>0.886067232875277</v>
      </c>
      <c r="AA291">
        <v>0.12565693129573299</v>
      </c>
      <c r="AB291">
        <v>35.252096090514101</v>
      </c>
      <c r="AC291">
        <v>43.783560574569499</v>
      </c>
      <c r="AD291">
        <v>5.1961964863922399</v>
      </c>
      <c r="AE291">
        <v>0.19156540407082301</v>
      </c>
      <c r="AF291">
        <v>6.6189865213931505E-4</v>
      </c>
      <c r="AG291">
        <v>4.6056074481134399E-3</v>
      </c>
      <c r="AH291" s="109">
        <v>3.0326523836758398E-5</v>
      </c>
      <c r="AI291" s="109">
        <v>3.8994611805965398E-6</v>
      </c>
      <c r="AJ291">
        <v>3.33384175429721E-2</v>
      </c>
      <c r="AK291">
        <v>0.15462869574879701</v>
      </c>
      <c r="AL291">
        <v>0.17736303419855601</v>
      </c>
      <c r="AM291">
        <v>13.515679791604001</v>
      </c>
      <c r="AN291">
        <v>0</v>
      </c>
      <c r="AO291">
        <v>0</v>
      </c>
      <c r="AP291">
        <v>0</v>
      </c>
      <c r="AQ291">
        <v>-8.7514996795769804</v>
      </c>
      <c r="AR291">
        <v>1883.18091007771</v>
      </c>
      <c r="AS291">
        <v>6042.58841989344</v>
      </c>
      <c r="AT291">
        <v>0.32472705937809898</v>
      </c>
    </row>
    <row r="292" spans="1:46" x14ac:dyDescent="0.35">
      <c r="A292">
        <v>290</v>
      </c>
      <c r="B292">
        <v>190.74773059265399</v>
      </c>
      <c r="C292">
        <v>-8.3019870310305706</v>
      </c>
      <c r="D292">
        <v>1690.3870387699501</v>
      </c>
      <c r="E292">
        <v>0.49977265532354997</v>
      </c>
      <c r="F292">
        <v>820.46040245398001</v>
      </c>
      <c r="G292">
        <v>2.8985061173577402E-3</v>
      </c>
      <c r="H292">
        <v>0.988760054747999</v>
      </c>
      <c r="I292">
        <v>1.79273451543214E-2</v>
      </c>
      <c r="J292">
        <v>1.86867363876984E-2</v>
      </c>
      <c r="K292">
        <v>0.96638829094971801</v>
      </c>
      <c r="L292">
        <v>1.5880831410655601E-2</v>
      </c>
      <c r="M292">
        <v>2.0465137436657599E-3</v>
      </c>
      <c r="N292">
        <v>1.33063027509461</v>
      </c>
      <c r="O292">
        <v>1.44187162693896</v>
      </c>
      <c r="P292">
        <v>1.30784203896649</v>
      </c>
      <c r="Q292">
        <v>0.99915583675334296</v>
      </c>
      <c r="R292">
        <v>8.4416324665680695E-4</v>
      </c>
      <c r="S292">
        <v>0</v>
      </c>
      <c r="T292">
        <v>7.7366595015097204</v>
      </c>
      <c r="U292">
        <v>7.7366595015097204</v>
      </c>
      <c r="V292">
        <v>6.1848289587766399</v>
      </c>
      <c r="W292">
        <v>0.11819930982594</v>
      </c>
      <c r="X292">
        <v>1.4566907166415</v>
      </c>
      <c r="Y292">
        <v>40.1529520495775</v>
      </c>
      <c r="Z292">
        <v>0.88584401504801402</v>
      </c>
      <c r="AA292">
        <v>0.12563843966855201</v>
      </c>
      <c r="AB292">
        <v>35.243883065298299</v>
      </c>
      <c r="AC292">
        <v>43.6776446741802</v>
      </c>
      <c r="AD292">
        <v>5.1943528260212402</v>
      </c>
      <c r="AE292">
        <v>0.19156547655144401</v>
      </c>
      <c r="AF292">
        <v>6.61775483022366E-4</v>
      </c>
      <c r="AG292">
        <v>4.6055255497523201E-3</v>
      </c>
      <c r="AH292" s="109">
        <v>3.0500555141255E-5</v>
      </c>
      <c r="AI292" s="109">
        <v>3.9305124317440699E-6</v>
      </c>
      <c r="AJ292">
        <v>3.3337744397972498E-2</v>
      </c>
      <c r="AK292">
        <v>0.15462882694368901</v>
      </c>
      <c r="AL292">
        <v>0.177359964380982</v>
      </c>
      <c r="AM292">
        <v>13.515679791604001</v>
      </c>
      <c r="AN292">
        <v>0</v>
      </c>
      <c r="AO292">
        <v>0</v>
      </c>
      <c r="AP292">
        <v>0</v>
      </c>
      <c r="AQ292">
        <v>-8.7519743149689599</v>
      </c>
      <c r="AR292">
        <v>1883.4017363243199</v>
      </c>
      <c r="AS292">
        <v>6042.5872769607604</v>
      </c>
      <c r="AT292">
        <v>0.32490041501109901</v>
      </c>
    </row>
    <row r="293" spans="1:46" x14ac:dyDescent="0.35">
      <c r="A293">
        <v>291</v>
      </c>
      <c r="B293">
        <v>190.133660267111</v>
      </c>
      <c r="C293">
        <v>-8.3026532105296909</v>
      </c>
      <c r="D293">
        <v>1690.32572119422</v>
      </c>
      <c r="E293">
        <v>0.4997698255711</v>
      </c>
      <c r="F293">
        <v>817.72815017819505</v>
      </c>
      <c r="G293">
        <v>2.89841159618376E-3</v>
      </c>
      <c r="H293">
        <v>0.98863023558331697</v>
      </c>
      <c r="I293">
        <v>1.79731151505211E-2</v>
      </c>
      <c r="J293">
        <v>1.8745179135979999E-2</v>
      </c>
      <c r="K293">
        <v>0.96628849431747998</v>
      </c>
      <c r="L293">
        <v>1.5917356658121599E-2</v>
      </c>
      <c r="M293">
        <v>2.0557584923995001E-3</v>
      </c>
      <c r="N293">
        <v>1.3284524972023599</v>
      </c>
      <c r="O293">
        <v>1.4397163281824601</v>
      </c>
      <c r="P293">
        <v>1.31120157025689</v>
      </c>
      <c r="Q293">
        <v>0.99915295532442905</v>
      </c>
      <c r="R293">
        <v>8.4704467557069696E-4</v>
      </c>
      <c r="S293">
        <v>0</v>
      </c>
      <c r="T293">
        <v>7.7568127309531096</v>
      </c>
      <c r="U293">
        <v>7.7568127309531096</v>
      </c>
      <c r="V293">
        <v>6.2008201545233401</v>
      </c>
      <c r="W293">
        <v>0.11868968748832</v>
      </c>
      <c r="X293">
        <v>1.4595053219415499</v>
      </c>
      <c r="Y293">
        <v>40.270332716070101</v>
      </c>
      <c r="Z293">
        <v>0.88562035711767495</v>
      </c>
      <c r="AA293">
        <v>0.125619881240769</v>
      </c>
      <c r="AB293">
        <v>35.235666632673002</v>
      </c>
      <c r="AC293">
        <v>43.571938962267403</v>
      </c>
      <c r="AD293">
        <v>5.1925074872839696</v>
      </c>
      <c r="AE293">
        <v>0.19156554934918699</v>
      </c>
      <c r="AF293">
        <v>6.6165182019316997E-4</v>
      </c>
      <c r="AG293">
        <v>4.6054429553942598E-3</v>
      </c>
      <c r="AH293" s="109">
        <v>3.0675533464212E-5</v>
      </c>
      <c r="AI293" s="109">
        <v>3.96180658525126E-6</v>
      </c>
      <c r="AJ293">
        <v>3.3337069085330497E-2</v>
      </c>
      <c r="AK293">
        <v>0.154628960186422</v>
      </c>
      <c r="AL293">
        <v>0.17735688312664799</v>
      </c>
      <c r="AM293">
        <v>13.515679791604001</v>
      </c>
      <c r="AN293">
        <v>0</v>
      </c>
      <c r="AO293">
        <v>0</v>
      </c>
      <c r="AP293">
        <v>0</v>
      </c>
      <c r="AQ293">
        <v>-8.7524489503609395</v>
      </c>
      <c r="AR293">
        <v>1883.6226001646701</v>
      </c>
      <c r="AS293">
        <v>6042.5861231857398</v>
      </c>
      <c r="AT293">
        <v>0.325073896260896</v>
      </c>
    </row>
    <row r="294" spans="1:46" x14ac:dyDescent="0.35">
      <c r="A294">
        <v>292</v>
      </c>
      <c r="B294">
        <v>189.519589941569</v>
      </c>
      <c r="C294">
        <v>-8.3033196112761996</v>
      </c>
      <c r="D294">
        <v>1690.2640188072201</v>
      </c>
      <c r="E294">
        <v>0.499766968970418</v>
      </c>
      <c r="F294">
        <v>814.99613744083501</v>
      </c>
      <c r="G294">
        <v>2.89831641952381E-3</v>
      </c>
      <c r="H294">
        <v>0.98850141497062105</v>
      </c>
      <c r="I294">
        <v>1.8019177535194001E-2</v>
      </c>
      <c r="J294">
        <v>1.8803979268946499E-2</v>
      </c>
      <c r="K294">
        <v>0.96618807919799199</v>
      </c>
      <c r="L294">
        <v>1.59541123623725E-2</v>
      </c>
      <c r="M294">
        <v>2.0650651728214798E-3</v>
      </c>
      <c r="N294">
        <v>1.32627856398847</v>
      </c>
      <c r="O294">
        <v>1.43756452074015</v>
      </c>
      <c r="P294">
        <v>1.31458265514386</v>
      </c>
      <c r="Q294">
        <v>0.999150073249087</v>
      </c>
      <c r="R294">
        <v>8.49926750912917E-4</v>
      </c>
      <c r="S294">
        <v>0</v>
      </c>
      <c r="T294">
        <v>7.7770966782372799</v>
      </c>
      <c r="U294">
        <v>7.7770966782372799</v>
      </c>
      <c r="V294">
        <v>6.2169146572968703</v>
      </c>
      <c r="W294">
        <v>0.119183299083858</v>
      </c>
      <c r="X294">
        <v>1.46233922318762</v>
      </c>
      <c r="Y294">
        <v>40.388480738641903</v>
      </c>
      <c r="Z294">
        <v>0.88539625802630995</v>
      </c>
      <c r="AA294">
        <v>0.12560125535689401</v>
      </c>
      <c r="AB294">
        <v>35.227446748193898</v>
      </c>
      <c r="AC294">
        <v>43.466442831439501</v>
      </c>
      <c r="AD294">
        <v>5.1906604577917799</v>
      </c>
      <c r="AE294">
        <v>0.19156562246685599</v>
      </c>
      <c r="AF294">
        <v>6.6152765884065399E-4</v>
      </c>
      <c r="AG294">
        <v>4.6053596581764498E-3</v>
      </c>
      <c r="AH294" s="109">
        <v>3.0851468037200799E-5</v>
      </c>
      <c r="AI294" s="109">
        <v>3.9933460870125297E-6</v>
      </c>
      <c r="AJ294">
        <v>3.33363915835602E-2</v>
      </c>
      <c r="AK294">
        <v>0.154629095496674</v>
      </c>
      <c r="AL294">
        <v>0.17735379032284901</v>
      </c>
      <c r="AM294">
        <v>13.515679791604001</v>
      </c>
      <c r="AN294">
        <v>0</v>
      </c>
      <c r="AO294">
        <v>0</v>
      </c>
      <c r="AP294">
        <v>0</v>
      </c>
      <c r="AQ294">
        <v>-8.7529235857529208</v>
      </c>
      <c r="AR294">
        <v>1883.8435017198101</v>
      </c>
      <c r="AS294">
        <v>6042.5849584637899</v>
      </c>
      <c r="AT294">
        <v>0.32524750343290099</v>
      </c>
    </row>
    <row r="295" spans="1:46" x14ac:dyDescent="0.35">
      <c r="A295">
        <v>293</v>
      </c>
      <c r="B295">
        <v>188.905519616026</v>
      </c>
      <c r="C295">
        <v>-8.3039862350122107</v>
      </c>
      <c r="D295">
        <v>1690.2019278268299</v>
      </c>
      <c r="E295">
        <v>0.499764085261654</v>
      </c>
      <c r="F295">
        <v>812.26436331429295</v>
      </c>
      <c r="G295">
        <v>2.8982205809457901E-3</v>
      </c>
      <c r="H295">
        <v>0.98837359281849302</v>
      </c>
      <c r="I295">
        <v>1.8065535055552799E-2</v>
      </c>
      <c r="J295">
        <v>1.8863140220982798E-2</v>
      </c>
      <c r="K295">
        <v>0.96608703969750698</v>
      </c>
      <c r="L295">
        <v>1.5991100680908501E-2</v>
      </c>
      <c r="M295">
        <v>2.07443437464427E-3</v>
      </c>
      <c r="N295">
        <v>1.3241084713943501</v>
      </c>
      <c r="O295">
        <v>1.4354162000244699</v>
      </c>
      <c r="P295">
        <v>1.3179854971565199</v>
      </c>
      <c r="Q295">
        <v>0.99914719051758805</v>
      </c>
      <c r="R295">
        <v>8.5280948241139604E-4</v>
      </c>
      <c r="S295">
        <v>0</v>
      </c>
      <c r="T295">
        <v>7.7975125926575197</v>
      </c>
      <c r="U295">
        <v>7.7975125926575197</v>
      </c>
      <c r="V295">
        <v>6.2331134495387399</v>
      </c>
      <c r="W295">
        <v>0.11968017550405199</v>
      </c>
      <c r="X295">
        <v>1.4651926004867599</v>
      </c>
      <c r="Y295">
        <v>40.507403639495102</v>
      </c>
      <c r="Z295">
        <v>0.88517171684839402</v>
      </c>
      <c r="AA295">
        <v>0.12558256135264301</v>
      </c>
      <c r="AB295">
        <v>35.219223318316402</v>
      </c>
      <c r="AC295">
        <v>43.361155681441197</v>
      </c>
      <c r="AD295">
        <v>5.1888117188328904</v>
      </c>
      <c r="AE295">
        <v>0.191565695907288</v>
      </c>
      <c r="AF295">
        <v>6.6140299409027002E-4</v>
      </c>
      <c r="AG295">
        <v>4.6052756511478004E-3</v>
      </c>
      <c r="AH295" s="109">
        <v>3.1028368216333897E-5</v>
      </c>
      <c r="AI295" s="109">
        <v>4.0251334102303799E-6</v>
      </c>
      <c r="AJ295">
        <v>3.3335711870885201E-2</v>
      </c>
      <c r="AK295">
        <v>0.15462923289439101</v>
      </c>
      <c r="AL295">
        <v>0.17735068585535199</v>
      </c>
      <c r="AM295">
        <v>13.515679791604001</v>
      </c>
      <c r="AN295">
        <v>0</v>
      </c>
      <c r="AO295">
        <v>0</v>
      </c>
      <c r="AP295">
        <v>0</v>
      </c>
      <c r="AQ295">
        <v>-8.7533982211449004</v>
      </c>
      <c r="AR295">
        <v>1884.0644411123401</v>
      </c>
      <c r="AS295">
        <v>6042.5837826889901</v>
      </c>
      <c r="AT295">
        <v>0.325421236387685</v>
      </c>
    </row>
    <row r="296" spans="1:46" x14ac:dyDescent="0.35">
      <c r="A296">
        <v>294</v>
      </c>
      <c r="B296">
        <v>188.291449290484</v>
      </c>
      <c r="C296">
        <v>-8.3046530835007903</v>
      </c>
      <c r="D296">
        <v>1690.1394444222201</v>
      </c>
      <c r="E296">
        <v>0.49976117418148502</v>
      </c>
      <c r="F296">
        <v>809.53282686589205</v>
      </c>
      <c r="G296">
        <v>2.8981240739347799E-3</v>
      </c>
      <c r="H296">
        <v>0.98824677171165398</v>
      </c>
      <c r="I296">
        <v>1.8112190492611899E-2</v>
      </c>
      <c r="J296">
        <v>1.8922665471122601E-2</v>
      </c>
      <c r="K296">
        <v>0.96598536984581296</v>
      </c>
      <c r="L296">
        <v>1.6028323792620602E-2</v>
      </c>
      <c r="M296">
        <v>2.0838666999913602E-3</v>
      </c>
      <c r="N296">
        <v>1.3219422153857801</v>
      </c>
      <c r="O296">
        <v>1.4332713614641901</v>
      </c>
      <c r="P296">
        <v>1.3214103023499899</v>
      </c>
      <c r="Q296">
        <v>0.99914430712008695</v>
      </c>
      <c r="R296">
        <v>8.5569287991308903E-4</v>
      </c>
      <c r="S296">
        <v>0</v>
      </c>
      <c r="T296">
        <v>7.8180617392206804</v>
      </c>
      <c r="U296">
        <v>7.8180617392206804</v>
      </c>
      <c r="V296">
        <v>6.2494175259432101</v>
      </c>
      <c r="W296">
        <v>0.120180348361689</v>
      </c>
      <c r="X296">
        <v>1.4680656362220801</v>
      </c>
      <c r="Y296">
        <v>40.627109039521898</v>
      </c>
      <c r="Z296">
        <v>0.88494673237666199</v>
      </c>
      <c r="AA296">
        <v>0.12556379855587299</v>
      </c>
      <c r="AB296">
        <v>35.210996344369804</v>
      </c>
      <c r="AC296">
        <v>43.256076896011002</v>
      </c>
      <c r="AD296">
        <v>5.1869612637748803</v>
      </c>
      <c r="AE296">
        <v>0.191565769673364</v>
      </c>
      <c r="AF296">
        <v>6.6127782100888603E-4</v>
      </c>
      <c r="AG296">
        <v>4.6051909272635796E-3</v>
      </c>
      <c r="AH296" s="109">
        <v>3.1206243467949603E-5</v>
      </c>
      <c r="AI296" s="109">
        <v>4.0571710701665904E-6</v>
      </c>
      <c r="AJ296">
        <v>3.3335029925267302E-2</v>
      </c>
      <c r="AK296">
        <v>0.15462937239975799</v>
      </c>
      <c r="AL296">
        <v>0.177347569608551</v>
      </c>
      <c r="AM296">
        <v>13.515679791604001</v>
      </c>
      <c r="AN296">
        <v>0</v>
      </c>
      <c r="AO296">
        <v>0</v>
      </c>
      <c r="AP296">
        <v>0</v>
      </c>
      <c r="AQ296">
        <v>-8.75387285653688</v>
      </c>
      <c r="AR296">
        <v>1884.28541846639</v>
      </c>
      <c r="AS296">
        <v>6042.58259575396</v>
      </c>
      <c r="AT296">
        <v>0.32559509586969598</v>
      </c>
    </row>
    <row r="297" spans="1:46" x14ac:dyDescent="0.35">
      <c r="A297">
        <v>295</v>
      </c>
      <c r="B297">
        <v>187.677378964941</v>
      </c>
      <c r="C297">
        <v>-8.3053201585289305</v>
      </c>
      <c r="D297">
        <v>1690.0765647123301</v>
      </c>
      <c r="E297">
        <v>0.49975823546305698</v>
      </c>
      <c r="F297">
        <v>806.80152715896497</v>
      </c>
      <c r="G297">
        <v>2.8980268918903699E-3</v>
      </c>
      <c r="H297">
        <v>0.98812095231962405</v>
      </c>
      <c r="I297">
        <v>1.8159146663079401E-2</v>
      </c>
      <c r="J297">
        <v>1.89825585437766E-2</v>
      </c>
      <c r="K297">
        <v>0.96588306359633203</v>
      </c>
      <c r="L297">
        <v>1.6065783907885899E-2</v>
      </c>
      <c r="M297">
        <v>2.0933627551935801E-3</v>
      </c>
      <c r="N297">
        <v>1.3197797919530601</v>
      </c>
      <c r="O297">
        <v>1.4311300005046299</v>
      </c>
      <c r="P297">
        <v>1.32485727943272</v>
      </c>
      <c r="Q297">
        <v>0.99914142304661202</v>
      </c>
      <c r="R297">
        <v>8.5857695338729999E-4</v>
      </c>
      <c r="S297">
        <v>0</v>
      </c>
      <c r="T297">
        <v>7.8387453994106799</v>
      </c>
      <c r="U297">
        <v>7.8387453994106799</v>
      </c>
      <c r="V297">
        <v>6.2658278941193899</v>
      </c>
      <c r="W297">
        <v>0.120683849443513</v>
      </c>
      <c r="X297">
        <v>1.4709585150754501</v>
      </c>
      <c r="Y297">
        <v>40.747604660051401</v>
      </c>
      <c r="Z297">
        <v>0.88472130359243495</v>
      </c>
      <c r="AA297">
        <v>0.12554496628541101</v>
      </c>
      <c r="AB297">
        <v>35.202765758929303</v>
      </c>
      <c r="AC297">
        <v>43.151205869186299</v>
      </c>
      <c r="AD297">
        <v>5.18510907714633</v>
      </c>
      <c r="AE297">
        <v>0.191565843767982</v>
      </c>
      <c r="AF297">
        <v>6.6115213459808596E-4</v>
      </c>
      <c r="AG297">
        <v>4.6051054793872902E-3</v>
      </c>
      <c r="AH297" s="109">
        <v>3.1385103389059201E-5</v>
      </c>
      <c r="AI297" s="109">
        <v>4.0894616085497998E-6</v>
      </c>
      <c r="AJ297">
        <v>3.3334345724370301E-2</v>
      </c>
      <c r="AK297">
        <v>0.15462951403323699</v>
      </c>
      <c r="AL297">
        <v>0.177344441465275</v>
      </c>
      <c r="AM297">
        <v>13.515679791604001</v>
      </c>
      <c r="AN297">
        <v>0</v>
      </c>
      <c r="AO297">
        <v>0</v>
      </c>
      <c r="AP297">
        <v>0</v>
      </c>
      <c r="AQ297">
        <v>-8.7543474919288595</v>
      </c>
      <c r="AR297">
        <v>1884.5064339077901</v>
      </c>
      <c r="AS297">
        <v>6042.5813975498904</v>
      </c>
      <c r="AT297">
        <v>0.325769081997548</v>
      </c>
    </row>
    <row r="298" spans="1:46" x14ac:dyDescent="0.35">
      <c r="A298">
        <v>296</v>
      </c>
      <c r="B298">
        <v>187.063308639399</v>
      </c>
      <c r="C298">
        <v>-8.30598746190695</v>
      </c>
      <c r="D298">
        <v>1690.0132847654299</v>
      </c>
      <c r="E298">
        <v>0.49975526883592503</v>
      </c>
      <c r="F298">
        <v>804.07046325230397</v>
      </c>
      <c r="G298">
        <v>2.8979290281259699E-3</v>
      </c>
      <c r="H298">
        <v>0.98799613576202405</v>
      </c>
      <c r="I298">
        <v>1.8206406419201598E-2</v>
      </c>
      <c r="J298">
        <v>1.9042823009474699E-2</v>
      </c>
      <c r="K298">
        <v>0.96578011482423898</v>
      </c>
      <c r="L298">
        <v>1.6103483264002499E-2</v>
      </c>
      <c r="M298">
        <v>2.1029231551991201E-3</v>
      </c>
      <c r="N298">
        <v>1.3176211971112599</v>
      </c>
      <c r="O298">
        <v>1.4289921126076199</v>
      </c>
      <c r="P298">
        <v>1.32832663976225</v>
      </c>
      <c r="Q298">
        <v>0.999138538287073</v>
      </c>
      <c r="R298">
        <v>8.6146171292684104E-4</v>
      </c>
      <c r="S298">
        <v>0</v>
      </c>
      <c r="T298">
        <v>7.8595648711829202</v>
      </c>
      <c r="U298">
        <v>7.8595648711829202</v>
      </c>
      <c r="V298">
        <v>6.2823455745525196</v>
      </c>
      <c r="W298">
        <v>0.1211907110019</v>
      </c>
      <c r="X298">
        <v>1.4738714240689801</v>
      </c>
      <c r="Y298">
        <v>40.868898324463103</v>
      </c>
      <c r="Z298">
        <v>0.88449542942306003</v>
      </c>
      <c r="AA298">
        <v>0.12552606385131601</v>
      </c>
      <c r="AB298">
        <v>35.1945315101039</v>
      </c>
      <c r="AC298">
        <v>43.046541991654799</v>
      </c>
      <c r="AD298">
        <v>5.1832551454112403</v>
      </c>
      <c r="AE298">
        <v>0.191565918194081</v>
      </c>
      <c r="AF298">
        <v>6.6102592979538097E-4</v>
      </c>
      <c r="AG298">
        <v>4.60501930028812E-3</v>
      </c>
      <c r="AH298" s="109">
        <v>3.1564957699800199E-5</v>
      </c>
      <c r="AI298" s="109">
        <v>4.1220076024279997E-6</v>
      </c>
      <c r="AJ298">
        <v>3.3333659245567103E-2</v>
      </c>
      <c r="AK298">
        <v>0.15462965781555699</v>
      </c>
      <c r="AL298">
        <v>0.17734130130682499</v>
      </c>
      <c r="AM298">
        <v>13.515679791604001</v>
      </c>
      <c r="AN298">
        <v>0</v>
      </c>
      <c r="AO298">
        <v>0</v>
      </c>
      <c r="AP298">
        <v>0</v>
      </c>
      <c r="AQ298">
        <v>-8.7548221273208409</v>
      </c>
      <c r="AR298">
        <v>1884.72748756394</v>
      </c>
      <c r="AS298">
        <v>6042.5801879665096</v>
      </c>
      <c r="AT298">
        <v>0.32594319504196101</v>
      </c>
    </row>
    <row r="299" spans="1:46" x14ac:dyDescent="0.35">
      <c r="A299">
        <v>297</v>
      </c>
      <c r="B299">
        <v>186.449238313856</v>
      </c>
      <c r="C299">
        <v>-8.3066549954686906</v>
      </c>
      <c r="D299">
        <v>1689.9496005982501</v>
      </c>
      <c r="E299">
        <v>0.49975227402599298</v>
      </c>
      <c r="F299">
        <v>801.33963420016903</v>
      </c>
      <c r="G299">
        <v>2.8978304758673101E-3</v>
      </c>
      <c r="H299">
        <v>0.98787232334564501</v>
      </c>
      <c r="I299">
        <v>1.82539726494216E-2</v>
      </c>
      <c r="J299">
        <v>1.9103462485622599E-2</v>
      </c>
      <c r="K299">
        <v>0.96567651732523696</v>
      </c>
      <c r="L299">
        <v>1.6141424126190799E-2</v>
      </c>
      <c r="M299">
        <v>2.1125485232307999E-3</v>
      </c>
      <c r="N299">
        <v>1.3154664269004399</v>
      </c>
      <c r="O299">
        <v>1.4268576932517101</v>
      </c>
      <c r="P299">
        <v>1.3318185973938199</v>
      </c>
      <c r="Q299">
        <v>0.99913565283124905</v>
      </c>
      <c r="R299">
        <v>8.6434716875016598E-4</v>
      </c>
      <c r="S299">
        <v>0</v>
      </c>
      <c r="T299">
        <v>7.8805214692656804</v>
      </c>
      <c r="U299">
        <v>7.8805214692656804</v>
      </c>
      <c r="V299">
        <v>6.2989716008421404</v>
      </c>
      <c r="W299">
        <v>0.12170096573033901</v>
      </c>
      <c r="X299">
        <v>1.4768045526029101</v>
      </c>
      <c r="Y299">
        <v>40.990997959873503</v>
      </c>
      <c r="Z299">
        <v>0.88426910876861897</v>
      </c>
      <c r="AA299">
        <v>0.12550709055478401</v>
      </c>
      <c r="AB299">
        <v>35.186293552155902</v>
      </c>
      <c r="AC299">
        <v>42.942084652274502</v>
      </c>
      <c r="AD299">
        <v>5.18139945576781</v>
      </c>
      <c r="AE299">
        <v>0.19156599295463</v>
      </c>
      <c r="AF299">
        <v>6.6089920147344302E-4</v>
      </c>
      <c r="AG299">
        <v>4.6049323826389803E-3</v>
      </c>
      <c r="AH299" s="109">
        <v>3.1745816246541002E-5</v>
      </c>
      <c r="AI299" s="109">
        <v>4.1548116638338498E-6</v>
      </c>
      <c r="AJ299">
        <v>3.33329704659368E-2</v>
      </c>
      <c r="AK299">
        <v>0.15462980376771401</v>
      </c>
      <c r="AL299">
        <v>0.17733814901296099</v>
      </c>
      <c r="AM299">
        <v>13.515679791604001</v>
      </c>
      <c r="AN299">
        <v>0</v>
      </c>
      <c r="AO299">
        <v>0</v>
      </c>
      <c r="AP299">
        <v>0</v>
      </c>
      <c r="AQ299">
        <v>-8.7552967627128204</v>
      </c>
      <c r="AR299">
        <v>1884.94857956395</v>
      </c>
      <c r="AS299">
        <v>6042.5789668920697</v>
      </c>
      <c r="AT299">
        <v>0.326117435339493</v>
      </c>
    </row>
    <row r="300" spans="1:46" x14ac:dyDescent="0.35">
      <c r="A300">
        <v>298</v>
      </c>
      <c r="B300">
        <v>185.835167988313</v>
      </c>
      <c r="C300">
        <v>-8.3073227610723492</v>
      </c>
      <c r="D300">
        <v>1689.88550817502</v>
      </c>
      <c r="E300">
        <v>0.49974925075545201</v>
      </c>
      <c r="F300">
        <v>798.609039052414</v>
      </c>
      <c r="G300">
        <v>2.8977312282508099E-3</v>
      </c>
      <c r="H300">
        <v>0.98774951600745897</v>
      </c>
      <c r="I300">
        <v>1.8301848279117398E-2</v>
      </c>
      <c r="J300">
        <v>1.9164480637273201E-2</v>
      </c>
      <c r="K300">
        <v>0.96557226481444103</v>
      </c>
      <c r="L300">
        <v>1.6179608789231699E-2</v>
      </c>
      <c r="M300">
        <v>2.1222394898857298E-3</v>
      </c>
      <c r="N300">
        <v>1.3133154773858899</v>
      </c>
      <c r="O300">
        <v>1.42472673793219</v>
      </c>
      <c r="P300">
        <v>1.33533336913386</v>
      </c>
      <c r="Q300">
        <v>0.99913276666879602</v>
      </c>
      <c r="R300">
        <v>8.6723333120358205E-4</v>
      </c>
      <c r="S300">
        <v>0</v>
      </c>
      <c r="T300">
        <v>7.9016165254936501</v>
      </c>
      <c r="U300">
        <v>7.9016165254936501</v>
      </c>
      <c r="V300">
        <v>6.3157070199697296</v>
      </c>
      <c r="W300">
        <v>0.12221464670182999</v>
      </c>
      <c r="X300">
        <v>1.47975809249142</v>
      </c>
      <c r="Y300">
        <v>41.113911598881899</v>
      </c>
      <c r="Z300">
        <v>0.884042340559274</v>
      </c>
      <c r="AA300">
        <v>0.12548804568784899</v>
      </c>
      <c r="AB300">
        <v>35.1780518256544</v>
      </c>
      <c r="AC300">
        <v>42.837833241217403</v>
      </c>
      <c r="AD300">
        <v>5.1795419936141798</v>
      </c>
      <c r="AE300">
        <v>0.19156606805263099</v>
      </c>
      <c r="AF300">
        <v>6.6077194443817696E-4</v>
      </c>
      <c r="AG300">
        <v>4.6048447190154803E-3</v>
      </c>
      <c r="AH300" s="109">
        <v>3.1927689006270299E-5</v>
      </c>
      <c r="AI300" s="109">
        <v>4.1878764383347496E-6</v>
      </c>
      <c r="AJ300">
        <v>3.3332279362255197E-2</v>
      </c>
      <c r="AK300">
        <v>0.15462995191098799</v>
      </c>
      <c r="AL300">
        <v>0.177334984461849</v>
      </c>
      <c r="AM300">
        <v>13.515679791604001</v>
      </c>
      <c r="AN300">
        <v>0</v>
      </c>
      <c r="AO300">
        <v>0</v>
      </c>
      <c r="AP300">
        <v>0</v>
      </c>
      <c r="AQ300">
        <v>-8.7557713981048</v>
      </c>
      <c r="AR300">
        <v>1885.16971003857</v>
      </c>
      <c r="AS300">
        <v>6042.5777342132897</v>
      </c>
      <c r="AT300">
        <v>0.32629180310899603</v>
      </c>
    </row>
    <row r="301" spans="1:46" x14ac:dyDescent="0.35">
      <c r="A301">
        <v>299</v>
      </c>
      <c r="B301">
        <v>185.221097662771</v>
      </c>
      <c r="C301">
        <v>-8.3079907606001395</v>
      </c>
      <c r="D301">
        <v>1689.8210034067999</v>
      </c>
      <c r="E301">
        <v>0.49974619874271597</v>
      </c>
      <c r="F301">
        <v>795.87867685416404</v>
      </c>
      <c r="G301">
        <v>2.89763127832246E-3</v>
      </c>
      <c r="H301">
        <v>0.98762771551073003</v>
      </c>
      <c r="I301">
        <v>1.8350036270837301E-2</v>
      </c>
      <c r="J301">
        <v>1.9225881177914302E-2</v>
      </c>
      <c r="K301">
        <v>0.96546735092470004</v>
      </c>
      <c r="L301">
        <v>1.6218039575350101E-2</v>
      </c>
      <c r="M301">
        <v>2.1319966954872001E-3</v>
      </c>
      <c r="N301">
        <v>1.31116834465829</v>
      </c>
      <c r="O301">
        <v>1.4225992421612399</v>
      </c>
      <c r="P301">
        <v>1.3388711745615001</v>
      </c>
      <c r="Q301">
        <v>0.99912987978923695</v>
      </c>
      <c r="R301">
        <v>8.7012021076295304E-4</v>
      </c>
      <c r="S301">
        <v>0</v>
      </c>
      <c r="T301">
        <v>7.9228513889523997</v>
      </c>
      <c r="U301">
        <v>7.9228513889523997</v>
      </c>
      <c r="V301">
        <v>6.3325528923930303</v>
      </c>
      <c r="W301">
        <v>0.122731787523491</v>
      </c>
      <c r="X301">
        <v>1.48273223800506</v>
      </c>
      <c r="Y301">
        <v>41.237647381294998</v>
      </c>
      <c r="Z301">
        <v>0.88381512363136405</v>
      </c>
      <c r="AA301">
        <v>0.12546892853352501</v>
      </c>
      <c r="AB301">
        <v>35.169806300069901</v>
      </c>
      <c r="AC301">
        <v>42.733787143102397</v>
      </c>
      <c r="AD301">
        <v>5.1776827479809899</v>
      </c>
      <c r="AE301">
        <v>0.191566143491124</v>
      </c>
      <c r="AF301">
        <v>6.6064415342925698E-4</v>
      </c>
      <c r="AG301">
        <v>4.6047563018932697E-3</v>
      </c>
      <c r="AH301" s="109">
        <v>3.2110586083712502E-5</v>
      </c>
      <c r="AI301" s="109">
        <v>4.2212046100001397E-6</v>
      </c>
      <c r="AJ301">
        <v>3.3331585910998197E-2</v>
      </c>
      <c r="AK301">
        <v>0.154630102266931</v>
      </c>
      <c r="AL301">
        <v>0.17733180753008301</v>
      </c>
      <c r="AM301">
        <v>13.515679791604001</v>
      </c>
      <c r="AN301">
        <v>0</v>
      </c>
      <c r="AO301">
        <v>0</v>
      </c>
      <c r="AP301">
        <v>0</v>
      </c>
      <c r="AQ301">
        <v>-8.7562460334967795</v>
      </c>
      <c r="AR301">
        <v>1885.3908791203201</v>
      </c>
      <c r="AS301">
        <v>6042.5764898153402</v>
      </c>
      <c r="AT301">
        <v>0.32646629884640199</v>
      </c>
    </row>
    <row r="302" spans="1:46" x14ac:dyDescent="0.35">
      <c r="A302">
        <v>300</v>
      </c>
      <c r="B302">
        <v>184.607027337228</v>
      </c>
      <c r="C302">
        <v>-8.3086589959606503</v>
      </c>
      <c r="D302">
        <v>1689.7560821501299</v>
      </c>
      <c r="E302">
        <v>0.49974311770235902</v>
      </c>
      <c r="F302">
        <v>793.14854664655695</v>
      </c>
      <c r="G302">
        <v>2.8975306190354802E-3</v>
      </c>
      <c r="H302">
        <v>0.987506921420928</v>
      </c>
      <c r="I302">
        <v>1.8398539625792201E-2</v>
      </c>
      <c r="J302">
        <v>1.9287667870270302E-2</v>
      </c>
      <c r="K302">
        <v>0.965361769206173</v>
      </c>
      <c r="L302">
        <v>1.6256718841217498E-2</v>
      </c>
      <c r="M302">
        <v>2.1418207845747199E-3</v>
      </c>
      <c r="N302">
        <v>1.3090250248340201</v>
      </c>
      <c r="O302">
        <v>1.420475201468</v>
      </c>
      <c r="P302">
        <v>1.34243223613061</v>
      </c>
      <c r="Q302">
        <v>0.99912699218196299</v>
      </c>
      <c r="R302">
        <v>8.7300781803676297E-4</v>
      </c>
      <c r="S302">
        <v>0</v>
      </c>
      <c r="T302">
        <v>7.9442274265982897</v>
      </c>
      <c r="U302">
        <v>7.9442274265982897</v>
      </c>
      <c r="V302">
        <v>6.3495102925737896</v>
      </c>
      <c r="W302">
        <v>0.123252421968436</v>
      </c>
      <c r="X302">
        <v>1.4857271858999701</v>
      </c>
      <c r="Y302">
        <v>41.3622135560191</v>
      </c>
      <c r="Z302">
        <v>0.88358745704076402</v>
      </c>
      <c r="AA302">
        <v>0.125449738364871</v>
      </c>
      <c r="AB302">
        <v>35.161556866074001</v>
      </c>
      <c r="AC302">
        <v>42.629945754214802</v>
      </c>
      <c r="AD302">
        <v>5.1758216977988196</v>
      </c>
      <c r="AE302">
        <v>0.19156621927317299</v>
      </c>
      <c r="AF302">
        <v>6.6051582311471395E-4</v>
      </c>
      <c r="AG302">
        <v>4.6046671236491697E-3</v>
      </c>
      <c r="AH302" s="109">
        <v>3.2294517726261601E-5</v>
      </c>
      <c r="AI302" s="109">
        <v>4.2547988908162699E-6</v>
      </c>
      <c r="AJ302">
        <v>3.3330890088313102E-2</v>
      </c>
      <c r="AK302">
        <v>0.15463025485740101</v>
      </c>
      <c r="AL302">
        <v>0.17732861809252901</v>
      </c>
      <c r="AM302">
        <v>13.515679791604001</v>
      </c>
      <c r="AN302">
        <v>0</v>
      </c>
      <c r="AO302">
        <v>0</v>
      </c>
      <c r="AP302">
        <v>0</v>
      </c>
      <c r="AQ302">
        <v>-8.7567206688887609</v>
      </c>
      <c r="AR302">
        <v>1885.6120869434501</v>
      </c>
      <c r="AS302">
        <v>6042.5752335818697</v>
      </c>
      <c r="AT302">
        <v>0.32664092232618003</v>
      </c>
    </row>
    <row r="303" spans="1:46" x14ac:dyDescent="0.35">
      <c r="A303">
        <v>301</v>
      </c>
      <c r="B303">
        <v>183.992957011686</v>
      </c>
      <c r="C303">
        <v>-8.3093274690857992</v>
      </c>
      <c r="D303">
        <v>1689.6907402070001</v>
      </c>
      <c r="E303">
        <v>0.49974000734504598</v>
      </c>
      <c r="F303">
        <v>790.41864746536805</v>
      </c>
      <c r="G303">
        <v>2.8974292432503101E-3</v>
      </c>
      <c r="H303">
        <v>0.98738713653475996</v>
      </c>
      <c r="I303">
        <v>1.84473613828584E-2</v>
      </c>
      <c r="J303">
        <v>1.9349844527121501E-2</v>
      </c>
      <c r="K303">
        <v>0.96525551312332702</v>
      </c>
      <c r="L303">
        <v>1.6295648966670701E-2</v>
      </c>
      <c r="M303">
        <v>2.1517124161877402E-3</v>
      </c>
      <c r="N303">
        <v>1.3068855140553499</v>
      </c>
      <c r="O303">
        <v>1.41835461139867</v>
      </c>
      <c r="P303">
        <v>1.3460167791128499</v>
      </c>
      <c r="Q303">
        <v>0.99912410383623296</v>
      </c>
      <c r="R303">
        <v>8.7589616376654105E-4</v>
      </c>
      <c r="S303">
        <v>0</v>
      </c>
      <c r="T303">
        <v>7.9657460229414196</v>
      </c>
      <c r="U303">
        <v>7.9657460229414196</v>
      </c>
      <c r="V303">
        <v>6.3665803086488602</v>
      </c>
      <c r="W303">
        <v>0.123776584657598</v>
      </c>
      <c r="X303">
        <v>1.4887431354757401</v>
      </c>
      <c r="Y303">
        <v>41.4876184827271</v>
      </c>
      <c r="Z303">
        <v>0.88335933949951495</v>
      </c>
      <c r="AA303">
        <v>0.125430474446212</v>
      </c>
      <c r="AB303">
        <v>35.153303528863702</v>
      </c>
      <c r="AC303">
        <v>42.526308451492199</v>
      </c>
      <c r="AD303">
        <v>5.1739588365425497</v>
      </c>
      <c r="AE303">
        <v>0.19156629540189599</v>
      </c>
      <c r="AF303">
        <v>6.6038694809740701E-4</v>
      </c>
      <c r="AG303">
        <v>4.60457717655472E-3</v>
      </c>
      <c r="AH303" s="109">
        <v>3.24794943032012E-5</v>
      </c>
      <c r="AI303" s="109">
        <v>4.2886620414219198E-6</v>
      </c>
      <c r="AJ303">
        <v>3.3330191870056002E-2</v>
      </c>
      <c r="AK303">
        <v>0.15463040970451999</v>
      </c>
      <c r="AL303">
        <v>0.177325416022525</v>
      </c>
      <c r="AM303">
        <v>13.515679791604001</v>
      </c>
      <c r="AN303">
        <v>0</v>
      </c>
      <c r="AO303">
        <v>0</v>
      </c>
      <c r="AP303">
        <v>0</v>
      </c>
      <c r="AQ303">
        <v>-8.7571953042807404</v>
      </c>
      <c r="AR303">
        <v>1885.833333644</v>
      </c>
      <c r="AS303">
        <v>6042.5739653948904</v>
      </c>
      <c r="AT303">
        <v>0.326815674394693</v>
      </c>
    </row>
    <row r="304" spans="1:46" x14ac:dyDescent="0.35">
      <c r="A304">
        <v>302</v>
      </c>
      <c r="B304">
        <v>183.37888668614301</v>
      </c>
      <c r="C304">
        <v>-8.3099961819342294</v>
      </c>
      <c r="D304">
        <v>1689.62497332307</v>
      </c>
      <c r="E304">
        <v>0.49973686737746698</v>
      </c>
      <c r="F304">
        <v>787.68897834223696</v>
      </c>
      <c r="G304">
        <v>2.89732714373156E-3</v>
      </c>
      <c r="H304">
        <v>0.98726836170998999</v>
      </c>
      <c r="I304">
        <v>1.8496504620751201E-2</v>
      </c>
      <c r="J304">
        <v>1.94124150121383E-2</v>
      </c>
      <c r="K304">
        <v>0.965148576055045</v>
      </c>
      <c r="L304">
        <v>1.6334832366405701E-2</v>
      </c>
      <c r="M304">
        <v>2.1616722543455302E-3</v>
      </c>
      <c r="N304">
        <v>1.3047498084906901</v>
      </c>
      <c r="O304">
        <v>1.41623746751665</v>
      </c>
      <c r="P304">
        <v>1.34962503174361</v>
      </c>
      <c r="Q304">
        <v>0.99912121474116899</v>
      </c>
      <c r="R304">
        <v>8.7878525883083403E-4</v>
      </c>
      <c r="S304">
        <v>0</v>
      </c>
      <c r="T304">
        <v>7.9874085809233497</v>
      </c>
      <c r="U304">
        <v>7.9874085809233497</v>
      </c>
      <c r="V304">
        <v>6.3837640431909097</v>
      </c>
      <c r="W304">
        <v>0.124304310424963</v>
      </c>
      <c r="X304">
        <v>1.49178028860108</v>
      </c>
      <c r="Y304">
        <v>41.613870633869404</v>
      </c>
      <c r="Z304">
        <v>0.88313076991204298</v>
      </c>
      <c r="AA304">
        <v>0.12541113603180801</v>
      </c>
      <c r="AB304">
        <v>35.145046224038701</v>
      </c>
      <c r="AC304">
        <v>42.422874622042201</v>
      </c>
      <c r="AD304">
        <v>5.1720941487568304</v>
      </c>
      <c r="AE304">
        <v>0.191566371880426</v>
      </c>
      <c r="AF304">
        <v>6.60257522907343E-4</v>
      </c>
      <c r="AG304">
        <v>4.6044864527782E-3</v>
      </c>
      <c r="AH304" s="109">
        <v>3.2665526329875997E-5</v>
      </c>
      <c r="AI304" s="109">
        <v>4.3227968525779199E-6</v>
      </c>
      <c r="AJ304">
        <v>3.3329491231749601E-2</v>
      </c>
      <c r="AK304">
        <v>0.15463056683071999</v>
      </c>
      <c r="AL304">
        <v>0.17732220119166101</v>
      </c>
      <c r="AM304">
        <v>13.515679791604001</v>
      </c>
      <c r="AN304">
        <v>0</v>
      </c>
      <c r="AO304">
        <v>0</v>
      </c>
      <c r="AP304">
        <v>0</v>
      </c>
      <c r="AQ304">
        <v>-8.75766993967272</v>
      </c>
      <c r="AR304">
        <v>1886.0546193598</v>
      </c>
      <c r="AS304">
        <v>6042.5726851347999</v>
      </c>
      <c r="AT304">
        <v>0.32699055526252102</v>
      </c>
    </row>
    <row r="305" spans="1:46" x14ac:dyDescent="0.35">
      <c r="A305">
        <v>303</v>
      </c>
      <c r="B305">
        <v>182.764816360601</v>
      </c>
      <c r="C305">
        <v>-8.3106651364912896</v>
      </c>
      <c r="D305">
        <v>1689.5587771870401</v>
      </c>
      <c r="E305">
        <v>0.49973369750227298</v>
      </c>
      <c r="F305">
        <v>784.95953830429505</v>
      </c>
      <c r="G305">
        <v>2.8972243131469302E-3</v>
      </c>
      <c r="H305">
        <v>0.98715059752743495</v>
      </c>
      <c r="I305">
        <v>1.8545972458138701E-2</v>
      </c>
      <c r="J305">
        <v>1.9475383240733699E-2</v>
      </c>
      <c r="K305">
        <v>0.965040951292786</v>
      </c>
      <c r="L305">
        <v>1.6374271486868298E-2</v>
      </c>
      <c r="M305">
        <v>2.1717009712704299E-3</v>
      </c>
      <c r="N305">
        <v>1.30261790433484</v>
      </c>
      <c r="O305">
        <v>1.41412376540262</v>
      </c>
      <c r="P305">
        <v>1.3532572252360999</v>
      </c>
      <c r="Q305">
        <v>0.99911832488575303</v>
      </c>
      <c r="R305">
        <v>8.8167511424677302E-4</v>
      </c>
      <c r="S305">
        <v>0</v>
      </c>
      <c r="T305">
        <v>8.0092165220225198</v>
      </c>
      <c r="U305">
        <v>8.0092165220225198</v>
      </c>
      <c r="V305">
        <v>6.4010626132652497</v>
      </c>
      <c r="W305">
        <v>0.124835634529966</v>
      </c>
      <c r="X305">
        <v>1.4948388497580101</v>
      </c>
      <c r="Y305">
        <v>41.740978596560097</v>
      </c>
      <c r="Z305">
        <v>0.88290174720294001</v>
      </c>
      <c r="AA305">
        <v>0.12539172236587601</v>
      </c>
      <c r="AB305">
        <v>35.1367848767919</v>
      </c>
      <c r="AC305">
        <v>42.319643653530498</v>
      </c>
      <c r="AD305">
        <v>5.1702276176064199</v>
      </c>
      <c r="AE305">
        <v>0.19156644871194001</v>
      </c>
      <c r="AF305">
        <v>6.6012754200161995E-4</v>
      </c>
      <c r="AG305">
        <v>4.60439494438272E-3</v>
      </c>
      <c r="AH305" s="109">
        <v>3.2852624462980698E-5</v>
      </c>
      <c r="AI305" s="109">
        <v>4.3572061518740198E-6</v>
      </c>
      <c r="AJ305">
        <v>3.3328788148584101E-2</v>
      </c>
      <c r="AK305">
        <v>0.154630726258738</v>
      </c>
      <c r="AL305">
        <v>0.17731897346977599</v>
      </c>
      <c r="AM305">
        <v>13.515679791604001</v>
      </c>
      <c r="AN305">
        <v>0</v>
      </c>
      <c r="AO305">
        <v>0</v>
      </c>
      <c r="AP305">
        <v>0</v>
      </c>
      <c r="AQ305">
        <v>-8.7581445750646996</v>
      </c>
      <c r="AR305">
        <v>1886.2759442305401</v>
      </c>
      <c r="AS305">
        <v>6042.5713926803701</v>
      </c>
      <c r="AT305">
        <v>0.32716556505310801</v>
      </c>
    </row>
    <row r="306" spans="1:46" x14ac:dyDescent="0.35">
      <c r="A306">
        <v>304</v>
      </c>
      <c r="B306">
        <v>182.15074603505801</v>
      </c>
      <c r="C306">
        <v>-8.3113343347680608</v>
      </c>
      <c r="D306">
        <v>1689.4921474298999</v>
      </c>
      <c r="E306">
        <v>0.49973049741799802</v>
      </c>
      <c r="F306">
        <v>782.23032637374104</v>
      </c>
      <c r="G306">
        <v>2.8971207440659699E-3</v>
      </c>
      <c r="H306">
        <v>0.987033845785108</v>
      </c>
      <c r="I306">
        <v>1.8595768053862299E-2</v>
      </c>
      <c r="J306">
        <v>1.95387531809312E-2</v>
      </c>
      <c r="K306">
        <v>0.964932632038634</v>
      </c>
      <c r="L306">
        <v>1.64139688034859E-2</v>
      </c>
      <c r="M306">
        <v>2.1817992503763801E-3</v>
      </c>
      <c r="N306">
        <v>1.30048979780921</v>
      </c>
      <c r="O306">
        <v>1.4120135006546499</v>
      </c>
      <c r="P306">
        <v>1.3569135938028101</v>
      </c>
      <c r="Q306">
        <v>0.99911543425882798</v>
      </c>
      <c r="R306">
        <v>8.8456574117193798E-4</v>
      </c>
      <c r="S306">
        <v>0</v>
      </c>
      <c r="T306">
        <v>8.0311712863990898</v>
      </c>
      <c r="U306">
        <v>8.0311712863990898</v>
      </c>
      <c r="V306">
        <v>6.4184771505192204</v>
      </c>
      <c r="W306">
        <v>0.125370592854158</v>
      </c>
      <c r="X306">
        <v>1.4979190260911801</v>
      </c>
      <c r="Y306">
        <v>41.868951074458501</v>
      </c>
      <c r="Z306">
        <v>0.88267227016077798</v>
      </c>
      <c r="AA306">
        <v>0.12537223268297101</v>
      </c>
      <c r="AB306">
        <v>35.1285194550833</v>
      </c>
      <c r="AC306">
        <v>42.216614925692703</v>
      </c>
      <c r="AD306">
        <v>5.1683592316426701</v>
      </c>
      <c r="AE306">
        <v>0.191566525899657</v>
      </c>
      <c r="AF306">
        <v>6.5999699976616801E-4</v>
      </c>
      <c r="AG306">
        <v>4.6043026433222603E-3</v>
      </c>
      <c r="AH306" s="109">
        <v>3.3040799496423203E-5</v>
      </c>
      <c r="AI306" s="109">
        <v>4.3918928100937202E-6</v>
      </c>
      <c r="AJ306">
        <v>3.3328082595428202E-2</v>
      </c>
      <c r="AK306">
        <v>0.15463088801160499</v>
      </c>
      <c r="AL306">
        <v>0.17731573272502801</v>
      </c>
      <c r="AM306">
        <v>13.515679791604001</v>
      </c>
      <c r="AN306">
        <v>0</v>
      </c>
      <c r="AO306">
        <v>0</v>
      </c>
      <c r="AP306">
        <v>0</v>
      </c>
      <c r="AQ306">
        <v>-8.7586192104566791</v>
      </c>
      <c r="AR306">
        <v>1886.49730839777</v>
      </c>
      <c r="AS306">
        <v>6042.5700879086899</v>
      </c>
      <c r="AT306">
        <v>0.32734070429756601</v>
      </c>
    </row>
    <row r="307" spans="1:46" x14ac:dyDescent="0.35">
      <c r="A307">
        <v>305</v>
      </c>
      <c r="B307">
        <v>181.53667570951501</v>
      </c>
      <c r="C307">
        <v>-8.3120037788036107</v>
      </c>
      <c r="D307">
        <v>1689.4250796235399</v>
      </c>
      <c r="E307">
        <v>0.49972726681899399</v>
      </c>
      <c r="F307">
        <v>779.50134156845797</v>
      </c>
      <c r="G307">
        <v>2.8970164289576902E-3</v>
      </c>
      <c r="H307">
        <v>0.98691810692012205</v>
      </c>
      <c r="I307">
        <v>1.86458946083667E-2</v>
      </c>
      <c r="J307">
        <v>1.9602528854251799E-2</v>
      </c>
      <c r="K307">
        <v>0.96482361140460304</v>
      </c>
      <c r="L307">
        <v>1.6453926826848101E-2</v>
      </c>
      <c r="M307">
        <v>2.1919677815185499E-3</v>
      </c>
      <c r="N307">
        <v>1.29836548516212</v>
      </c>
      <c r="O307">
        <v>1.4099066688883299</v>
      </c>
      <c r="P307">
        <v>1.36059437475415</v>
      </c>
      <c r="Q307">
        <v>0.99911254284909201</v>
      </c>
      <c r="R307">
        <v>8.8745715090759797E-4</v>
      </c>
      <c r="S307">
        <v>0</v>
      </c>
      <c r="T307">
        <v>8.0532743334967591</v>
      </c>
      <c r="U307">
        <v>8.0532743334967591</v>
      </c>
      <c r="V307">
        <v>6.4360088016898001</v>
      </c>
      <c r="W307">
        <v>0.125909221583516</v>
      </c>
      <c r="X307">
        <v>1.5010210274423501</v>
      </c>
      <c r="Y307">
        <v>41.997796889839499</v>
      </c>
      <c r="Z307">
        <v>0.88244233770714398</v>
      </c>
      <c r="AA307">
        <v>0.12535266620712199</v>
      </c>
      <c r="AB307">
        <v>35.120249877864801</v>
      </c>
      <c r="AC307">
        <v>42.113787824969997</v>
      </c>
      <c r="AD307">
        <v>5.1664889731199803</v>
      </c>
      <c r="AE307">
        <v>0.191566603446821</v>
      </c>
      <c r="AF307">
        <v>6.5986589051071198E-4</v>
      </c>
      <c r="AG307">
        <v>4.6042095414422198E-3</v>
      </c>
      <c r="AH307" s="109">
        <v>3.32300623749369E-5</v>
      </c>
      <c r="AI307" s="109">
        <v>4.4268597320404102E-6</v>
      </c>
      <c r="AJ307">
        <v>3.3327374546801999E-2</v>
      </c>
      <c r="AK307">
        <v>0.154631052112676</v>
      </c>
      <c r="AL307">
        <v>0.17731247882373799</v>
      </c>
      <c r="AM307">
        <v>13.515679791604001</v>
      </c>
      <c r="AN307">
        <v>0</v>
      </c>
      <c r="AO307">
        <v>0</v>
      </c>
      <c r="AP307">
        <v>0</v>
      </c>
      <c r="AQ307">
        <v>-8.7590938458486605</v>
      </c>
      <c r="AR307">
        <v>1886.71871200497</v>
      </c>
      <c r="AS307">
        <v>6042.5687706951103</v>
      </c>
      <c r="AT307">
        <v>0.32751597308120201</v>
      </c>
    </row>
    <row r="308" spans="1:46" x14ac:dyDescent="0.35">
      <c r="A308">
        <v>306</v>
      </c>
      <c r="B308">
        <v>180.92260538397301</v>
      </c>
      <c r="C308">
        <v>-8.3126734706635208</v>
      </c>
      <c r="D308">
        <v>1689.3575692802799</v>
      </c>
      <c r="E308">
        <v>0.499724005395354</v>
      </c>
      <c r="F308">
        <v>776.77258290125906</v>
      </c>
      <c r="G308">
        <v>2.8969113601897598E-3</v>
      </c>
      <c r="H308">
        <v>0.98680338297973103</v>
      </c>
      <c r="I308">
        <v>1.8696355363476799E-2</v>
      </c>
      <c r="J308">
        <v>1.9666714336617999E-2</v>
      </c>
      <c r="K308">
        <v>0.96471388241022304</v>
      </c>
      <c r="L308">
        <v>1.6494148096661301E-2</v>
      </c>
      <c r="M308">
        <v>2.2022072668154498E-3</v>
      </c>
      <c r="N308">
        <v>1.29624496266902</v>
      </c>
      <c r="O308">
        <v>1.40780326573685</v>
      </c>
      <c r="P308">
        <v>1.3642998084918201</v>
      </c>
      <c r="Q308">
        <v>0.99910965064509905</v>
      </c>
      <c r="R308">
        <v>8.9034935490004503E-4</v>
      </c>
      <c r="S308">
        <v>0</v>
      </c>
      <c r="T308">
        <v>8.0755271420253401</v>
      </c>
      <c r="U308">
        <v>8.0755271420253401</v>
      </c>
      <c r="V308">
        <v>6.4536587285435196</v>
      </c>
      <c r="W308">
        <v>0.12645155759332399</v>
      </c>
      <c r="X308">
        <v>1.5041450664043201</v>
      </c>
      <c r="Y308">
        <v>42.127524985529099</v>
      </c>
      <c r="Z308">
        <v>0.88221194858558105</v>
      </c>
      <c r="AA308">
        <v>0.12533302215241701</v>
      </c>
      <c r="AB308">
        <v>35.111976120813999</v>
      </c>
      <c r="AC308">
        <v>42.011161727555297</v>
      </c>
      <c r="AD308">
        <v>5.1646168314481899</v>
      </c>
      <c r="AE308">
        <v>0.191566681356725</v>
      </c>
      <c r="AF308">
        <v>6.5973420847171302E-4</v>
      </c>
      <c r="AG308">
        <v>4.60411563047506E-3</v>
      </c>
      <c r="AH308" s="109">
        <v>3.34204241834728E-5</v>
      </c>
      <c r="AI308" s="109">
        <v>4.4621098686385796E-6</v>
      </c>
      <c r="AJ308">
        <v>3.3326663976894801E-2</v>
      </c>
      <c r="AK308">
        <v>0.15463121858560899</v>
      </c>
      <c r="AL308">
        <v>0.17730921163049501</v>
      </c>
      <c r="AM308">
        <v>13.515679791604001</v>
      </c>
      <c r="AN308">
        <v>0</v>
      </c>
      <c r="AO308">
        <v>0</v>
      </c>
      <c r="AP308">
        <v>0</v>
      </c>
      <c r="AQ308">
        <v>-8.75956848124064</v>
      </c>
      <c r="AR308">
        <v>1886.94015519751</v>
      </c>
      <c r="AS308">
        <v>6042.5674409132898</v>
      </c>
      <c r="AT308">
        <v>0.327691372028034</v>
      </c>
    </row>
    <row r="309" spans="1:46" x14ac:dyDescent="0.35">
      <c r="A309">
        <v>307</v>
      </c>
      <c r="B309">
        <v>180.30853505843001</v>
      </c>
      <c r="C309">
        <v>-8.3133434124426095</v>
      </c>
      <c r="D309">
        <v>1689.2896118512299</v>
      </c>
      <c r="E309">
        <v>0.49972071283283798</v>
      </c>
      <c r="F309">
        <v>774.04404938074197</v>
      </c>
      <c r="G309">
        <v>2.8968055300256802E-3</v>
      </c>
      <c r="H309">
        <v>0.98668967409468999</v>
      </c>
      <c r="I309">
        <v>1.87471536041529E-2</v>
      </c>
      <c r="J309">
        <v>1.97313137592766E-2</v>
      </c>
      <c r="K309">
        <v>0.96460343798207904</v>
      </c>
      <c r="L309">
        <v>1.6534635190113198E-2</v>
      </c>
      <c r="M309">
        <v>2.2125184140397102E-3</v>
      </c>
      <c r="N309">
        <v>1.2941282266327501</v>
      </c>
      <c r="O309">
        <v>1.4057032868511701</v>
      </c>
      <c r="P309">
        <v>1.3680301386284399</v>
      </c>
      <c r="Q309">
        <v>0.99910675763525503</v>
      </c>
      <c r="R309">
        <v>8.9324236474429199E-4</v>
      </c>
      <c r="S309">
        <v>0</v>
      </c>
      <c r="T309">
        <v>8.0979312106865695</v>
      </c>
      <c r="U309">
        <v>8.0979312106865695</v>
      </c>
      <c r="V309">
        <v>6.4714281084958598</v>
      </c>
      <c r="W309">
        <v>0.12699763800694899</v>
      </c>
      <c r="X309">
        <v>1.5072913583542999</v>
      </c>
      <c r="Y309">
        <v>42.2581444270836</v>
      </c>
      <c r="Z309">
        <v>0.88198110173111299</v>
      </c>
      <c r="AA309">
        <v>0.125313299721934</v>
      </c>
      <c r="AB309">
        <v>35.103698090825198</v>
      </c>
      <c r="AC309">
        <v>41.908736019425596</v>
      </c>
      <c r="AD309">
        <v>5.1627427872281304</v>
      </c>
      <c r="AE309">
        <v>0.19156675963268899</v>
      </c>
      <c r="AF309">
        <v>6.5960194780616504E-4</v>
      </c>
      <c r="AG309">
        <v>4.60402090204133E-3</v>
      </c>
      <c r="AH309" s="109">
        <v>3.36118961652978E-5</v>
      </c>
      <c r="AI309" s="109">
        <v>4.4976462039500804E-6</v>
      </c>
      <c r="AJ309">
        <v>3.3325950859531502E-2</v>
      </c>
      <c r="AK309">
        <v>0.154631387454396</v>
      </c>
      <c r="AL309">
        <v>0.17730593100797201</v>
      </c>
      <c r="AM309">
        <v>13.515679791604001</v>
      </c>
      <c r="AN309">
        <v>0</v>
      </c>
      <c r="AO309">
        <v>0</v>
      </c>
      <c r="AP309">
        <v>0</v>
      </c>
      <c r="AQ309">
        <v>-8.7600431166326196</v>
      </c>
      <c r="AR309">
        <v>1887.16163812281</v>
      </c>
      <c r="AS309">
        <v>6042.5660984350898</v>
      </c>
      <c r="AT309">
        <v>0.32786690113162897</v>
      </c>
    </row>
    <row r="310" spans="1:46" x14ac:dyDescent="0.35">
      <c r="A310">
        <v>308</v>
      </c>
      <c r="B310">
        <v>179.69446473288801</v>
      </c>
      <c r="C310">
        <v>-8.3140136062629697</v>
      </c>
      <c r="D310">
        <v>1689.2212027259</v>
      </c>
      <c r="E310">
        <v>0.49971738881279998</v>
      </c>
      <c r="F310">
        <v>771.31574001030401</v>
      </c>
      <c r="G310">
        <v>2.8966989306242401E-3</v>
      </c>
      <c r="H310">
        <v>0.98657698238662395</v>
      </c>
      <c r="I310">
        <v>1.8798292658002001E-2</v>
      </c>
      <c r="J310">
        <v>1.97963313097398E-2</v>
      </c>
      <c r="K310">
        <v>0.96449227095104495</v>
      </c>
      <c r="L310">
        <v>1.6575390713706301E-2</v>
      </c>
      <c r="M310">
        <v>2.2229019442956202E-3</v>
      </c>
      <c r="N310">
        <v>1.2920152733838499</v>
      </c>
      <c r="O310">
        <v>1.4036067279000699</v>
      </c>
      <c r="P310">
        <v>1.3717856119642999</v>
      </c>
      <c r="Q310">
        <v>0.99910386380781402</v>
      </c>
      <c r="R310">
        <v>8.96136192185142E-4</v>
      </c>
      <c r="S310">
        <v>0</v>
      </c>
      <c r="T310">
        <v>8.1204880580601895</v>
      </c>
      <c r="U310">
        <v>8.1204880580601895</v>
      </c>
      <c r="V310">
        <v>6.4893181344608104</v>
      </c>
      <c r="W310">
        <v>0.12754750070385701</v>
      </c>
      <c r="X310">
        <v>1.5104601215125499</v>
      </c>
      <c r="Y310">
        <v>42.389664404781399</v>
      </c>
      <c r="Z310">
        <v>0.88174979585981705</v>
      </c>
      <c r="AA310">
        <v>0.12529349810854301</v>
      </c>
      <c r="AB310">
        <v>35.095415765037899</v>
      </c>
      <c r="AC310">
        <v>41.8065100740695</v>
      </c>
      <c r="AD310">
        <v>5.1608668299273699</v>
      </c>
      <c r="AE310">
        <v>0.19156683827808399</v>
      </c>
      <c r="AF310">
        <v>6.5946910259569505E-4</v>
      </c>
      <c r="AG310">
        <v>4.6039253476445399E-3</v>
      </c>
      <c r="AH310" s="109">
        <v>3.3804489707127697E-5</v>
      </c>
      <c r="AI310" s="109">
        <v>4.5334717711214002E-6</v>
      </c>
      <c r="AJ310">
        <v>3.3325235168196701E-2</v>
      </c>
      <c r="AK310">
        <v>0.154631558743345</v>
      </c>
      <c r="AL310">
        <v>0.17730263681705799</v>
      </c>
      <c r="AM310">
        <v>13.515679791604001</v>
      </c>
      <c r="AN310">
        <v>0</v>
      </c>
      <c r="AO310">
        <v>0</v>
      </c>
      <c r="AP310">
        <v>0</v>
      </c>
      <c r="AQ310">
        <v>-8.7605177520245991</v>
      </c>
      <c r="AR310">
        <v>1887.3831609301999</v>
      </c>
      <c r="AS310">
        <v>6042.5647431305797</v>
      </c>
      <c r="AT310">
        <v>0.32804256105143398</v>
      </c>
    </row>
    <row r="311" spans="1:46" x14ac:dyDescent="0.35">
      <c r="A311">
        <v>309</v>
      </c>
      <c r="B311">
        <v>179.08039440734501</v>
      </c>
      <c r="C311">
        <v>-8.3146840542768192</v>
      </c>
      <c r="D311">
        <v>1689.1523372305201</v>
      </c>
      <c r="E311">
        <v>0.49971403301210698</v>
      </c>
      <c r="F311">
        <v>768.587653789059</v>
      </c>
      <c r="G311">
        <v>2.8965915540365601E-3</v>
      </c>
      <c r="H311">
        <v>0.98646530812523403</v>
      </c>
      <c r="I311">
        <v>1.8849775897166899E-2</v>
      </c>
      <c r="J311">
        <v>1.9861771232746499E-2</v>
      </c>
      <c r="K311">
        <v>0.96438037405184895</v>
      </c>
      <c r="L311">
        <v>1.6616417312413201E-2</v>
      </c>
      <c r="M311">
        <v>2.2333585847536599E-3</v>
      </c>
      <c r="N311">
        <v>1.2899060992807601</v>
      </c>
      <c r="O311">
        <v>1.4015135845703299</v>
      </c>
      <c r="P311">
        <v>1.3755664786159201</v>
      </c>
      <c r="Q311">
        <v>0.99910096915087798</v>
      </c>
      <c r="R311">
        <v>8.9903084912116595E-4</v>
      </c>
      <c r="S311">
        <v>0</v>
      </c>
      <c r="T311">
        <v>8.1431992233827799</v>
      </c>
      <c r="U311">
        <v>8.1431992233827799</v>
      </c>
      <c r="V311">
        <v>6.50733001551691</v>
      </c>
      <c r="W311">
        <v>0.12810118383476299</v>
      </c>
      <c r="X311">
        <v>1.5136515769769601</v>
      </c>
      <c r="Y311">
        <v>42.522094235895203</v>
      </c>
      <c r="Z311">
        <v>0.88151802987273997</v>
      </c>
      <c r="AA311">
        <v>0.125273616493776</v>
      </c>
      <c r="AB311">
        <v>35.087129054103798</v>
      </c>
      <c r="AC311">
        <v>41.704483274309702</v>
      </c>
      <c r="AD311">
        <v>5.1589889405003699</v>
      </c>
      <c r="AE311">
        <v>0.19156691729630501</v>
      </c>
      <c r="AF311">
        <v>6.5933566684002898E-4</v>
      </c>
      <c r="AG311">
        <v>4.6038289586721797E-3</v>
      </c>
      <c r="AH311" s="109">
        <v>3.39982163589588E-5</v>
      </c>
      <c r="AI311" s="109">
        <v>4.5695896380063597E-6</v>
      </c>
      <c r="AJ311">
        <v>3.3324516875999598E-2</v>
      </c>
      <c r="AK311">
        <v>0.15463173247710599</v>
      </c>
      <c r="AL311">
        <v>0.177299328916668</v>
      </c>
      <c r="AM311">
        <v>13.515679791604001</v>
      </c>
      <c r="AN311">
        <v>0</v>
      </c>
      <c r="AO311">
        <v>0</v>
      </c>
      <c r="AP311">
        <v>0</v>
      </c>
      <c r="AQ311">
        <v>-8.7609923874165805</v>
      </c>
      <c r="AR311">
        <v>1887.60472377114</v>
      </c>
      <c r="AS311">
        <v>6042.5633748680202</v>
      </c>
      <c r="AT311">
        <v>0.32821835183735998</v>
      </c>
    </row>
    <row r="312" spans="1:46" x14ac:dyDescent="0.35">
      <c r="A312">
        <v>310</v>
      </c>
      <c r="B312">
        <v>178.46632408180301</v>
      </c>
      <c r="C312">
        <v>-8.3153547586647498</v>
      </c>
      <c r="D312">
        <v>1689.0830106275901</v>
      </c>
      <c r="E312">
        <v>0.49971064510305901</v>
      </c>
      <c r="F312">
        <v>765.85978971094403</v>
      </c>
      <c r="G312">
        <v>2.89648339220528E-3</v>
      </c>
      <c r="H312">
        <v>0.98635465332276995</v>
      </c>
      <c r="I312">
        <v>1.8901606737952301E-2</v>
      </c>
      <c r="J312">
        <v>1.9927637831242202E-2</v>
      </c>
      <c r="K312">
        <v>0.96426773992034398</v>
      </c>
      <c r="L312">
        <v>1.6657717662161699E-2</v>
      </c>
      <c r="M312">
        <v>2.24388907579064E-3</v>
      </c>
      <c r="N312">
        <v>1.2878007007101799</v>
      </c>
      <c r="O312">
        <v>1.3994238525668401</v>
      </c>
      <c r="P312">
        <v>1.37937299200046</v>
      </c>
      <c r="Q312">
        <v>0.999098073652394</v>
      </c>
      <c r="R312">
        <v>9.0192634760592402E-4</v>
      </c>
      <c r="S312">
        <v>0</v>
      </c>
      <c r="T312">
        <v>8.1660662664803407</v>
      </c>
      <c r="U312">
        <v>8.1660662664803407</v>
      </c>
      <c r="V312">
        <v>6.5254649767972603</v>
      </c>
      <c r="W312">
        <v>0.12865872629380901</v>
      </c>
      <c r="X312">
        <v>1.5168659487824301</v>
      </c>
      <c r="Y312">
        <v>42.655443366782499</v>
      </c>
      <c r="Z312">
        <v>0.88128580247703703</v>
      </c>
      <c r="AA312">
        <v>0.125253654048534</v>
      </c>
      <c r="AB312">
        <v>35.078837930052103</v>
      </c>
      <c r="AC312">
        <v>41.602654991825702</v>
      </c>
      <c r="AD312">
        <v>5.1571091076317099</v>
      </c>
      <c r="AE312">
        <v>0.19156699669080299</v>
      </c>
      <c r="AF312">
        <v>6.59201634460575E-4</v>
      </c>
      <c r="AG312">
        <v>4.6037317263908596E-3</v>
      </c>
      <c r="AH312" s="109">
        <v>3.4193087820465102E-5</v>
      </c>
      <c r="AI312" s="109">
        <v>4.6060029221275096E-6</v>
      </c>
      <c r="AJ312">
        <v>3.3323795955695401E-2</v>
      </c>
      <c r="AK312">
        <v>0.15463190868065799</v>
      </c>
      <c r="AL312">
        <v>0.17729600716385999</v>
      </c>
      <c r="AM312">
        <v>13.515679791604001</v>
      </c>
      <c r="AN312">
        <v>0</v>
      </c>
      <c r="AO312">
        <v>0</v>
      </c>
      <c r="AP312">
        <v>0</v>
      </c>
      <c r="AQ312">
        <v>-8.76146702280856</v>
      </c>
      <c r="AR312">
        <v>1887.8263267990901</v>
      </c>
      <c r="AS312">
        <v>6042.5619935137902</v>
      </c>
      <c r="AT312">
        <v>0.32839427412377897</v>
      </c>
    </row>
    <row r="313" spans="1:46" x14ac:dyDescent="0.35">
      <c r="A313">
        <v>311</v>
      </c>
      <c r="B313">
        <v>177.85225375626001</v>
      </c>
      <c r="C313">
        <v>-8.3160257216384998</v>
      </c>
      <c r="D313">
        <v>1689.0132181141</v>
      </c>
      <c r="E313">
        <v>0.49970722475331297</v>
      </c>
      <c r="F313">
        <v>763.13214676555504</v>
      </c>
      <c r="G313">
        <v>2.8963744369616801E-3</v>
      </c>
      <c r="H313">
        <v>0.98624501822035004</v>
      </c>
      <c r="I313">
        <v>1.8953788642648E-2</v>
      </c>
      <c r="J313">
        <v>1.9993935467380399E-2</v>
      </c>
      <c r="K313">
        <v>0.96415436109291197</v>
      </c>
      <c r="L313">
        <v>1.6699294478346002E-2</v>
      </c>
      <c r="M313">
        <v>2.2544941643019801E-3</v>
      </c>
      <c r="N313">
        <v>1.28569907408728</v>
      </c>
      <c r="O313">
        <v>1.39733752761267</v>
      </c>
      <c r="P313">
        <v>1.3832054089602599</v>
      </c>
      <c r="Q313">
        <v>0.99909517730014796</v>
      </c>
      <c r="R313">
        <v>9.0482269985197098E-4</v>
      </c>
      <c r="S313">
        <v>0</v>
      </c>
      <c r="T313">
        <v>8.1890907685249008</v>
      </c>
      <c r="U313">
        <v>8.1890907685249008</v>
      </c>
      <c r="V313">
        <v>6.5437242601336996</v>
      </c>
      <c r="W313">
        <v>0.129220167272073</v>
      </c>
      <c r="X313">
        <v>1.52010346393797</v>
      </c>
      <c r="Y313">
        <v>42.789721375242401</v>
      </c>
      <c r="Z313">
        <v>0.88105311255665597</v>
      </c>
      <c r="AA313">
        <v>0.12523360993201399</v>
      </c>
      <c r="AB313">
        <v>35.070542301298097</v>
      </c>
      <c r="AC313">
        <v>41.501024607073496</v>
      </c>
      <c r="AD313">
        <v>5.1552273118627499</v>
      </c>
      <c r="AE313">
        <v>0.191567076465051</v>
      </c>
      <c r="AF313">
        <v>6.5906699929416698E-4</v>
      </c>
      <c r="AG313">
        <v>4.6036336419470704E-3</v>
      </c>
      <c r="AH313" s="109">
        <v>3.4389115959711003E-5</v>
      </c>
      <c r="AI313" s="109">
        <v>4.6427147773940899E-6</v>
      </c>
      <c r="AJ313">
        <v>3.3323072379651097E-2</v>
      </c>
      <c r="AK313">
        <v>0.15463208737933601</v>
      </c>
      <c r="AL313">
        <v>0.17729267141365501</v>
      </c>
      <c r="AM313">
        <v>13.515679791604001</v>
      </c>
      <c r="AN313">
        <v>0</v>
      </c>
      <c r="AO313">
        <v>0</v>
      </c>
      <c r="AP313">
        <v>0</v>
      </c>
      <c r="AQ313">
        <v>-8.7619416582005396</v>
      </c>
      <c r="AR313">
        <v>1888.04797016968</v>
      </c>
      <c r="AS313">
        <v>6042.5605989323803</v>
      </c>
      <c r="AT313">
        <v>0.32857032796178298</v>
      </c>
    </row>
    <row r="314" spans="1:46" x14ac:dyDescent="0.35">
      <c r="A314">
        <v>312</v>
      </c>
      <c r="B314">
        <v>177.23818343071699</v>
      </c>
      <c r="C314">
        <v>-8.3166969454391904</v>
      </c>
      <c r="D314">
        <v>1688.9429548211001</v>
      </c>
      <c r="E314">
        <v>0.49970377162579299</v>
      </c>
      <c r="F314">
        <v>760.40472393726498</v>
      </c>
      <c r="G314">
        <v>2.8962646800248298E-3</v>
      </c>
      <c r="H314">
        <v>0.98613640480678699</v>
      </c>
      <c r="I314">
        <v>1.90063251192009E-2</v>
      </c>
      <c r="J314">
        <v>2.0060668563542799E-2</v>
      </c>
      <c r="K314">
        <v>0.964040230003679</v>
      </c>
      <c r="L314">
        <v>1.6741150508435301E-2</v>
      </c>
      <c r="M314">
        <v>2.2651746107656399E-3</v>
      </c>
      <c r="N314">
        <v>1.2836012158560199</v>
      </c>
      <c r="O314">
        <v>1.3952546054493</v>
      </c>
      <c r="P314">
        <v>1.38706398975072</v>
      </c>
      <c r="Q314">
        <v>0.99909228008176698</v>
      </c>
      <c r="R314">
        <v>9.0771991823218102E-4</v>
      </c>
      <c r="S314">
        <v>0</v>
      </c>
      <c r="T314">
        <v>8.2122743319881693</v>
      </c>
      <c r="U314">
        <v>8.2122743319881693</v>
      </c>
      <c r="V314">
        <v>6.5621091239635199</v>
      </c>
      <c r="W314">
        <v>0.12978554672451401</v>
      </c>
      <c r="X314">
        <v>1.52336435248807</v>
      </c>
      <c r="Y314">
        <v>42.924937972697997</v>
      </c>
      <c r="Z314">
        <v>0.88081995880006902</v>
      </c>
      <c r="AA314">
        <v>0.125213483292404</v>
      </c>
      <c r="AB314">
        <v>35.062242137785503</v>
      </c>
      <c r="AC314">
        <v>41.399591489264402</v>
      </c>
      <c r="AD314">
        <v>5.1533435414754001</v>
      </c>
      <c r="AE314">
        <v>0.19156715662258</v>
      </c>
      <c r="AF314">
        <v>6.5893175509657204E-4</v>
      </c>
      <c r="AG314">
        <v>4.6035346963622104E-3</v>
      </c>
      <c r="AH314" s="109">
        <v>3.4586312799753802E-5</v>
      </c>
      <c r="AI314" s="109">
        <v>4.6797284090198099E-6</v>
      </c>
      <c r="AJ314">
        <v>3.3322346119867299E-2</v>
      </c>
      <c r="AK314">
        <v>0.15463226859881099</v>
      </c>
      <c r="AL314">
        <v>0.177289321519147</v>
      </c>
      <c r="AM314">
        <v>13.515679791604001</v>
      </c>
      <c r="AN314">
        <v>0</v>
      </c>
      <c r="AO314">
        <v>0</v>
      </c>
      <c r="AP314">
        <v>0</v>
      </c>
      <c r="AQ314">
        <v>-8.7624162935925298</v>
      </c>
      <c r="AR314">
        <v>1888.2696540406801</v>
      </c>
      <c r="AS314">
        <v>6042.5591909863397</v>
      </c>
      <c r="AT314">
        <v>0.32874651398959698</v>
      </c>
    </row>
    <row r="315" spans="1:46" x14ac:dyDescent="0.35">
      <c r="A315">
        <v>313</v>
      </c>
      <c r="B315">
        <v>176.62411310517501</v>
      </c>
      <c r="C315">
        <v>-8.3173684323400199</v>
      </c>
      <c r="D315">
        <v>1688.8722158119199</v>
      </c>
      <c r="E315">
        <v>0.499700285378611</v>
      </c>
      <c r="F315">
        <v>757.67752020602404</v>
      </c>
      <c r="G315">
        <v>2.8961541129985799E-3</v>
      </c>
      <c r="H315">
        <v>0.98602881346022397</v>
      </c>
      <c r="I315">
        <v>1.9059219723029399E-2</v>
      </c>
      <c r="J315">
        <v>2.0127841603383101E-2</v>
      </c>
      <c r="K315">
        <v>0.96392533898381105</v>
      </c>
      <c r="L315">
        <v>1.6783288540221201E-2</v>
      </c>
      <c r="M315">
        <v>2.2759311828081802E-3</v>
      </c>
      <c r="N315">
        <v>1.2815071224894301</v>
      </c>
      <c r="O315">
        <v>1.3931750818366699</v>
      </c>
      <c r="P315">
        <v>1.39094899816452</v>
      </c>
      <c r="Q315">
        <v>0.99908938198471597</v>
      </c>
      <c r="R315">
        <v>9.1061801528384599E-4</v>
      </c>
      <c r="S315">
        <v>0</v>
      </c>
      <c r="T315">
        <v>8.2356185813976008</v>
      </c>
      <c r="U315">
        <v>8.2356185813976008</v>
      </c>
      <c r="V315">
        <v>6.5806208439713396</v>
      </c>
      <c r="W315">
        <v>0.130354904940329</v>
      </c>
      <c r="X315">
        <v>1.52664884755241</v>
      </c>
      <c r="Y315">
        <v>43.061103006644103</v>
      </c>
      <c r="Z315">
        <v>0.88058634005576997</v>
      </c>
      <c r="AA315">
        <v>0.12519327326585</v>
      </c>
      <c r="AB315">
        <v>35.053937351546203</v>
      </c>
      <c r="AC315">
        <v>41.298355015384502</v>
      </c>
      <c r="AD315">
        <v>5.1514577773354002</v>
      </c>
      <c r="AE315">
        <v>0.19156723716694901</v>
      </c>
      <c r="AF315">
        <v>6.5879589553644003E-4</v>
      </c>
      <c r="AG315">
        <v>4.6034348805330701E-3</v>
      </c>
      <c r="AH315" s="109">
        <v>3.4784690536985202E-5</v>
      </c>
      <c r="AI315" s="109">
        <v>4.7170470606956401E-6</v>
      </c>
      <c r="AJ315">
        <v>3.3321617147944897E-2</v>
      </c>
      <c r="AK315">
        <v>0.15463245236512499</v>
      </c>
      <c r="AL315">
        <v>0.17728595733133501</v>
      </c>
      <c r="AM315">
        <v>13.515679791604001</v>
      </c>
      <c r="AN315">
        <v>0</v>
      </c>
      <c r="AO315">
        <v>0</v>
      </c>
      <c r="AP315">
        <v>0</v>
      </c>
      <c r="AQ315">
        <v>-8.7628909289845094</v>
      </c>
      <c r="AR315">
        <v>1888.49137857201</v>
      </c>
      <c r="AS315">
        <v>6042.5577695362699</v>
      </c>
      <c r="AT315">
        <v>0.328922832315103</v>
      </c>
    </row>
    <row r="316" spans="1:46" x14ac:dyDescent="0.35">
      <c r="A316">
        <v>314</v>
      </c>
      <c r="B316">
        <v>176.01004277963199</v>
      </c>
      <c r="C316">
        <v>-8.3180401846447101</v>
      </c>
      <c r="D316">
        <v>1688.80099608154</v>
      </c>
      <c r="E316">
        <v>0.499696765664978</v>
      </c>
      <c r="F316">
        <v>754.95053454655999</v>
      </c>
      <c r="G316">
        <v>2.8960427273705801E-3</v>
      </c>
      <c r="H316">
        <v>0.98592224613975998</v>
      </c>
      <c r="I316">
        <v>1.9112476056819799E-2</v>
      </c>
      <c r="J316">
        <v>2.0195459132890399E-2</v>
      </c>
      <c r="K316">
        <v>0.96380968025874902</v>
      </c>
      <c r="L316">
        <v>1.6825711395128298E-2</v>
      </c>
      <c r="M316">
        <v>2.28676466169148E-3</v>
      </c>
      <c r="N316">
        <v>1.2794167904899401</v>
      </c>
      <c r="O316">
        <v>1.3910989525533199</v>
      </c>
      <c r="P316">
        <v>1.3948607015279</v>
      </c>
      <c r="Q316">
        <v>0.99908648299628899</v>
      </c>
      <c r="R316">
        <v>9.1351700371020497E-4</v>
      </c>
      <c r="S316">
        <v>0</v>
      </c>
      <c r="T316">
        <v>8.2591251633406095</v>
      </c>
      <c r="U316">
        <v>8.2591251633406095</v>
      </c>
      <c r="V316">
        <v>6.5992607130396701</v>
      </c>
      <c r="W316">
        <v>0.13092828297140499</v>
      </c>
      <c r="X316">
        <v>1.5299571853881699</v>
      </c>
      <c r="Y316">
        <v>43.198226462936397</v>
      </c>
      <c r="Z316">
        <v>0.88035225499338099</v>
      </c>
      <c r="AA316">
        <v>0.12517297897706101</v>
      </c>
      <c r="AB316">
        <v>35.045627910177402</v>
      </c>
      <c r="AC316">
        <v>41.197314552049399</v>
      </c>
      <c r="AD316">
        <v>5.1495700072830397</v>
      </c>
      <c r="AE316">
        <v>0.191567318101769</v>
      </c>
      <c r="AF316">
        <v>6.5865941419830502E-4</v>
      </c>
      <c r="AG316">
        <v>4.60333418522706E-3</v>
      </c>
      <c r="AH316" s="109">
        <v>3.4984261529127099E-5</v>
      </c>
      <c r="AI316" s="109">
        <v>4.7546740284243701E-6</v>
      </c>
      <c r="AJ316">
        <v>3.3320885435103802E-2</v>
      </c>
      <c r="AK316">
        <v>0.15463263870466701</v>
      </c>
      <c r="AL316">
        <v>0.17728257869921499</v>
      </c>
      <c r="AM316">
        <v>13.515679791604001</v>
      </c>
      <c r="AN316">
        <v>0</v>
      </c>
      <c r="AO316">
        <v>0</v>
      </c>
      <c r="AP316">
        <v>0</v>
      </c>
      <c r="AQ316">
        <v>-8.7633655643764907</v>
      </c>
      <c r="AR316">
        <v>1888.7131439258801</v>
      </c>
      <c r="AS316">
        <v>6042.5563344407901</v>
      </c>
      <c r="AT316">
        <v>0.32909928357880702</v>
      </c>
    </row>
    <row r="317" spans="1:46" x14ac:dyDescent="0.35">
      <c r="A317">
        <v>315</v>
      </c>
      <c r="B317">
        <v>175.39597245409001</v>
      </c>
      <c r="C317">
        <v>-8.31871220469049</v>
      </c>
      <c r="D317">
        <v>1688.72929055483</v>
      </c>
      <c r="E317">
        <v>0.49969321213311901</v>
      </c>
      <c r="F317">
        <v>752.22376592922603</v>
      </c>
      <c r="G317">
        <v>2.8959305145091299E-3</v>
      </c>
      <c r="H317">
        <v>0.98581670286069101</v>
      </c>
      <c r="I317">
        <v>1.9166097772424499E-2</v>
      </c>
      <c r="J317">
        <v>2.02635257614758E-2</v>
      </c>
      <c r="K317">
        <v>0.96369324594750905</v>
      </c>
      <c r="L317">
        <v>1.6868421936940398E-2</v>
      </c>
      <c r="M317">
        <v>2.2976758354840399E-3</v>
      </c>
      <c r="N317">
        <v>1.2773302163896401</v>
      </c>
      <c r="O317">
        <v>1.3890262133965701</v>
      </c>
      <c r="P317">
        <v>1.3987993708303801</v>
      </c>
      <c r="Q317">
        <v>0.999083583103615</v>
      </c>
      <c r="R317">
        <v>9.1641689638473399E-4</v>
      </c>
      <c r="S317">
        <v>0</v>
      </c>
      <c r="T317">
        <v>8.2827957472547702</v>
      </c>
      <c r="U317">
        <v>8.2827957472547702</v>
      </c>
      <c r="V317">
        <v>6.6180300419207096</v>
      </c>
      <c r="W317">
        <v>0.13150572217641501</v>
      </c>
      <c r="X317">
        <v>1.5332896054303899</v>
      </c>
      <c r="Y317">
        <v>43.336318468352196</v>
      </c>
      <c r="Z317">
        <v>0.88011770247828602</v>
      </c>
      <c r="AA317">
        <v>0.12515259953816599</v>
      </c>
      <c r="AB317">
        <v>35.037313711521101</v>
      </c>
      <c r="AC317">
        <v>41.096469475419497</v>
      </c>
      <c r="AD317">
        <v>5.1476802102464401</v>
      </c>
      <c r="AE317">
        <v>0.19156739943068099</v>
      </c>
      <c r="AF317">
        <v>6.5852230457592203E-4</v>
      </c>
      <c r="AG317">
        <v>4.6032326010830597E-3</v>
      </c>
      <c r="AH317" s="109">
        <v>3.5185038314736301E-5</v>
      </c>
      <c r="AI317" s="109">
        <v>4.7926126467887698E-6</v>
      </c>
      <c r="AJ317">
        <v>3.3320150952146799E-2</v>
      </c>
      <c r="AK317">
        <v>0.15463282764421299</v>
      </c>
      <c r="AL317">
        <v>0.17727918546959401</v>
      </c>
      <c r="AM317">
        <v>13.515679791604001</v>
      </c>
      <c r="AN317">
        <v>0</v>
      </c>
      <c r="AO317">
        <v>0</v>
      </c>
      <c r="AP317">
        <v>0</v>
      </c>
      <c r="AQ317">
        <v>-8.7638401997684703</v>
      </c>
      <c r="AR317">
        <v>1888.9349502667401</v>
      </c>
      <c r="AS317">
        <v>6042.5548855564502</v>
      </c>
      <c r="AT317">
        <v>0.32927586777925899</v>
      </c>
    </row>
    <row r="318" spans="1:46" x14ac:dyDescent="0.35">
      <c r="A318">
        <v>316</v>
      </c>
      <c r="B318">
        <v>174.78190212854699</v>
      </c>
      <c r="C318">
        <v>-8.3193844948457798</v>
      </c>
      <c r="D318">
        <v>1688.6570940860099</v>
      </c>
      <c r="E318">
        <v>0.49968962442617598</v>
      </c>
      <c r="F318">
        <v>749.49721331897001</v>
      </c>
      <c r="G318">
        <v>2.8958174656623799E-3</v>
      </c>
      <c r="H318">
        <v>0.98571218579252196</v>
      </c>
      <c r="I318">
        <v>1.92200885704116E-2</v>
      </c>
      <c r="J318">
        <v>2.0332046163081801E-2</v>
      </c>
      <c r="K318">
        <v>0.96357602805953901</v>
      </c>
      <c r="L318">
        <v>1.6911423062985102E-2</v>
      </c>
      <c r="M318">
        <v>2.3086655074265302E-3</v>
      </c>
      <c r="N318">
        <v>1.2752473967505999</v>
      </c>
      <c r="O318">
        <v>1.3869568601826301</v>
      </c>
      <c r="P318">
        <v>1.4027652807059201</v>
      </c>
      <c r="Q318">
        <v>0.99908068229364699</v>
      </c>
      <c r="R318">
        <v>9.1931770635242296E-4</v>
      </c>
      <c r="S318">
        <v>0</v>
      </c>
      <c r="T318">
        <v>8.3066320253439692</v>
      </c>
      <c r="U318">
        <v>8.3066320253439692</v>
      </c>
      <c r="V318">
        <v>6.6369301591027696</v>
      </c>
      <c r="W318">
        <v>0.13208726477390501</v>
      </c>
      <c r="X318">
        <v>1.53664635036064</v>
      </c>
      <c r="Y318">
        <v>43.475389292943902</v>
      </c>
      <c r="Z318">
        <v>0.87988268113495505</v>
      </c>
      <c r="AA318">
        <v>0.12513213404962201</v>
      </c>
      <c r="AB318">
        <v>35.028994729328602</v>
      </c>
      <c r="AC318">
        <v>40.995819147969897</v>
      </c>
      <c r="AD318">
        <v>5.14578837469739</v>
      </c>
      <c r="AE318">
        <v>0.191567481157386</v>
      </c>
      <c r="AF318">
        <v>6.5838456007692801E-4</v>
      </c>
      <c r="AG318">
        <v>4.60313011860533E-3</v>
      </c>
      <c r="AH318" s="109">
        <v>3.5387033596809103E-5</v>
      </c>
      <c r="AI318" s="109">
        <v>4.8308663068048399E-6</v>
      </c>
      <c r="AJ318">
        <v>3.3319413669487402E-2</v>
      </c>
      <c r="AK318">
        <v>0.15463301921089501</v>
      </c>
      <c r="AL318">
        <v>0.177275777487235</v>
      </c>
      <c r="AM318">
        <v>13.515679791604001</v>
      </c>
      <c r="AN318">
        <v>0</v>
      </c>
      <c r="AO318">
        <v>0</v>
      </c>
      <c r="AP318">
        <v>0</v>
      </c>
      <c r="AQ318">
        <v>-8.7643148351604498</v>
      </c>
      <c r="AR318">
        <v>1889.1567977612999</v>
      </c>
      <c r="AS318">
        <v>6042.5534227377402</v>
      </c>
      <c r="AT318">
        <v>0.32945258563968399</v>
      </c>
    </row>
    <row r="319" spans="1:46" x14ac:dyDescent="0.35">
      <c r="A319">
        <v>317</v>
      </c>
      <c r="B319">
        <v>174.16783180300499</v>
      </c>
      <c r="C319">
        <v>-8.3200570575131501</v>
      </c>
      <c r="D319">
        <v>1688.5844014567599</v>
      </c>
      <c r="E319">
        <v>0.499686002182123</v>
      </c>
      <c r="F319">
        <v>746.77087567618696</v>
      </c>
      <c r="G319">
        <v>2.89570357195508E-3</v>
      </c>
      <c r="H319">
        <v>0.98560869564381504</v>
      </c>
      <c r="I319">
        <v>1.9274452202033401E-2</v>
      </c>
      <c r="J319">
        <v>2.0401025077314901E-2</v>
      </c>
      <c r="K319">
        <v>0.96345801849394597</v>
      </c>
      <c r="L319">
        <v>1.6954717713143799E-2</v>
      </c>
      <c r="M319">
        <v>2.3197344888895698E-3</v>
      </c>
      <c r="N319">
        <v>1.27316832816521</v>
      </c>
      <c r="O319">
        <v>1.3848908887467299</v>
      </c>
      <c r="P319">
        <v>1.40675870956759</v>
      </c>
      <c r="Q319">
        <v>0.99907778055316498</v>
      </c>
      <c r="R319">
        <v>9.2221944683430095E-4</v>
      </c>
      <c r="S319">
        <v>0</v>
      </c>
      <c r="T319">
        <v>8.3306357133980597</v>
      </c>
      <c r="U319">
        <v>8.3306357133980597</v>
      </c>
      <c r="V319">
        <v>6.65596241150672</v>
      </c>
      <c r="W319">
        <v>0.132672953372139</v>
      </c>
      <c r="X319">
        <v>1.54002766614961</v>
      </c>
      <c r="Y319">
        <v>43.615449352701901</v>
      </c>
      <c r="Z319">
        <v>0.87964718973207201</v>
      </c>
      <c r="AA319">
        <v>0.12511158159907501</v>
      </c>
      <c r="AB319">
        <v>35.020670884747503</v>
      </c>
      <c r="AC319">
        <v>40.895362938911703</v>
      </c>
      <c r="AD319">
        <v>5.1438944823687303</v>
      </c>
      <c r="AE319">
        <v>0.191567563285612</v>
      </c>
      <c r="AF319">
        <v>6.5824617401614202E-4</v>
      </c>
      <c r="AG319">
        <v>4.60302672816419E-3</v>
      </c>
      <c r="AH319" s="109">
        <v>3.5590260263011097E-5</v>
      </c>
      <c r="AI319" s="109">
        <v>4.8694384417063801E-6</v>
      </c>
      <c r="AJ319">
        <v>3.33186735571133E-2</v>
      </c>
      <c r="AK319">
        <v>0.15463321343223899</v>
      </c>
      <c r="AL319">
        <v>0.177272354594667</v>
      </c>
      <c r="AM319">
        <v>13.515679791604001</v>
      </c>
      <c r="AN319">
        <v>0</v>
      </c>
      <c r="AO319">
        <v>0</v>
      </c>
      <c r="AP319">
        <v>0</v>
      </c>
      <c r="AQ319">
        <v>-8.7647894705524294</v>
      </c>
      <c r="AR319">
        <v>1889.3786865787199</v>
      </c>
      <c r="AS319">
        <v>6042.55194583707</v>
      </c>
      <c r="AT319">
        <v>0.32962943740226103</v>
      </c>
    </row>
    <row r="320" spans="1:46" x14ac:dyDescent="0.35">
      <c r="A320">
        <v>318</v>
      </c>
      <c r="B320">
        <v>173.55376147746199</v>
      </c>
      <c r="C320">
        <v>-8.3207298951289204</v>
      </c>
      <c r="D320">
        <v>1688.5112073753101</v>
      </c>
      <c r="E320">
        <v>0.49968234503366799</v>
      </c>
      <c r="F320">
        <v>744.04475195626003</v>
      </c>
      <c r="G320">
        <v>2.8955888243870202E-3</v>
      </c>
      <c r="H320">
        <v>0.98550623358145195</v>
      </c>
      <c r="I320">
        <v>1.9329192469466301E-2</v>
      </c>
      <c r="J320">
        <v>2.0470467310601599E-2</v>
      </c>
      <c r="K320">
        <v>0.96333920903701098</v>
      </c>
      <c r="L320">
        <v>1.69983088660591E-2</v>
      </c>
      <c r="M320">
        <v>2.3308836034071898E-3</v>
      </c>
      <c r="N320">
        <v>1.2710930072564599</v>
      </c>
      <c r="O320">
        <v>1.38282829494328</v>
      </c>
      <c r="P320">
        <v>1.4107799396327101</v>
      </c>
      <c r="Q320">
        <v>0.99907487786877003</v>
      </c>
      <c r="R320">
        <v>9.2512213122961995E-4</v>
      </c>
      <c r="S320">
        <v>0</v>
      </c>
      <c r="T320">
        <v>8.3548085509709509</v>
      </c>
      <c r="U320">
        <v>8.3548085509709509</v>
      </c>
      <c r="V320">
        <v>6.6751281645917802</v>
      </c>
      <c r="W320">
        <v>0.133262831234391</v>
      </c>
      <c r="X320">
        <v>1.5434338021184</v>
      </c>
      <c r="Y320">
        <v>43.756509212107197</v>
      </c>
      <c r="Z320">
        <v>0.87941122697757701</v>
      </c>
      <c r="AA320">
        <v>0.125090941261535</v>
      </c>
      <c r="AB320">
        <v>35.012342114531201</v>
      </c>
      <c r="AC320">
        <v>40.795100213246698</v>
      </c>
      <c r="AD320">
        <v>5.1419985168937004</v>
      </c>
      <c r="AE320">
        <v>0.19156764581914201</v>
      </c>
      <c r="AF320">
        <v>6.5810713961621801E-4</v>
      </c>
      <c r="AG320">
        <v>4.6029224199925197E-3</v>
      </c>
      <c r="AH320" s="109">
        <v>3.5794731379635697E-5</v>
      </c>
      <c r="AI320" s="109">
        <v>4.9083325358177697E-6</v>
      </c>
      <c r="AJ320">
        <v>3.3317930584591898E-2</v>
      </c>
      <c r="AK320">
        <v>0.15463341033615599</v>
      </c>
      <c r="AL320">
        <v>0.17726891663220801</v>
      </c>
      <c r="AM320">
        <v>13.515679791604001</v>
      </c>
      <c r="AN320">
        <v>0</v>
      </c>
      <c r="AO320">
        <v>0</v>
      </c>
      <c r="AP320">
        <v>0</v>
      </c>
      <c r="AQ320">
        <v>-8.7652641059444107</v>
      </c>
      <c r="AR320">
        <v>1889.6006168904401</v>
      </c>
      <c r="AS320">
        <v>6042.5504547046503</v>
      </c>
      <c r="AT320">
        <v>0.329806423468606</v>
      </c>
    </row>
    <row r="321" spans="1:46" x14ac:dyDescent="0.35">
      <c r="A321">
        <v>319</v>
      </c>
      <c r="B321">
        <v>172.93969115191899</v>
      </c>
      <c r="C321">
        <v>-8.3214030101638201</v>
      </c>
      <c r="D321">
        <v>1688.43750647501</v>
      </c>
      <c r="E321">
        <v>0.49967865260815902</v>
      </c>
      <c r="F321">
        <v>741.31884110966803</v>
      </c>
      <c r="G321">
        <v>2.8954732138306502E-3</v>
      </c>
      <c r="H321">
        <v>0.98540480064326996</v>
      </c>
      <c r="I321">
        <v>1.93843132268826E-2</v>
      </c>
      <c r="J321">
        <v>2.05403777373699E-2</v>
      </c>
      <c r="K321">
        <v>0.96321959136038304</v>
      </c>
      <c r="L321">
        <v>1.70421995411905E-2</v>
      </c>
      <c r="M321">
        <v>2.3421136856920802E-3</v>
      </c>
      <c r="N321">
        <v>1.2690214306783001</v>
      </c>
      <c r="O321">
        <v>1.3807690746460299</v>
      </c>
      <c r="P321">
        <v>1.41482925700114</v>
      </c>
      <c r="Q321">
        <v>0.99907197422687999</v>
      </c>
      <c r="R321">
        <v>9.2802577311927299E-4</v>
      </c>
      <c r="S321">
        <v>0</v>
      </c>
      <c r="T321">
        <v>8.3791523018695493</v>
      </c>
      <c r="U321">
        <v>8.3791523018695493</v>
      </c>
      <c r="V321">
        <v>6.6944288027448504</v>
      </c>
      <c r="W321">
        <v>0.13385694221095801</v>
      </c>
      <c r="X321">
        <v>1.5468650109950901</v>
      </c>
      <c r="Y321">
        <v>43.8985795867954</v>
      </c>
      <c r="Z321">
        <v>0.87917479158126699</v>
      </c>
      <c r="AA321">
        <v>0.12507021209910801</v>
      </c>
      <c r="AB321">
        <v>35.0040083501532</v>
      </c>
      <c r="AC321">
        <v>40.695030335078698</v>
      </c>
      <c r="AD321">
        <v>5.1401004611593004</v>
      </c>
      <c r="AE321">
        <v>0.19156772876179801</v>
      </c>
      <c r="AF321">
        <v>6.5796745000575203E-4</v>
      </c>
      <c r="AG321">
        <v>4.6028171841832497E-3</v>
      </c>
      <c r="AH321" s="109">
        <v>3.6000460197636401E-5</v>
      </c>
      <c r="AI321" s="109">
        <v>4.9475521229701098E-6</v>
      </c>
      <c r="AJ321">
        <v>3.3317184721061502E-2</v>
      </c>
      <c r="AK321">
        <v>0.15463360995095299</v>
      </c>
      <c r="AL321">
        <v>0.17726546343792701</v>
      </c>
      <c r="AM321">
        <v>13.515679791604001</v>
      </c>
      <c r="AN321">
        <v>0</v>
      </c>
      <c r="AO321">
        <v>0</v>
      </c>
      <c r="AP321">
        <v>0</v>
      </c>
      <c r="AQ321">
        <v>-8.7657387413363903</v>
      </c>
      <c r="AR321">
        <v>1889.8225888704401</v>
      </c>
      <c r="AS321">
        <v>6042.5489491885601</v>
      </c>
      <c r="AT321">
        <v>0.32998354420374598</v>
      </c>
    </row>
    <row r="322" spans="1:46" x14ac:dyDescent="0.35">
      <c r="A322">
        <v>320</v>
      </c>
      <c r="B322">
        <v>172.32562082637699</v>
      </c>
      <c r="C322">
        <v>-8.3220764051235907</v>
      </c>
      <c r="D322">
        <v>1688.36329331308</v>
      </c>
      <c r="E322">
        <v>0.49967492452748302</v>
      </c>
      <c r="F322">
        <v>738.59314208188403</v>
      </c>
      <c r="G322">
        <v>2.8953567310288498E-3</v>
      </c>
      <c r="H322">
        <v>0.98530439805354897</v>
      </c>
      <c r="I322">
        <v>1.94398183812334E-2</v>
      </c>
      <c r="J322">
        <v>2.0610761301255099E-2</v>
      </c>
      <c r="K322">
        <v>0.96309915701896498</v>
      </c>
      <c r="L322">
        <v>1.7086392798754999E-2</v>
      </c>
      <c r="M322">
        <v>2.3534255824783998E-3</v>
      </c>
      <c r="N322">
        <v>1.2669535951159601</v>
      </c>
      <c r="O322">
        <v>1.3787132237481801</v>
      </c>
      <c r="P322">
        <v>1.4189069517153901</v>
      </c>
      <c r="Q322">
        <v>0.99906906961373099</v>
      </c>
      <c r="R322">
        <v>9.3093038626886103E-4</v>
      </c>
      <c r="S322">
        <v>0</v>
      </c>
      <c r="T322">
        <v>8.4036687545379003</v>
      </c>
      <c r="U322">
        <v>8.4036687545379003</v>
      </c>
      <c r="V322">
        <v>6.71386572957275</v>
      </c>
      <c r="W322">
        <v>0.13445533079243699</v>
      </c>
      <c r="X322">
        <v>1.5503215489736499</v>
      </c>
      <c r="Y322">
        <v>44.041671346266398</v>
      </c>
      <c r="Z322">
        <v>0.87893788222063196</v>
      </c>
      <c r="AA322">
        <v>0.12504939316080599</v>
      </c>
      <c r="AB322">
        <v>34.995669529005099</v>
      </c>
      <c r="AC322">
        <v>40.595152665765703</v>
      </c>
      <c r="AD322">
        <v>5.1382002987217597</v>
      </c>
      <c r="AE322">
        <v>0.191567812117451</v>
      </c>
      <c r="AF322">
        <v>6.57827098217824E-4</v>
      </c>
      <c r="AG322">
        <v>4.6027110106868297E-3</v>
      </c>
      <c r="AH322" s="109">
        <v>3.6207460154322999E-5</v>
      </c>
      <c r="AI322" s="109">
        <v>4.9871007887609701E-6</v>
      </c>
      <c r="AJ322">
        <v>3.3316435935223897E-2</v>
      </c>
      <c r="AK322">
        <v>0.15463381230533799</v>
      </c>
      <c r="AL322">
        <v>0.177261994847601</v>
      </c>
      <c r="AM322">
        <v>13.515679791604001</v>
      </c>
      <c r="AN322">
        <v>0</v>
      </c>
      <c r="AO322">
        <v>0</v>
      </c>
      <c r="AP322">
        <v>0</v>
      </c>
      <c r="AQ322">
        <v>-8.7662133767283699</v>
      </c>
      <c r="AR322">
        <v>1890.0446026950899</v>
      </c>
      <c r="AS322">
        <v>6042.5474291346</v>
      </c>
      <c r="AT322">
        <v>0.33016080004181297</v>
      </c>
    </row>
    <row r="323" spans="1:46" x14ac:dyDescent="0.35">
      <c r="A323">
        <v>321</v>
      </c>
      <c r="B323">
        <v>171.71155050083399</v>
      </c>
      <c r="C323">
        <v>-8.3227500825498506</v>
      </c>
      <c r="D323">
        <v>1688.28856236915</v>
      </c>
      <c r="E323">
        <v>0.499671160407968</v>
      </c>
      <c r="F323">
        <v>735.86765381348698</v>
      </c>
      <c r="G323">
        <v>2.8952393665925402E-3</v>
      </c>
      <c r="H323">
        <v>0.98520502673077703</v>
      </c>
      <c r="I323">
        <v>1.9495711893315001E-2</v>
      </c>
      <c r="J323">
        <v>2.0681623016331401E-2</v>
      </c>
      <c r="K323">
        <v>0.96297789744903495</v>
      </c>
      <c r="L323">
        <v>1.7130891741597001E-2</v>
      </c>
      <c r="M323">
        <v>2.3648201517180202E-3</v>
      </c>
      <c r="N323">
        <v>1.2648894972862901</v>
      </c>
      <c r="O323">
        <v>1.3766607381625799</v>
      </c>
      <c r="P323">
        <v>1.4230133178389399</v>
      </c>
      <c r="Q323">
        <v>0.99906616401536696</v>
      </c>
      <c r="R323">
        <v>9.3383598463215103E-4</v>
      </c>
      <c r="S323">
        <v>0</v>
      </c>
      <c r="T323">
        <v>8.4283597225485707</v>
      </c>
      <c r="U323">
        <v>8.4283597225485707</v>
      </c>
      <c r="V323">
        <v>6.7334403682917898</v>
      </c>
      <c r="W323">
        <v>0.135058042053678</v>
      </c>
      <c r="X323">
        <v>1.5538036757717999</v>
      </c>
      <c r="Y323">
        <v>44.185795516673302</v>
      </c>
      <c r="Z323">
        <v>0.87870049759358004</v>
      </c>
      <c r="AA323">
        <v>0.12502848348218901</v>
      </c>
      <c r="AB323">
        <v>34.987325576899799</v>
      </c>
      <c r="AC323">
        <v>40.495466566650798</v>
      </c>
      <c r="AD323">
        <v>5.1362980115925296</v>
      </c>
      <c r="AE323">
        <v>0.19156789589001799</v>
      </c>
      <c r="AF323">
        <v>6.5768607718766098E-4</v>
      </c>
      <c r="AG323">
        <v>4.6026038893090503E-3</v>
      </c>
      <c r="AH323" s="109">
        <v>3.6415744879114799E-5</v>
      </c>
      <c r="AI323" s="109">
        <v>5.0269821693429699E-6</v>
      </c>
      <c r="AJ323">
        <v>3.3315684195333602E-2</v>
      </c>
      <c r="AK323">
        <v>0.154634017428432</v>
      </c>
      <c r="AL323">
        <v>0.17725851069465501</v>
      </c>
      <c r="AM323">
        <v>13.515679791604001</v>
      </c>
      <c r="AN323">
        <v>0</v>
      </c>
      <c r="AO323">
        <v>0</v>
      </c>
      <c r="AP323">
        <v>0</v>
      </c>
      <c r="AQ323">
        <v>-8.7666880121203494</v>
      </c>
      <c r="AR323">
        <v>1890.2666585433601</v>
      </c>
      <c r="AS323">
        <v>6042.5458943863596</v>
      </c>
      <c r="AT323">
        <v>0.33033819132144698</v>
      </c>
    </row>
    <row r="324" spans="1:46" x14ac:dyDescent="0.35">
      <c r="A324">
        <v>322</v>
      </c>
      <c r="B324">
        <v>171.09748017529199</v>
      </c>
      <c r="C324">
        <v>-8.3234240450201895</v>
      </c>
      <c r="D324">
        <v>1688.2133080440201</v>
      </c>
      <c r="E324">
        <v>0.49966735986027899</v>
      </c>
      <c r="F324">
        <v>733.142375239937</v>
      </c>
      <c r="G324">
        <v>2.8951211109985498E-3</v>
      </c>
      <c r="H324">
        <v>0.98510668808255997</v>
      </c>
      <c r="I324">
        <v>1.9551997778445698E-2</v>
      </c>
      <c r="J324">
        <v>2.0752967968370499E-2</v>
      </c>
      <c r="K324">
        <v>0.96285580396588399</v>
      </c>
      <c r="L324">
        <v>1.71756995140218E-2</v>
      </c>
      <c r="M324">
        <v>2.3762982644238901E-3</v>
      </c>
      <c r="N324">
        <v>1.2628291339380899</v>
      </c>
      <c r="O324">
        <v>1.37461161382185</v>
      </c>
      <c r="P324">
        <v>1.4271486535101401</v>
      </c>
      <c r="Q324">
        <v>0.99906325741764501</v>
      </c>
      <c r="R324">
        <v>9.3674258235407204E-4</v>
      </c>
      <c r="S324">
        <v>0</v>
      </c>
      <c r="T324">
        <v>8.4532270449516496</v>
      </c>
      <c r="U324">
        <v>8.4532270449516496</v>
      </c>
      <c r="V324">
        <v>6.7531541619844599</v>
      </c>
      <c r="W324">
        <v>0.135665121773377</v>
      </c>
      <c r="X324">
        <v>1.5573116546950201</v>
      </c>
      <c r="Y324">
        <v>44.330963283626801</v>
      </c>
      <c r="Z324">
        <v>0.87846263633256205</v>
      </c>
      <c r="AA324">
        <v>0.12500748208536799</v>
      </c>
      <c r="AB324">
        <v>34.978976436294097</v>
      </c>
      <c r="AC324">
        <v>40.395971394535799</v>
      </c>
      <c r="AD324">
        <v>5.1343935838029502</v>
      </c>
      <c r="AE324">
        <v>0.19156798008346199</v>
      </c>
      <c r="AF324">
        <v>6.5754437975220996E-4</v>
      </c>
      <c r="AG324">
        <v>4.6024958097075699E-3</v>
      </c>
      <c r="AH324" s="109">
        <v>3.6625328192990697E-5</v>
      </c>
      <c r="AI324" s="109">
        <v>5.0671999558392304E-6</v>
      </c>
      <c r="AJ324">
        <v>3.3314929469197098E-2</v>
      </c>
      <c r="AK324">
        <v>0.15463422534976801</v>
      </c>
      <c r="AL324">
        <v>0.17725501081016401</v>
      </c>
      <c r="AM324">
        <v>13.515679791604001</v>
      </c>
      <c r="AN324">
        <v>0</v>
      </c>
      <c r="AO324">
        <v>0</v>
      </c>
      <c r="AP324">
        <v>0</v>
      </c>
      <c r="AQ324">
        <v>-8.7671626475123308</v>
      </c>
      <c r="AR324">
        <v>1890.4887565967399</v>
      </c>
      <c r="AS324">
        <v>6042.5443447850803</v>
      </c>
      <c r="AT324">
        <v>0.33051571855209999</v>
      </c>
    </row>
    <row r="325" spans="1:46" x14ac:dyDescent="0.35">
      <c r="A325">
        <v>323</v>
      </c>
      <c r="B325">
        <v>170.48340984974899</v>
      </c>
      <c r="C325">
        <v>-8.3240982951494207</v>
      </c>
      <c r="D325">
        <v>1688.1375246580899</v>
      </c>
      <c r="E325">
        <v>0.49966352248931301</v>
      </c>
      <c r="F325">
        <v>730.41730529176402</v>
      </c>
      <c r="G325">
        <v>2.8950019545869198E-3</v>
      </c>
      <c r="H325">
        <v>0.98500938318516595</v>
      </c>
      <c r="I325">
        <v>1.9608680107671E-2</v>
      </c>
      <c r="J325">
        <v>2.0824801316126299E-2</v>
      </c>
      <c r="K325">
        <v>0.962732867761944</v>
      </c>
      <c r="L325">
        <v>1.7220819304474499E-2</v>
      </c>
      <c r="M325">
        <v>2.3878608031965101E-3</v>
      </c>
      <c r="N325">
        <v>1.26077250185251</v>
      </c>
      <c r="O325">
        <v>1.37256584667856</v>
      </c>
      <c r="P325">
        <v>1.4313132610297501</v>
      </c>
      <c r="Q325">
        <v>0.99906034980622505</v>
      </c>
      <c r="R325">
        <v>9.3965019377448603E-4</v>
      </c>
      <c r="S325">
        <v>0</v>
      </c>
      <c r="T325">
        <v>8.4782725868218893</v>
      </c>
      <c r="U325">
        <v>8.4782725868218893</v>
      </c>
      <c r="V325">
        <v>6.7730085740377897</v>
      </c>
      <c r="W325">
        <v>0.136276616333423</v>
      </c>
      <c r="X325">
        <v>1.5608457526953401</v>
      </c>
      <c r="Y325">
        <v>44.477185995121701</v>
      </c>
      <c r="Z325">
        <v>0.87822429709267502</v>
      </c>
      <c r="AA325">
        <v>0.12498638797851599</v>
      </c>
      <c r="AB325">
        <v>34.970622037135897</v>
      </c>
      <c r="AC325">
        <v>40.296666506248897</v>
      </c>
      <c r="AD325">
        <v>5.1324869977192602</v>
      </c>
      <c r="AE325">
        <v>0.19156806470179299</v>
      </c>
      <c r="AF325">
        <v>6.5740199864705096E-4</v>
      </c>
      <c r="AG325">
        <v>4.6023867613901497E-3</v>
      </c>
      <c r="AH325" s="109">
        <v>3.6836224116026699E-5</v>
      </c>
      <c r="AI325" s="109">
        <v>5.1077578917263099E-6</v>
      </c>
      <c r="AJ325">
        <v>3.3314171724156599E-2</v>
      </c>
      <c r="AK325">
        <v>0.15463443609930599</v>
      </c>
      <c r="AL325">
        <v>0.17725149502276699</v>
      </c>
      <c r="AM325">
        <v>13.515679791604001</v>
      </c>
      <c r="AN325">
        <v>0</v>
      </c>
      <c r="AO325">
        <v>0</v>
      </c>
      <c r="AP325">
        <v>0</v>
      </c>
      <c r="AQ325">
        <v>-8.7676372829043103</v>
      </c>
      <c r="AR325">
        <v>1890.7108970393299</v>
      </c>
      <c r="AS325">
        <v>6042.5427801696596</v>
      </c>
      <c r="AT325">
        <v>0.33069338213948202</v>
      </c>
    </row>
    <row r="326" spans="1:46" x14ac:dyDescent="0.35">
      <c r="A326">
        <v>324</v>
      </c>
      <c r="B326">
        <v>169.86933952420699</v>
      </c>
      <c r="C326">
        <v>-8.3247728355901707</v>
      </c>
      <c r="D326">
        <v>1688.0612064499501</v>
      </c>
      <c r="E326">
        <v>0.49965964789409201</v>
      </c>
      <c r="F326">
        <v>727.69244289451603</v>
      </c>
      <c r="G326">
        <v>2.8948818875585299E-3</v>
      </c>
      <c r="H326">
        <v>0.98491311294066897</v>
      </c>
      <c r="I326">
        <v>1.96657630086783E-2</v>
      </c>
      <c r="J326">
        <v>2.0897128292647799E-2</v>
      </c>
      <c r="K326">
        <v>0.96260907990456801</v>
      </c>
      <c r="L326">
        <v>1.7266254345923999E-2</v>
      </c>
      <c r="M326">
        <v>2.39950866275434E-3</v>
      </c>
      <c r="N326">
        <v>1.2587195978433201</v>
      </c>
      <c r="O326">
        <v>1.3705234327053799</v>
      </c>
      <c r="P326">
        <v>1.4355074469303</v>
      </c>
      <c r="Q326">
        <v>0.99905744116656803</v>
      </c>
      <c r="R326">
        <v>9.4255883343156695E-4</v>
      </c>
      <c r="S326">
        <v>0</v>
      </c>
      <c r="T326">
        <v>8.5034982397008196</v>
      </c>
      <c r="U326">
        <v>8.5034982397008303</v>
      </c>
      <c r="V326">
        <v>6.7930050884834001</v>
      </c>
      <c r="W326">
        <v>0.13689257275125699</v>
      </c>
      <c r="X326">
        <v>1.56440624043515</v>
      </c>
      <c r="Y326">
        <v>44.624475164491898</v>
      </c>
      <c r="Z326">
        <v>0.87798547853467601</v>
      </c>
      <c r="AA326">
        <v>0.124965200155659</v>
      </c>
      <c r="AB326">
        <v>34.962262302438802</v>
      </c>
      <c r="AC326">
        <v>40.197551257697498</v>
      </c>
      <c r="AD326">
        <v>5.1305782347465998</v>
      </c>
      <c r="AE326">
        <v>0.19156814974906899</v>
      </c>
      <c r="AF326">
        <v>6.57258926504793E-4</v>
      </c>
      <c r="AG326">
        <v>4.6022767337117803E-3</v>
      </c>
      <c r="AH326" s="109">
        <v>3.70484468701886E-5</v>
      </c>
      <c r="AI326" s="109">
        <v>5.1486597744691202E-6</v>
      </c>
      <c r="AJ326">
        <v>3.3313410927083301E-2</v>
      </c>
      <c r="AK326">
        <v>0.15463464970743901</v>
      </c>
      <c r="AL326">
        <v>0.17724796315862701</v>
      </c>
      <c r="AM326">
        <v>13.515679791604001</v>
      </c>
      <c r="AN326">
        <v>0</v>
      </c>
      <c r="AO326">
        <v>0</v>
      </c>
      <c r="AP326">
        <v>0</v>
      </c>
      <c r="AQ326">
        <v>-8.7681119182962899</v>
      </c>
      <c r="AR326">
        <v>1890.9330800579701</v>
      </c>
      <c r="AS326">
        <v>6042.5412003765996</v>
      </c>
      <c r="AT326">
        <v>0.33087118243812602</v>
      </c>
    </row>
    <row r="327" spans="1:46" x14ac:dyDescent="0.35">
      <c r="A327">
        <v>325</v>
      </c>
      <c r="B327">
        <v>169.255269198664</v>
      </c>
      <c r="C327">
        <v>-8.3254476690335899</v>
      </c>
      <c r="D327">
        <v>1687.9843475749101</v>
      </c>
      <c r="E327">
        <v>0.49965573566765398</v>
      </c>
      <c r="F327">
        <v>724.96778696873798</v>
      </c>
      <c r="G327">
        <v>2.8947608999725601E-3</v>
      </c>
      <c r="H327">
        <v>0.98481787810166599</v>
      </c>
      <c r="I327">
        <v>1.97232506667742E-2</v>
      </c>
      <c r="J327">
        <v>2.0969954206621001E-2</v>
      </c>
      <c r="K327">
        <v>0.96248443133379702</v>
      </c>
      <c r="L327">
        <v>1.7312007916574699E-2</v>
      </c>
      <c r="M327">
        <v>2.4112427501995098E-3</v>
      </c>
      <c r="N327">
        <v>1.2566704187574</v>
      </c>
      <c r="O327">
        <v>1.3684843678952401</v>
      </c>
      <c r="P327">
        <v>1.4397315220497</v>
      </c>
      <c r="Q327">
        <v>0.99905453148393397</v>
      </c>
      <c r="R327">
        <v>9.4546851606534896E-4</v>
      </c>
      <c r="S327">
        <v>0</v>
      </c>
      <c r="T327">
        <v>8.5289059220637196</v>
      </c>
      <c r="U327">
        <v>8.5289059220637196</v>
      </c>
      <c r="V327">
        <v>6.8131452103589396</v>
      </c>
      <c r="W327">
        <v>0.13751303869456799</v>
      </c>
      <c r="X327">
        <v>1.5679933923516001</v>
      </c>
      <c r="Y327">
        <v>44.772842473437002</v>
      </c>
      <c r="Z327">
        <v>0.87774617932218002</v>
      </c>
      <c r="AA327">
        <v>0.124943917596399</v>
      </c>
      <c r="AB327">
        <v>34.953897149152198</v>
      </c>
      <c r="AC327">
        <v>40.098625003666299</v>
      </c>
      <c r="AD327">
        <v>5.1286672754389402</v>
      </c>
      <c r="AE327">
        <v>0.191568235229398</v>
      </c>
      <c r="AF327">
        <v>6.5711515585314896E-4</v>
      </c>
      <c r="AG327">
        <v>4.6021657158720102E-3</v>
      </c>
      <c r="AH327" s="109">
        <v>3.7262010882852098E-5</v>
      </c>
      <c r="AI327" s="109">
        <v>5.1899094566096601E-6</v>
      </c>
      <c r="AJ327">
        <v>3.3312647044367899E-2</v>
      </c>
      <c r="AK327">
        <v>0.154634866205003</v>
      </c>
      <c r="AL327">
        <v>0.177244415041385</v>
      </c>
      <c r="AM327">
        <v>13.515679791604001</v>
      </c>
      <c r="AN327">
        <v>0</v>
      </c>
      <c r="AO327">
        <v>0</v>
      </c>
      <c r="AP327">
        <v>0</v>
      </c>
      <c r="AQ327">
        <v>-8.7685865536882694</v>
      </c>
      <c r="AR327">
        <v>1891.15530584216</v>
      </c>
      <c r="AS327">
        <v>6042.5396052399701</v>
      </c>
      <c r="AT327">
        <v>0.33104911975967899</v>
      </c>
    </row>
    <row r="328" spans="1:46" x14ac:dyDescent="0.35">
      <c r="A328">
        <v>326</v>
      </c>
      <c r="B328">
        <v>168.641198873121</v>
      </c>
      <c r="C328">
        <v>-8.3261227982087291</v>
      </c>
      <c r="D328">
        <v>1687.90694210374</v>
      </c>
      <c r="E328">
        <v>0.499651785396939</v>
      </c>
      <c r="F328">
        <v>722.24333642956799</v>
      </c>
      <c r="G328">
        <v>2.8946389817444199E-3</v>
      </c>
      <c r="H328">
        <v>0.98472368072221605</v>
      </c>
      <c r="I328">
        <v>1.9781147325440299E-2</v>
      </c>
      <c r="J328">
        <v>2.1043284443738201E-2</v>
      </c>
      <c r="K328">
        <v>0.96235891285956099</v>
      </c>
      <c r="L328">
        <v>1.7358083337135299E-2</v>
      </c>
      <c r="M328">
        <v>2.4230639883050398E-3</v>
      </c>
      <c r="N328">
        <v>1.25462496147497</v>
      </c>
      <c r="O328">
        <v>1.3664486482615401</v>
      </c>
      <c r="P328">
        <v>1.4439858015788201</v>
      </c>
      <c r="Q328">
        <v>0.99905162074337905</v>
      </c>
      <c r="R328">
        <v>9.4837925662074696E-4</v>
      </c>
      <c r="S328">
        <v>0</v>
      </c>
      <c r="T328">
        <v>8.5544975796331606</v>
      </c>
      <c r="U328">
        <v>8.5544975796331606</v>
      </c>
      <c r="V328">
        <v>6.8334304659247698</v>
      </c>
      <c r="W328">
        <v>0.138138062696399</v>
      </c>
      <c r="X328">
        <v>1.57160748673004</v>
      </c>
      <c r="Y328">
        <v>44.922299775041999</v>
      </c>
      <c r="Z328">
        <v>0.87750639796364205</v>
      </c>
      <c r="AA328">
        <v>0.12492253926619799</v>
      </c>
      <c r="AB328">
        <v>34.9455265396426</v>
      </c>
      <c r="AC328">
        <v>39.999887089649199</v>
      </c>
      <c r="AD328">
        <v>5.1267541059883701</v>
      </c>
      <c r="AE328">
        <v>0.191568321146943</v>
      </c>
      <c r="AF328">
        <v>6.5697067911600496E-4</v>
      </c>
      <c r="AG328">
        <v>4.6020536969100297E-3</v>
      </c>
      <c r="AH328" s="109">
        <v>3.7476930783027298E-5</v>
      </c>
      <c r="AI328" s="109">
        <v>5.2315108534062896E-6</v>
      </c>
      <c r="AJ328">
        <v>3.3311880041928997E-2</v>
      </c>
      <c r="AK328">
        <v>0.15463508562327</v>
      </c>
      <c r="AL328">
        <v>0.17724085049220401</v>
      </c>
      <c r="AM328">
        <v>13.515679791604001</v>
      </c>
      <c r="AN328">
        <v>0</v>
      </c>
      <c r="AO328">
        <v>0</v>
      </c>
      <c r="AP328">
        <v>0</v>
      </c>
      <c r="AQ328">
        <v>-8.7690611890802508</v>
      </c>
      <c r="AR328">
        <v>1891.3775745841201</v>
      </c>
      <c r="AS328">
        <v>6042.5379945913401</v>
      </c>
      <c r="AT328">
        <v>0.33122719486043001</v>
      </c>
    </row>
    <row r="329" spans="1:46" x14ac:dyDescent="0.35">
      <c r="A329">
        <v>327</v>
      </c>
      <c r="B329">
        <v>168.027128547579</v>
      </c>
      <c r="C329">
        <v>-8.32679822588584</v>
      </c>
      <c r="D329">
        <v>1687.82898402054</v>
      </c>
      <c r="E329">
        <v>0.499647796662677</v>
      </c>
      <c r="F329">
        <v>719.51909018752895</v>
      </c>
      <c r="G329">
        <v>2.8945161226420499E-3</v>
      </c>
      <c r="H329">
        <v>0.98463052098292203</v>
      </c>
      <c r="I329">
        <v>1.9839457288365399E-2</v>
      </c>
      <c r="J329">
        <v>2.1117124468099501E-2</v>
      </c>
      <c r="K329">
        <v>0.96223251516043495</v>
      </c>
      <c r="L329">
        <v>1.7404483979298401E-2</v>
      </c>
      <c r="M329">
        <v>2.4349733090669999E-3</v>
      </c>
      <c r="N329">
        <v>1.2525832229100899</v>
      </c>
      <c r="O329">
        <v>1.36441626983827</v>
      </c>
      <c r="P329">
        <v>1.4482706052019001</v>
      </c>
      <c r="Q329">
        <v>0.99904870892974695</v>
      </c>
      <c r="R329">
        <v>9.5129107025270095E-4</v>
      </c>
      <c r="S329">
        <v>0</v>
      </c>
      <c r="T329">
        <v>8.5802751862423996</v>
      </c>
      <c r="U329">
        <v>8.5802751862423996</v>
      </c>
      <c r="V329">
        <v>6.8538624033900897</v>
      </c>
      <c r="W329">
        <v>0.13876769372424999</v>
      </c>
      <c r="X329">
        <v>1.57524880575725</v>
      </c>
      <c r="Y329">
        <v>45.072859097072197</v>
      </c>
      <c r="Z329">
        <v>0.87726613315703095</v>
      </c>
      <c r="AA329">
        <v>0.124901064115076</v>
      </c>
      <c r="AB329">
        <v>34.937150368993798</v>
      </c>
      <c r="AC329">
        <v>39.901336869593798</v>
      </c>
      <c r="AD329">
        <v>5.1248387040105303</v>
      </c>
      <c r="AE329">
        <v>0.19156840750590401</v>
      </c>
      <c r="AF329">
        <v>6.5682548860583796E-4</v>
      </c>
      <c r="AG329">
        <v>4.6019406657055104E-3</v>
      </c>
      <c r="AH329" s="109">
        <v>3.7693221421462803E-5</v>
      </c>
      <c r="AI329" s="109">
        <v>5.2734679294820503E-6</v>
      </c>
      <c r="AJ329">
        <v>3.3311109885171802E-2</v>
      </c>
      <c r="AK329">
        <v>0.15463530799398101</v>
      </c>
      <c r="AL329">
        <v>0.177237269329551</v>
      </c>
      <c r="AM329">
        <v>13.515679791604001</v>
      </c>
      <c r="AN329">
        <v>0</v>
      </c>
      <c r="AO329">
        <v>0</v>
      </c>
      <c r="AP329">
        <v>0</v>
      </c>
      <c r="AQ329">
        <v>-8.7695358244722303</v>
      </c>
      <c r="AR329">
        <v>1891.5998864789999</v>
      </c>
      <c r="AS329">
        <v>6042.5363682597799</v>
      </c>
      <c r="AT329">
        <v>0.33140540787524098</v>
      </c>
    </row>
    <row r="330" spans="1:46" x14ac:dyDescent="0.35">
      <c r="A330">
        <v>328</v>
      </c>
      <c r="B330">
        <v>167.413058222036</v>
      </c>
      <c r="C330">
        <v>-8.3274739548744794</v>
      </c>
      <c r="D330">
        <v>1687.7504672218499</v>
      </c>
      <c r="E330">
        <v>0.499643769039265</v>
      </c>
      <c r="F330">
        <v>716.79504714764198</v>
      </c>
      <c r="G330">
        <v>2.89439231228445E-3</v>
      </c>
      <c r="H330">
        <v>0.98453840070454302</v>
      </c>
      <c r="I330">
        <v>1.9898184919369202E-2</v>
      </c>
      <c r="J330">
        <v>2.1191479823642501E-2</v>
      </c>
      <c r="K330">
        <v>0.96210522878010096</v>
      </c>
      <c r="L330">
        <v>1.7451213258022302E-2</v>
      </c>
      <c r="M330">
        <v>2.4469716613468302E-3</v>
      </c>
      <c r="N330">
        <v>1.250545200011</v>
      </c>
      <c r="O330">
        <v>1.3623872286801999</v>
      </c>
      <c r="P330">
        <v>1.4525862571046699</v>
      </c>
      <c r="Q330">
        <v>0.99904579602767096</v>
      </c>
      <c r="R330">
        <v>9.5420397232828498E-4</v>
      </c>
      <c r="S330">
        <v>0</v>
      </c>
      <c r="T330">
        <v>8.6062407439200097</v>
      </c>
      <c r="U330">
        <v>8.6062407439200097</v>
      </c>
      <c r="V330">
        <v>6.8744425929148099</v>
      </c>
      <c r="W330">
        <v>0.13940198168405299</v>
      </c>
      <c r="X330">
        <v>1.5789176356047001</v>
      </c>
      <c r="Y330">
        <v>45.224532645065999</v>
      </c>
      <c r="Z330">
        <v>0.87702538340746194</v>
      </c>
      <c r="AA330">
        <v>0.124879491078393</v>
      </c>
      <c r="AB330">
        <v>34.928768589695601</v>
      </c>
      <c r="AC330">
        <v>39.8029736861155</v>
      </c>
      <c r="AD330">
        <v>5.1229210542644203</v>
      </c>
      <c r="AE330">
        <v>0.19156849431054801</v>
      </c>
      <c r="AF330">
        <v>6.5667957652752696E-4</v>
      </c>
      <c r="AG330">
        <v>4.6018266109720202E-3</v>
      </c>
      <c r="AH330" s="109">
        <v>3.7910897856348197E-5</v>
      </c>
      <c r="AI330" s="109">
        <v>5.3157847158880799E-6</v>
      </c>
      <c r="AJ330">
        <v>3.3310336539011602E-2</v>
      </c>
      <c r="AK330">
        <v>0.154635533349332</v>
      </c>
      <c r="AL330">
        <v>0.177233671369319</v>
      </c>
      <c r="AM330">
        <v>13.515679791604001</v>
      </c>
      <c r="AN330">
        <v>0</v>
      </c>
      <c r="AO330">
        <v>0</v>
      </c>
      <c r="AP330">
        <v>0</v>
      </c>
      <c r="AQ330">
        <v>-8.7700104598642099</v>
      </c>
      <c r="AR330">
        <v>1891.82224172473</v>
      </c>
      <c r="AS330">
        <v>6042.5347260717299</v>
      </c>
      <c r="AT330">
        <v>0.33158375949806901</v>
      </c>
    </row>
    <row r="331" spans="1:46" x14ac:dyDescent="0.35">
      <c r="A331">
        <v>329</v>
      </c>
      <c r="B331">
        <v>166.798987896494</v>
      </c>
      <c r="C331">
        <v>-8.3281499880263894</v>
      </c>
      <c r="D331">
        <v>1687.6713855144101</v>
      </c>
      <c r="E331">
        <v>0.49963970209465702</v>
      </c>
      <c r="F331">
        <v>714.07120621014496</v>
      </c>
      <c r="G331">
        <v>2.8942675401378501E-3</v>
      </c>
      <c r="H331">
        <v>0.98444732033376503</v>
      </c>
      <c r="I331">
        <v>1.9957334644449799E-2</v>
      </c>
      <c r="J331">
        <v>2.1266356135605499E-2</v>
      </c>
      <c r="K331">
        <v>0.96197704412590301</v>
      </c>
      <c r="L331">
        <v>1.7498274639717499E-2</v>
      </c>
      <c r="M331">
        <v>2.4590600047322501E-3</v>
      </c>
      <c r="N331">
        <v>1.24851088976048</v>
      </c>
      <c r="O331">
        <v>1.3603615208630799</v>
      </c>
      <c r="P331">
        <v>1.4569330861165599</v>
      </c>
      <c r="Q331">
        <v>0.99904288202156699</v>
      </c>
      <c r="R331">
        <v>9.5711797843207999E-4</v>
      </c>
      <c r="S331">
        <v>0</v>
      </c>
      <c r="T331">
        <v>8.63239628376326</v>
      </c>
      <c r="U331">
        <v>8.63239628376326</v>
      </c>
      <c r="V331">
        <v>6.8951726273409504</v>
      </c>
      <c r="W331">
        <v>0.140040977009635</v>
      </c>
      <c r="X331">
        <v>1.58261426648703</v>
      </c>
      <c r="Y331">
        <v>45.3773328057462</v>
      </c>
      <c r="Z331">
        <v>0.876784147355262</v>
      </c>
      <c r="AA331">
        <v>0.124857819075713</v>
      </c>
      <c r="AB331">
        <v>34.920381104666397</v>
      </c>
      <c r="AC331">
        <v>39.7047968873676</v>
      </c>
      <c r="AD331">
        <v>5.1210011351678002</v>
      </c>
      <c r="AE331">
        <v>0.19156858156518</v>
      </c>
      <c r="AF331">
        <v>6.5653293497164495E-4</v>
      </c>
      <c r="AG331">
        <v>4.60171152125679E-3</v>
      </c>
      <c r="AH331" s="109">
        <v>3.8129975372960601E-5</v>
      </c>
      <c r="AI331" s="109">
        <v>5.35846529738698E-6</v>
      </c>
      <c r="AJ331">
        <v>3.3309559967837798E-2</v>
      </c>
      <c r="AK331">
        <v>0.154635761722</v>
      </c>
      <c r="AL331">
        <v>0.17723005642464301</v>
      </c>
      <c r="AM331">
        <v>13.515679791604001</v>
      </c>
      <c r="AN331">
        <v>0</v>
      </c>
      <c r="AO331">
        <v>0</v>
      </c>
      <c r="AP331">
        <v>0</v>
      </c>
      <c r="AQ331">
        <v>-8.7704850952561895</v>
      </c>
      <c r="AR331">
        <v>1892.0446405221901</v>
      </c>
      <c r="AS331">
        <v>6042.53306785103</v>
      </c>
      <c r="AT331">
        <v>0.33176224996889297</v>
      </c>
    </row>
    <row r="332" spans="1:46" x14ac:dyDescent="0.35">
      <c r="A332">
        <v>330</v>
      </c>
      <c r="B332">
        <v>166.184917570951</v>
      </c>
      <c r="C332">
        <v>-8.3288263282346193</v>
      </c>
      <c r="D332">
        <v>1687.59173261401</v>
      </c>
      <c r="E332">
        <v>0.49963559539023</v>
      </c>
      <c r="F332">
        <v>711.34756626991202</v>
      </c>
      <c r="G332">
        <v>2.8941417955137901E-3</v>
      </c>
      <c r="H332">
        <v>0.98435728127324795</v>
      </c>
      <c r="I332">
        <v>2.0016910952122699E-2</v>
      </c>
      <c r="J332">
        <v>2.1341759112021599E-2</v>
      </c>
      <c r="K332">
        <v>0.96184795146560897</v>
      </c>
      <c r="L332">
        <v>1.75456716373876E-2</v>
      </c>
      <c r="M332">
        <v>2.4712393147350901E-3</v>
      </c>
      <c r="N332">
        <v>1.24648028917632</v>
      </c>
      <c r="O332">
        <v>1.3583391424838001</v>
      </c>
      <c r="P332">
        <v>1.46131142574547</v>
      </c>
      <c r="Q332">
        <v>0.99903996689563102</v>
      </c>
      <c r="R332">
        <v>9.60033104368955E-4</v>
      </c>
      <c r="S332">
        <v>0</v>
      </c>
      <c r="T332">
        <v>8.6587438661825509</v>
      </c>
      <c r="U332">
        <v>8.6587438661825509</v>
      </c>
      <c r="V332">
        <v>6.9160541223391396</v>
      </c>
      <c r="W332">
        <v>0.14068473100433501</v>
      </c>
      <c r="X332">
        <v>1.58633899274308</v>
      </c>
      <c r="Y332">
        <v>45.531272150310002</v>
      </c>
      <c r="Z332">
        <v>0.87654242352149603</v>
      </c>
      <c r="AA332">
        <v>0.124836047011188</v>
      </c>
      <c r="AB332">
        <v>34.911987849915398</v>
      </c>
      <c r="AC332">
        <v>39.606805813899598</v>
      </c>
      <c r="AD332">
        <v>5.1190789292100103</v>
      </c>
      <c r="AE332">
        <v>0.19156866927416799</v>
      </c>
      <c r="AF332">
        <v>6.5638555591607597E-4</v>
      </c>
      <c r="AG332">
        <v>4.6015953849354698E-3</v>
      </c>
      <c r="AH332" s="109">
        <v>3.8350469475483097E-5</v>
      </c>
      <c r="AI332" s="109">
        <v>5.4015138243218997E-6</v>
      </c>
      <c r="AJ332">
        <v>3.3308780135525198E-2</v>
      </c>
      <c r="AK332">
        <v>0.15463599314513901</v>
      </c>
      <c r="AL332">
        <v>0.17722642430595301</v>
      </c>
      <c r="AM332">
        <v>13.515679791604001</v>
      </c>
      <c r="AN332">
        <v>0</v>
      </c>
      <c r="AO332">
        <v>0</v>
      </c>
      <c r="AP332">
        <v>0</v>
      </c>
      <c r="AQ332">
        <v>-8.7709597306481708</v>
      </c>
      <c r="AR332">
        <v>1892.26708307527</v>
      </c>
      <c r="AS332">
        <v>6042.5313934188298</v>
      </c>
      <c r="AT332">
        <v>0.33194087985750798</v>
      </c>
    </row>
    <row r="333" spans="1:46" x14ac:dyDescent="0.35">
      <c r="A333">
        <v>331</v>
      </c>
      <c r="B333">
        <v>165.570847245409</v>
      </c>
      <c r="C333">
        <v>-8.32950297843486</v>
      </c>
      <c r="D333">
        <v>1687.51150214361</v>
      </c>
      <c r="E333">
        <v>0.49963144848066599</v>
      </c>
      <c r="F333">
        <v>708.62412621664703</v>
      </c>
      <c r="G333">
        <v>2.8940150675658399E-3</v>
      </c>
      <c r="H333">
        <v>0.98426828491639495</v>
      </c>
      <c r="I333">
        <v>2.0076918394859901E-2</v>
      </c>
      <c r="J333">
        <v>2.1417694545246301E-2</v>
      </c>
      <c r="K333">
        <v>0.96171794092515805</v>
      </c>
      <c r="L333">
        <v>1.7593407813856699E-2</v>
      </c>
      <c r="M333">
        <v>2.4835105810031202E-3</v>
      </c>
      <c r="N333">
        <v>1.2444533953116801</v>
      </c>
      <c r="O333">
        <v>1.35632008966061</v>
      </c>
      <c r="P333">
        <v>1.4657216142823499</v>
      </c>
      <c r="Q333">
        <v>0.99903705063383097</v>
      </c>
      <c r="R333">
        <v>9.6294936616866597E-4</v>
      </c>
      <c r="S333">
        <v>0</v>
      </c>
      <c r="T333">
        <v>8.6852855815547603</v>
      </c>
      <c r="U333">
        <v>8.6852855815547603</v>
      </c>
      <c r="V333">
        <v>6.9370887169319504</v>
      </c>
      <c r="W333">
        <v>0.14133329571901301</v>
      </c>
      <c r="X333">
        <v>1.5900921129061001</v>
      </c>
      <c r="Y333">
        <v>45.686363437907502</v>
      </c>
      <c r="Z333">
        <v>0.87630021041282102</v>
      </c>
      <c r="AA333">
        <v>0.124814173773048</v>
      </c>
      <c r="AB333">
        <v>34.903588760274502</v>
      </c>
      <c r="AC333">
        <v>39.508999804037302</v>
      </c>
      <c r="AD333">
        <v>5.1171544186307196</v>
      </c>
      <c r="AE333">
        <v>0.191568757441931</v>
      </c>
      <c r="AF333">
        <v>6.5623743122270799E-4</v>
      </c>
      <c r="AG333">
        <v>4.6014781902094602E-3</v>
      </c>
      <c r="AH333" s="109">
        <v>3.8572395896165402E-5</v>
      </c>
      <c r="AI333" s="109">
        <v>5.4449345093517803E-6</v>
      </c>
      <c r="AJ333">
        <v>3.3307997005417402E-2</v>
      </c>
      <c r="AK333">
        <v>0.15463622765238799</v>
      </c>
      <c r="AL333">
        <v>0.17722277482089199</v>
      </c>
      <c r="AM333">
        <v>13.515679791604001</v>
      </c>
      <c r="AN333">
        <v>0</v>
      </c>
      <c r="AO333">
        <v>0</v>
      </c>
      <c r="AP333">
        <v>0</v>
      </c>
      <c r="AQ333">
        <v>-8.7714343660401504</v>
      </c>
      <c r="AR333">
        <v>1892.4895695908599</v>
      </c>
      <c r="AS333">
        <v>6042.5297025935697</v>
      </c>
      <c r="AT333">
        <v>0.33211964973924202</v>
      </c>
    </row>
    <row r="334" spans="1:46" x14ac:dyDescent="0.35">
      <c r="A334">
        <v>332</v>
      </c>
      <c r="B334">
        <v>164.956776919866</v>
      </c>
      <c r="C334">
        <v>-8.3301799416076197</v>
      </c>
      <c r="D334">
        <v>1687.4306876313201</v>
      </c>
      <c r="E334">
        <v>0.49962726091382298</v>
      </c>
      <c r="F334">
        <v>705.90088493526503</v>
      </c>
      <c r="G334">
        <v>2.8938873452862401E-3</v>
      </c>
      <c r="H334">
        <v>0.98418033123550697</v>
      </c>
      <c r="I334">
        <v>2.01373615906748E-2</v>
      </c>
      <c r="J334">
        <v>2.1494168313519E-2</v>
      </c>
      <c r="K334">
        <v>0.961587002486604</v>
      </c>
      <c r="L334">
        <v>1.7641486786168101E-2</v>
      </c>
      <c r="M334">
        <v>2.4958748045067602E-3</v>
      </c>
      <c r="N334">
        <v>1.2424302052555201</v>
      </c>
      <c r="O334">
        <v>1.3543043585332599</v>
      </c>
      <c r="P334">
        <v>1.47016399491476</v>
      </c>
      <c r="Q334">
        <v>0.99903413321990897</v>
      </c>
      <c r="R334">
        <v>9.65866780090604E-4</v>
      </c>
      <c r="S334">
        <v>0</v>
      </c>
      <c r="T334">
        <v>8.7120235509342496</v>
      </c>
      <c r="U334">
        <v>8.7120235509342496</v>
      </c>
      <c r="V334">
        <v>6.9582780740711296</v>
      </c>
      <c r="W334">
        <v>0.14198672376208801</v>
      </c>
      <c r="X334">
        <v>1.59387392977104</v>
      </c>
      <c r="Y334">
        <v>45.842619619244402</v>
      </c>
      <c r="Z334">
        <v>0.87605750667641802</v>
      </c>
      <c r="AA334">
        <v>0.12479219823275201</v>
      </c>
      <c r="AB334">
        <v>34.895183719325502</v>
      </c>
      <c r="AC334">
        <v>39.411378201670097</v>
      </c>
      <c r="AD334">
        <v>5.1152275791218802</v>
      </c>
      <c r="AE334">
        <v>0.19156884607293201</v>
      </c>
      <c r="AF334">
        <v>6.5608855263226502E-4</v>
      </c>
      <c r="AG334">
        <v>4.6013599251049399E-3</v>
      </c>
      <c r="AH334" s="109">
        <v>3.87957706071598E-5</v>
      </c>
      <c r="AI334" s="109">
        <v>5.4887316218581798E-6</v>
      </c>
      <c r="AJ334">
        <v>3.3307210540299198E-2</v>
      </c>
      <c r="AK334">
        <v>0.15463646527790401</v>
      </c>
      <c r="AL334">
        <v>0.177219107774166</v>
      </c>
      <c r="AM334">
        <v>13.515679791604001</v>
      </c>
      <c r="AN334">
        <v>0</v>
      </c>
      <c r="AO334">
        <v>0</v>
      </c>
      <c r="AP334">
        <v>0</v>
      </c>
      <c r="AQ334">
        <v>-8.7719090014321299</v>
      </c>
      <c r="AR334">
        <v>1892.71210027896</v>
      </c>
      <c r="AS334">
        <v>6042.5279951908897</v>
      </c>
      <c r="AT334">
        <v>0.33229855971896299</v>
      </c>
    </row>
    <row r="335" spans="1:46" x14ac:dyDescent="0.35">
      <c r="A335">
        <v>333</v>
      </c>
      <c r="B335">
        <v>164.342706594323</v>
      </c>
      <c r="C335">
        <v>-8.3308572207758598</v>
      </c>
      <c r="D335">
        <v>1687.3492825093899</v>
      </c>
      <c r="E335">
        <v>0.49962303223059801</v>
      </c>
      <c r="F335">
        <v>703.17784130490099</v>
      </c>
      <c r="G335">
        <v>2.8937586175041699E-3</v>
      </c>
      <c r="H335">
        <v>0.98409342255257903</v>
      </c>
      <c r="I335">
        <v>2.0198245223078198E-2</v>
      </c>
      <c r="J335">
        <v>2.1571186382559102E-2</v>
      </c>
      <c r="K335">
        <v>0.96145512598414495</v>
      </c>
      <c r="L335">
        <v>1.7689912217107199E-2</v>
      </c>
      <c r="M335">
        <v>2.5083330059709899E-3</v>
      </c>
      <c r="N335">
        <v>1.24041071613306</v>
      </c>
      <c r="O335">
        <v>1.35229194526323</v>
      </c>
      <c r="P335">
        <v>1.4746389157389901</v>
      </c>
      <c r="Q335">
        <v>0.99903121463737299</v>
      </c>
      <c r="R335">
        <v>9.6878536262619405E-4</v>
      </c>
      <c r="S335">
        <v>0</v>
      </c>
      <c r="T335">
        <v>8.7389599261642701</v>
      </c>
      <c r="U335">
        <v>8.7389599261642701</v>
      </c>
      <c r="V335">
        <v>6.9796238806526096</v>
      </c>
      <c r="W335">
        <v>0.142645068855314</v>
      </c>
      <c r="X335">
        <v>1.5976847504887199</v>
      </c>
      <c r="Y335">
        <v>46.000053840021103</v>
      </c>
      <c r="Z335">
        <v>0.87581431068551396</v>
      </c>
      <c r="AA335">
        <v>0.124770119245962</v>
      </c>
      <c r="AB335">
        <v>34.886772693100703</v>
      </c>
      <c r="AC335">
        <v>39.313940335135001</v>
      </c>
      <c r="AD335">
        <v>5.1132983966430903</v>
      </c>
      <c r="AE335">
        <v>0.191568935171712</v>
      </c>
      <c r="AF335">
        <v>6.55938911769145E-4</v>
      </c>
      <c r="AG335">
        <v>4.6012405774647699E-3</v>
      </c>
      <c r="AH335" s="109">
        <v>3.9020609804514897E-5</v>
      </c>
      <c r="AI335" s="109">
        <v>5.5329095070990299E-6</v>
      </c>
      <c r="AJ335">
        <v>3.3306420702426801E-2</v>
      </c>
      <c r="AK335">
        <v>0.15463670605632801</v>
      </c>
      <c r="AL335">
        <v>0.17721542296771001</v>
      </c>
      <c r="AM335">
        <v>13.515679791604001</v>
      </c>
      <c r="AN335">
        <v>0</v>
      </c>
      <c r="AO335">
        <v>0</v>
      </c>
      <c r="AP335">
        <v>0</v>
      </c>
      <c r="AQ335">
        <v>-8.7723836368241095</v>
      </c>
      <c r="AR335">
        <v>1892.93467535269</v>
      </c>
      <c r="AS335">
        <v>6042.5262710235902</v>
      </c>
      <c r="AT335">
        <v>0.33247761070248599</v>
      </c>
    </row>
    <row r="336" spans="1:46" x14ac:dyDescent="0.35">
      <c r="A336">
        <v>334</v>
      </c>
      <c r="B336">
        <v>163.728636268781</v>
      </c>
      <c r="C336">
        <v>-8.3315348190088301</v>
      </c>
      <c r="D336">
        <v>1687.26728011162</v>
      </c>
      <c r="E336">
        <v>0.49961876196479899</v>
      </c>
      <c r="F336">
        <v>700.454994199878</v>
      </c>
      <c r="G336">
        <v>2.8936288728813502E-3</v>
      </c>
      <c r="H336">
        <v>0.98400755953605301</v>
      </c>
      <c r="I336">
        <v>2.0259574043577699E-2</v>
      </c>
      <c r="J336">
        <v>2.1648754807198099E-2</v>
      </c>
      <c r="K336">
        <v>0.96132230110275796</v>
      </c>
      <c r="L336">
        <v>1.7738687826102099E-2</v>
      </c>
      <c r="M336">
        <v>2.52088621747559E-3</v>
      </c>
      <c r="N336">
        <v>1.2383949251061399</v>
      </c>
      <c r="O336">
        <v>1.35028284603392</v>
      </c>
      <c r="P336">
        <v>1.4791467299319701</v>
      </c>
      <c r="Q336">
        <v>0.99902829486949396</v>
      </c>
      <c r="R336">
        <v>9.7170513050531099E-4</v>
      </c>
      <c r="S336">
        <v>0</v>
      </c>
      <c r="T336">
        <v>8.7660968909307204</v>
      </c>
      <c r="U336">
        <v>8.7660968909307204</v>
      </c>
      <c r="V336">
        <v>7.0011278484075197</v>
      </c>
      <c r="W336">
        <v>0.143308385273126</v>
      </c>
      <c r="X336">
        <v>1.60152488662724</v>
      </c>
      <c r="Y336">
        <v>46.158679444783502</v>
      </c>
      <c r="Z336">
        <v>0.87557062097883898</v>
      </c>
      <c r="AA336">
        <v>0.124747935651024</v>
      </c>
      <c r="AB336">
        <v>34.878355588108398</v>
      </c>
      <c r="AC336">
        <v>39.2166855395499</v>
      </c>
      <c r="AD336">
        <v>5.1113668495607802</v>
      </c>
      <c r="AE336">
        <v>0.19156902474284401</v>
      </c>
      <c r="AF336">
        <v>6.5578850013250597E-4</v>
      </c>
      <c r="AG336">
        <v>4.6011201349493601E-3</v>
      </c>
      <c r="AH336" s="109">
        <v>3.92469299341847E-5</v>
      </c>
      <c r="AI336" s="109">
        <v>5.5774725683899003E-6</v>
      </c>
      <c r="AJ336">
        <v>3.3305627453479099E-2</v>
      </c>
      <c r="AK336">
        <v>0.15463695002283401</v>
      </c>
      <c r="AL336">
        <v>0.177211720200424</v>
      </c>
      <c r="AM336">
        <v>13.515679791604001</v>
      </c>
      <c r="AN336">
        <v>0</v>
      </c>
      <c r="AO336">
        <v>0</v>
      </c>
      <c r="AP336">
        <v>0</v>
      </c>
      <c r="AQ336">
        <v>-8.7728582722160908</v>
      </c>
      <c r="AR336">
        <v>1893.1572950284201</v>
      </c>
      <c r="AS336">
        <v>6042.5245299015896</v>
      </c>
      <c r="AT336">
        <v>0.33265680304707601</v>
      </c>
    </row>
    <row r="337" spans="1:46" x14ac:dyDescent="0.35">
      <c r="A337">
        <v>335</v>
      </c>
      <c r="B337">
        <v>163.11456594323801</v>
      </c>
      <c r="C337">
        <v>-8.3322127394226708</v>
      </c>
      <c r="D337">
        <v>1687.18467367174</v>
      </c>
      <c r="E337">
        <v>0.499614449643006</v>
      </c>
      <c r="F337">
        <v>697.73234248949495</v>
      </c>
      <c r="G337">
        <v>2.8934980999092202E-3</v>
      </c>
      <c r="H337">
        <v>0.98392274227982501</v>
      </c>
      <c r="I337">
        <v>2.0321352872518701E-2</v>
      </c>
      <c r="J337">
        <v>2.17268797330483E-2</v>
      </c>
      <c r="K337">
        <v>0.96118851737515398</v>
      </c>
      <c r="L337">
        <v>1.77878173874929E-2</v>
      </c>
      <c r="M337">
        <v>2.5335354850258302E-3</v>
      </c>
      <c r="N337">
        <v>1.23638282937375</v>
      </c>
      <c r="O337">
        <v>1.34827705705087</v>
      </c>
      <c r="P337">
        <v>1.4836877958189401</v>
      </c>
      <c r="Q337">
        <v>0.99902537389930002</v>
      </c>
      <c r="R337">
        <v>9.7462610069999004E-4</v>
      </c>
      <c r="S337">
        <v>0</v>
      </c>
      <c r="T337">
        <v>8.7934366612075099</v>
      </c>
      <c r="U337">
        <v>8.7934366612075099</v>
      </c>
      <c r="V337">
        <v>7.0227917142268499</v>
      </c>
      <c r="W337">
        <v>0.14397672800953801</v>
      </c>
      <c r="X337">
        <v>1.60539465425352</v>
      </c>
      <c r="Y337">
        <v>46.318509980681696</v>
      </c>
      <c r="Z337">
        <v>0.87532643614234795</v>
      </c>
      <c r="AA337">
        <v>0.12472564626878201</v>
      </c>
      <c r="AB337">
        <v>34.869932289602197</v>
      </c>
      <c r="AC337">
        <v>39.119613150629597</v>
      </c>
      <c r="AD337">
        <v>5.10943291346811</v>
      </c>
      <c r="AE337">
        <v>0.191569114790967</v>
      </c>
      <c r="AF337">
        <v>6.5563730909477098E-4</v>
      </c>
      <c r="AG337">
        <v>4.6009985850330396E-3</v>
      </c>
      <c r="AH337" s="109">
        <v>3.9474747690796499E-5</v>
      </c>
      <c r="AI337" s="109">
        <v>5.6224252733443801E-6</v>
      </c>
      <c r="AJ337">
        <v>3.3304830754551401E-2</v>
      </c>
      <c r="AK337">
        <v>0.15463719721313399</v>
      </c>
      <c r="AL337">
        <v>0.17720799926814501</v>
      </c>
      <c r="AM337">
        <v>13.515679791604001</v>
      </c>
      <c r="AN337">
        <v>0</v>
      </c>
      <c r="AO337">
        <v>0</v>
      </c>
      <c r="AP337">
        <v>0</v>
      </c>
      <c r="AQ337">
        <v>-8.7733329076080704</v>
      </c>
      <c r="AR337">
        <v>1893.3799595258099</v>
      </c>
      <c r="AS337">
        <v>6042.5227716318304</v>
      </c>
      <c r="AT337">
        <v>0.33283613692476199</v>
      </c>
    </row>
    <row r="338" spans="1:46" x14ac:dyDescent="0.35">
      <c r="A338">
        <v>336</v>
      </c>
      <c r="B338">
        <v>162.500495617696</v>
      </c>
      <c r="C338">
        <v>-8.3328909851782598</v>
      </c>
      <c r="D338">
        <v>1687.1014563221199</v>
      </c>
      <c r="E338">
        <v>0.49961009478442697</v>
      </c>
      <c r="F338">
        <v>695.00988503720305</v>
      </c>
      <c r="G338">
        <v>2.89336628690681E-3</v>
      </c>
      <c r="H338">
        <v>0.98383897324168001</v>
      </c>
      <c r="I338">
        <v>2.0383586599396899E-2</v>
      </c>
      <c r="J338">
        <v>2.1805567398208402E-2</v>
      </c>
      <c r="K338">
        <v>0.96105376417785404</v>
      </c>
      <c r="L338">
        <v>1.78373047240785E-2</v>
      </c>
      <c r="M338">
        <v>2.5462818753183699E-3</v>
      </c>
      <c r="N338">
        <v>1.2343744261724101</v>
      </c>
      <c r="O338">
        <v>1.34627457454191</v>
      </c>
      <c r="P338">
        <v>1.4882624769094299</v>
      </c>
      <c r="Q338">
        <v>0.99902245170957205</v>
      </c>
      <c r="R338">
        <v>9.7754829042757604E-4</v>
      </c>
      <c r="S338">
        <v>0</v>
      </c>
      <c r="T338">
        <v>8.8209814855097708</v>
      </c>
      <c r="U338">
        <v>8.8209814855097708</v>
      </c>
      <c r="V338">
        <v>7.0446172403003704</v>
      </c>
      <c r="W338">
        <v>0.14465015322313399</v>
      </c>
      <c r="X338">
        <v>1.60929437403152</v>
      </c>
      <c r="Y338">
        <v>46.479559201171298</v>
      </c>
      <c r="Z338">
        <v>0.87508175448408398</v>
      </c>
      <c r="AA338">
        <v>0.12470324990343699</v>
      </c>
      <c r="AB338">
        <v>34.861502765701402</v>
      </c>
      <c r="AC338">
        <v>39.022722488309498</v>
      </c>
      <c r="AD338">
        <v>5.1074965742564196</v>
      </c>
      <c r="AE338">
        <v>0.191569205320788</v>
      </c>
      <c r="AF338">
        <v>6.5548532990571801E-4</v>
      </c>
      <c r="AG338">
        <v>4.6008759149959496E-3</v>
      </c>
      <c r="AH338" s="109">
        <v>3.9704080006008699E-5</v>
      </c>
      <c r="AI338" s="109">
        <v>5.6677721695822898E-6</v>
      </c>
      <c r="AJ338">
        <v>3.3304030566181302E-2</v>
      </c>
      <c r="AK338">
        <v>0.154637447663452</v>
      </c>
      <c r="AL338">
        <v>0.177204259963781</v>
      </c>
      <c r="AM338">
        <v>13.515679791604001</v>
      </c>
      <c r="AN338">
        <v>0</v>
      </c>
      <c r="AO338">
        <v>0</v>
      </c>
      <c r="AP338">
        <v>0</v>
      </c>
      <c r="AQ338">
        <v>-8.7738075430000499</v>
      </c>
      <c r="AR338">
        <v>1893.6026690678</v>
      </c>
      <c r="AS338">
        <v>6042.5209960183001</v>
      </c>
      <c r="AT338">
        <v>0.33301561331538998</v>
      </c>
    </row>
    <row r="339" spans="1:46" x14ac:dyDescent="0.35">
      <c r="A339">
        <v>337</v>
      </c>
      <c r="B339">
        <v>161.88642529215301</v>
      </c>
      <c r="C339">
        <v>-8.3335695594851593</v>
      </c>
      <c r="D339">
        <v>1687.0176210910799</v>
      </c>
      <c r="E339">
        <v>0.49960569690075501</v>
      </c>
      <c r="F339">
        <v>692.28762070151902</v>
      </c>
      <c r="G339">
        <v>2.8932334220161502E-3</v>
      </c>
      <c r="H339">
        <v>0.98375625352025098</v>
      </c>
      <c r="I339">
        <v>2.0446280185347599E-2</v>
      </c>
      <c r="J339">
        <v>2.1884824135008699E-2</v>
      </c>
      <c r="K339">
        <v>0.96091803072955395</v>
      </c>
      <c r="L339">
        <v>1.78871537174871E-2</v>
      </c>
      <c r="M339">
        <v>2.5591264678605E-3</v>
      </c>
      <c r="N339">
        <v>1.2323697127766899</v>
      </c>
      <c r="O339">
        <v>1.3442753947574499</v>
      </c>
      <c r="P339">
        <v>1.4928711420692999</v>
      </c>
      <c r="Q339">
        <v>0.99901952828284202</v>
      </c>
      <c r="R339">
        <v>9.8047171715734903E-4</v>
      </c>
      <c r="S339">
        <v>0</v>
      </c>
      <c r="T339">
        <v>8.8487336459524908</v>
      </c>
      <c r="U339">
        <v>8.8487336459524908</v>
      </c>
      <c r="V339">
        <v>7.0666062150070701</v>
      </c>
      <c r="W339">
        <v>0.14532871771066</v>
      </c>
      <c r="X339">
        <v>1.6132243712885199</v>
      </c>
      <c r="Y339">
        <v>46.641841070125899</v>
      </c>
      <c r="Z339">
        <v>0.87483657444475105</v>
      </c>
      <c r="AA339">
        <v>0.124680745341003</v>
      </c>
      <c r="AB339">
        <v>34.853066935407497</v>
      </c>
      <c r="AC339">
        <v>38.926012877447597</v>
      </c>
      <c r="AD339">
        <v>5.1055578115315399</v>
      </c>
      <c r="AE339">
        <v>0.19156929633705799</v>
      </c>
      <c r="AF339">
        <v>6.5533255368344502E-4</v>
      </c>
      <c r="AG339">
        <v>4.60075211192472E-3</v>
      </c>
      <c r="AH339" s="109">
        <v>3.9934944073714001E-5</v>
      </c>
      <c r="AI339" s="109">
        <v>5.7135178679466103E-6</v>
      </c>
      <c r="AJ339">
        <v>3.3303226848299498E-2</v>
      </c>
      <c r="AK339">
        <v>0.15463770141057001</v>
      </c>
      <c r="AL339">
        <v>0.17720050207705501</v>
      </c>
      <c r="AM339">
        <v>13.515679791604001</v>
      </c>
      <c r="AN339">
        <v>0</v>
      </c>
      <c r="AO339">
        <v>0</v>
      </c>
      <c r="AP339">
        <v>0</v>
      </c>
      <c r="AQ339">
        <v>-8.7742821783920295</v>
      </c>
      <c r="AR339">
        <v>1893.8254238807499</v>
      </c>
      <c r="AS339">
        <v>6042.5192028618903</v>
      </c>
      <c r="AT339">
        <v>0.333195232749526</v>
      </c>
    </row>
    <row r="340" spans="1:46" x14ac:dyDescent="0.35">
      <c r="A340">
        <v>338</v>
      </c>
      <c r="B340">
        <v>161.272354966611</v>
      </c>
      <c r="C340">
        <v>-8.3342484656034799</v>
      </c>
      <c r="D340">
        <v>1686.93316090086</v>
      </c>
      <c r="E340">
        <v>0.49960125549602802</v>
      </c>
      <c r="F340">
        <v>689.56554833617395</v>
      </c>
      <c r="G340">
        <v>2.89309949319881E-3</v>
      </c>
      <c r="H340">
        <v>0.98367458255012397</v>
      </c>
      <c r="I340">
        <v>2.0509438664516801E-2</v>
      </c>
      <c r="J340">
        <v>2.1964656371795201E-2</v>
      </c>
      <c r="K340">
        <v>0.96078130608841195</v>
      </c>
      <c r="L340">
        <v>1.79373683100068E-2</v>
      </c>
      <c r="M340">
        <v>2.5720703545100299E-3</v>
      </c>
      <c r="N340">
        <v>1.2303686864996299</v>
      </c>
      <c r="O340">
        <v>1.34227951397064</v>
      </c>
      <c r="P340">
        <v>1.4975141656225699</v>
      </c>
      <c r="Q340">
        <v>0.999016603601384</v>
      </c>
      <c r="R340">
        <v>9.83396398615208E-4</v>
      </c>
      <c r="S340">
        <v>0</v>
      </c>
      <c r="T340">
        <v>8.8766954589013096</v>
      </c>
      <c r="U340">
        <v>8.8766954589013096</v>
      </c>
      <c r="V340">
        <v>7.0887604534254303</v>
      </c>
      <c r="W340">
        <v>0.146012478872702</v>
      </c>
      <c r="X340">
        <v>1.6171849760955299</v>
      </c>
      <c r="Y340">
        <v>46.8053697659265</v>
      </c>
      <c r="Z340">
        <v>0.87459089463233597</v>
      </c>
      <c r="AA340">
        <v>0.124658131348624</v>
      </c>
      <c r="AB340">
        <v>34.844624657825001</v>
      </c>
      <c r="AC340">
        <v>38.8294836493425</v>
      </c>
      <c r="AD340">
        <v>5.1036165972730601</v>
      </c>
      <c r="AE340">
        <v>0.19156938784458399</v>
      </c>
      <c r="AF340">
        <v>6.5517897141009502E-4</v>
      </c>
      <c r="AG340">
        <v>4.6006271627103698E-3</v>
      </c>
      <c r="AH340" s="109">
        <v>4.0167357356774201E-5</v>
      </c>
      <c r="AI340" s="109">
        <v>5.7596670420561902E-6</v>
      </c>
      <c r="AJ340">
        <v>3.3302419560207699E-2</v>
      </c>
      <c r="AK340">
        <v>0.154637958491851</v>
      </c>
      <c r="AL340">
        <v>0.177196725394385</v>
      </c>
      <c r="AM340">
        <v>13.515679791604001</v>
      </c>
      <c r="AN340">
        <v>0</v>
      </c>
      <c r="AO340">
        <v>0</v>
      </c>
      <c r="AP340">
        <v>0</v>
      </c>
      <c r="AQ340">
        <v>-8.7747568137840108</v>
      </c>
      <c r="AR340">
        <v>1894.0482241945599</v>
      </c>
      <c r="AS340">
        <v>6042.5173919603603</v>
      </c>
      <c r="AT340">
        <v>0.33337499520422298</v>
      </c>
    </row>
    <row r="341" spans="1:46" x14ac:dyDescent="0.35">
      <c r="A341">
        <v>339</v>
      </c>
      <c r="B341">
        <v>160.65828464106801</v>
      </c>
      <c r="C341">
        <v>-8.3349277068404195</v>
      </c>
      <c r="D341">
        <v>1686.84806856654</v>
      </c>
      <c r="E341">
        <v>0.49959677006646602</v>
      </c>
      <c r="F341">
        <v>686.84366678890001</v>
      </c>
      <c r="G341">
        <v>2.8929644882340799E-3</v>
      </c>
      <c r="H341">
        <v>0.98359396264634702</v>
      </c>
      <c r="I341">
        <v>2.0573067143917202E-2</v>
      </c>
      <c r="J341">
        <v>2.20450706347546E-2</v>
      </c>
      <c r="K341">
        <v>0.96064357914735099</v>
      </c>
      <c r="L341">
        <v>1.7987952494007999E-2</v>
      </c>
      <c r="M341">
        <v>2.5851146499092101E-3</v>
      </c>
      <c r="N341">
        <v>1.22837134469326</v>
      </c>
      <c r="O341">
        <v>1.34028692847759</v>
      </c>
      <c r="P341">
        <v>1.5021919273601201</v>
      </c>
      <c r="Q341">
        <v>0.99901367764721305</v>
      </c>
      <c r="R341">
        <v>9.8632235278620908E-4</v>
      </c>
      <c r="S341">
        <v>0</v>
      </c>
      <c r="T341">
        <v>8.9048692750690694</v>
      </c>
      <c r="U341">
        <v>8.9048692750690694</v>
      </c>
      <c r="V341">
        <v>7.1110817973184401</v>
      </c>
      <c r="W341">
        <v>0.14670149540159499</v>
      </c>
      <c r="X341">
        <v>1.62117652337824</v>
      </c>
      <c r="Y341">
        <v>46.970159685363399</v>
      </c>
      <c r="Z341">
        <v>0.87434471331740404</v>
      </c>
      <c r="AA341">
        <v>0.124635406675932</v>
      </c>
      <c r="AB341">
        <v>34.8361758931445</v>
      </c>
      <c r="AC341">
        <v>38.733134116430698</v>
      </c>
      <c r="AD341">
        <v>5.1016729160269501</v>
      </c>
      <c r="AE341">
        <v>0.19156947984825501</v>
      </c>
      <c r="AF341">
        <v>6.5502457393867397E-4</v>
      </c>
      <c r="AG341">
        <v>4.6005010540381298E-3</v>
      </c>
      <c r="AH341" s="109">
        <v>4.0401337566354699E-5</v>
      </c>
      <c r="AI341" s="109">
        <v>5.8062244523661899E-6</v>
      </c>
      <c r="AJ341">
        <v>3.3301608660620201E-2</v>
      </c>
      <c r="AK341">
        <v>0.154638218945199</v>
      </c>
      <c r="AL341">
        <v>0.17719292969910699</v>
      </c>
      <c r="AM341">
        <v>13.515679791604001</v>
      </c>
      <c r="AN341">
        <v>0</v>
      </c>
      <c r="AO341">
        <v>0</v>
      </c>
      <c r="AP341">
        <v>0</v>
      </c>
      <c r="AQ341">
        <v>-8.7752314491759993</v>
      </c>
      <c r="AR341">
        <v>1894.27107024255</v>
      </c>
      <c r="AS341">
        <v>6042.5155631083098</v>
      </c>
      <c r="AT341">
        <v>0.33355490164094098</v>
      </c>
    </row>
    <row r="342" spans="1:46" x14ac:dyDescent="0.35">
      <c r="A342">
        <v>340</v>
      </c>
      <c r="B342">
        <v>160.04421431552501</v>
      </c>
      <c r="C342">
        <v>-8.3356072865545006</v>
      </c>
      <c r="D342">
        <v>1686.7623367931401</v>
      </c>
      <c r="E342">
        <v>0.49959224010032299</v>
      </c>
      <c r="F342">
        <v>684.12197490241294</v>
      </c>
      <c r="G342">
        <v>2.8928283947139899E-3</v>
      </c>
      <c r="H342">
        <v>0.98351439488259496</v>
      </c>
      <c r="I342">
        <v>2.06371708061601E-2</v>
      </c>
      <c r="J342">
        <v>2.2126073549781002E-2</v>
      </c>
      <c r="K342">
        <v>0.96050483863235503</v>
      </c>
      <c r="L342">
        <v>1.8038910323528098E-2</v>
      </c>
      <c r="M342">
        <v>2.5982604826319199E-3</v>
      </c>
      <c r="N342">
        <v>1.22637768474905</v>
      </c>
      <c r="O342">
        <v>1.3382976345976401</v>
      </c>
      <c r="P342">
        <v>1.50690481272804</v>
      </c>
      <c r="Q342">
        <v>0.99901075040207798</v>
      </c>
      <c r="R342">
        <v>9.89249597921883E-4</v>
      </c>
      <c r="S342">
        <v>0</v>
      </c>
      <c r="T342">
        <v>8.9332574806727596</v>
      </c>
      <c r="U342">
        <v>8.9332574806727596</v>
      </c>
      <c r="V342">
        <v>7.1335721161089696</v>
      </c>
      <c r="W342">
        <v>0.147395826690353</v>
      </c>
      <c r="X342">
        <v>1.62519935298823</v>
      </c>
      <c r="Y342">
        <v>47.136225448039099</v>
      </c>
      <c r="Z342">
        <v>0.87409802888987298</v>
      </c>
      <c r="AA342">
        <v>0.12461257005342601</v>
      </c>
      <c r="AB342">
        <v>34.827720556583898</v>
      </c>
      <c r="AC342">
        <v>38.636963595197003</v>
      </c>
      <c r="AD342">
        <v>5.0997267465754197</v>
      </c>
      <c r="AE342">
        <v>0.19156957235300301</v>
      </c>
      <c r="AF342">
        <v>6.5486935198351599E-4</v>
      </c>
      <c r="AG342">
        <v>4.6003737723878599E-3</v>
      </c>
      <c r="AH342" s="109">
        <v>4.0636902690153802E-5</v>
      </c>
      <c r="AI342" s="109">
        <v>5.8531949271165501E-6</v>
      </c>
      <c r="AJ342">
        <v>3.3300794107612497E-2</v>
      </c>
      <c r="AK342">
        <v>0.154638482809103</v>
      </c>
      <c r="AL342">
        <v>0.1771891147712</v>
      </c>
      <c r="AM342">
        <v>13.515679791604001</v>
      </c>
      <c r="AN342">
        <v>0</v>
      </c>
      <c r="AO342">
        <v>0</v>
      </c>
      <c r="AP342">
        <v>0</v>
      </c>
      <c r="AQ342">
        <v>-8.77570608456797</v>
      </c>
      <c r="AR342">
        <v>1894.4939622617201</v>
      </c>
      <c r="AS342">
        <v>6042.5137160970899</v>
      </c>
      <c r="AT342">
        <v>0.33373495261137798</v>
      </c>
    </row>
    <row r="343" spans="1:46" x14ac:dyDescent="0.35">
      <c r="A343">
        <v>341</v>
      </c>
      <c r="B343">
        <v>159.43014398998301</v>
      </c>
      <c r="C343">
        <v>-8.3362872081569499</v>
      </c>
      <c r="D343">
        <v>1686.67595817356</v>
      </c>
      <c r="E343">
        <v>0.49958766507773</v>
      </c>
      <c r="F343">
        <v>681.40047151441502</v>
      </c>
      <c r="G343">
        <v>2.8926912000398599E-3</v>
      </c>
      <c r="H343">
        <v>0.98343587935079102</v>
      </c>
      <c r="I343">
        <v>2.0701754910721699E-2</v>
      </c>
      <c r="J343">
        <v>2.22076718443854E-2</v>
      </c>
      <c r="K343">
        <v>0.96036507309932895</v>
      </c>
      <c r="L343">
        <v>1.80902459147015E-2</v>
      </c>
      <c r="M343">
        <v>2.61150899602027E-3</v>
      </c>
      <c r="N343">
        <v>1.2243877040984501</v>
      </c>
      <c r="O343">
        <v>1.3363116286735299</v>
      </c>
      <c r="P343">
        <v>1.51165321292421</v>
      </c>
      <c r="Q343">
        <v>0.99900782184745496</v>
      </c>
      <c r="R343">
        <v>9.9217815254495391E-4</v>
      </c>
      <c r="S343">
        <v>0</v>
      </c>
      <c r="T343">
        <v>8.9618624980573909</v>
      </c>
      <c r="U343">
        <v>8.9618624980573909</v>
      </c>
      <c r="V343">
        <v>7.1562333073574802</v>
      </c>
      <c r="W343">
        <v>0.14809553288410801</v>
      </c>
      <c r="X343">
        <v>1.6292538097914</v>
      </c>
      <c r="Y343">
        <v>47.303581900720701</v>
      </c>
      <c r="Z343">
        <v>0.87385083983060097</v>
      </c>
      <c r="AA343">
        <v>0.124589620191939</v>
      </c>
      <c r="AB343">
        <v>34.819258527597199</v>
      </c>
      <c r="AC343">
        <v>38.5409714045485</v>
      </c>
      <c r="AD343">
        <v>5.0977780630984801</v>
      </c>
      <c r="AE343">
        <v>0.191569665363822</v>
      </c>
      <c r="AF343">
        <v>6.5471329611679798E-4</v>
      </c>
      <c r="AG343">
        <v>4.6002453040311399E-3</v>
      </c>
      <c r="AH343" s="109">
        <v>4.08740709962093E-5</v>
      </c>
      <c r="AI343" s="109">
        <v>5.90058336486318E-6</v>
      </c>
      <c r="AJ343">
        <v>3.3299975858603101E-2</v>
      </c>
      <c r="AK343">
        <v>0.15463875012266201</v>
      </c>
      <c r="AL343">
        <v>0.177185280387197</v>
      </c>
      <c r="AM343">
        <v>13.515679791604001</v>
      </c>
      <c r="AN343">
        <v>0</v>
      </c>
      <c r="AO343">
        <v>0</v>
      </c>
      <c r="AP343">
        <v>0</v>
      </c>
      <c r="AQ343">
        <v>-8.7761807199599495</v>
      </c>
      <c r="AR343">
        <v>1894.71690049273</v>
      </c>
      <c r="AS343">
        <v>6042.5118507146999</v>
      </c>
      <c r="AT343">
        <v>0.33391514834469099</v>
      </c>
    </row>
    <row r="344" spans="1:46" x14ac:dyDescent="0.35">
      <c r="A344">
        <v>342</v>
      </c>
      <c r="B344">
        <v>158.81607366444001</v>
      </c>
      <c r="C344">
        <v>-8.3369674751090397</v>
      </c>
      <c r="D344">
        <v>1686.5889251871699</v>
      </c>
      <c r="E344">
        <v>0.49958304447053198</v>
      </c>
      <c r="F344">
        <v>678.67915545661106</v>
      </c>
      <c r="G344">
        <v>2.8925528914198898E-3</v>
      </c>
      <c r="H344">
        <v>0.98335841882467101</v>
      </c>
      <c r="I344">
        <v>2.0766824794172901E-2</v>
      </c>
      <c r="J344">
        <v>2.2289872349649301E-2</v>
      </c>
      <c r="K344">
        <v>0.96022427092949802</v>
      </c>
      <c r="L344">
        <v>1.8141963437357401E-2</v>
      </c>
      <c r="M344">
        <v>2.6248613568155702E-3</v>
      </c>
      <c r="N344">
        <v>1.2224014002133701</v>
      </c>
      <c r="O344">
        <v>1.3343289070716799</v>
      </c>
      <c r="P344">
        <v>1.51643752493166</v>
      </c>
      <c r="Q344">
        <v>0.999004891964547</v>
      </c>
      <c r="R344">
        <v>9.9510803545260393E-4</v>
      </c>
      <c r="S344">
        <v>0</v>
      </c>
      <c r="T344">
        <v>8.9906867859417492</v>
      </c>
      <c r="U344">
        <v>8.9906867859417492</v>
      </c>
      <c r="V344">
        <v>7.17906729687801</v>
      </c>
      <c r="W344">
        <v>0.14880067544805201</v>
      </c>
      <c r="X344">
        <v>1.6333402437817</v>
      </c>
      <c r="Y344">
        <v>47.472244121570697</v>
      </c>
      <c r="Z344">
        <v>0.87360314430195896</v>
      </c>
      <c r="AA344">
        <v>0.124566555783727</v>
      </c>
      <c r="AB344">
        <v>34.810789779573703</v>
      </c>
      <c r="AC344">
        <v>38.445156845465199</v>
      </c>
      <c r="AD344">
        <v>5.0958268514185798</v>
      </c>
      <c r="AE344">
        <v>0.19156975888578701</v>
      </c>
      <c r="AF344">
        <v>6.5455639677383898E-4</v>
      </c>
      <c r="AG344">
        <v>4.6001156350216101E-3</v>
      </c>
      <c r="AH344" s="109">
        <v>4.1112861017004902E-5</v>
      </c>
      <c r="AI344" s="109">
        <v>5.9483947547512402E-6</v>
      </c>
      <c r="AJ344">
        <v>3.3299153870387399E-2</v>
      </c>
      <c r="AK344">
        <v>0.15463902092554199</v>
      </c>
      <c r="AL344">
        <v>0.17718142632035599</v>
      </c>
      <c r="AM344">
        <v>13.515679791604001</v>
      </c>
      <c r="AN344">
        <v>0</v>
      </c>
      <c r="AO344">
        <v>0</v>
      </c>
      <c r="AP344">
        <v>0</v>
      </c>
      <c r="AQ344">
        <v>-8.7766553553519397</v>
      </c>
      <c r="AR344">
        <v>1894.9398851799699</v>
      </c>
      <c r="AS344">
        <v>6042.5099667458098</v>
      </c>
      <c r="AT344">
        <v>0.33409548998996103</v>
      </c>
    </row>
    <row r="345" spans="1:46" x14ac:dyDescent="0.35">
      <c r="A345">
        <v>343</v>
      </c>
      <c r="B345">
        <v>158.20200333889801</v>
      </c>
      <c r="C345">
        <v>-8.3376480909296404</v>
      </c>
      <c r="D345">
        <v>1686.5012301961301</v>
      </c>
      <c r="E345">
        <v>0.499578377742119</v>
      </c>
      <c r="F345">
        <v>675.95802555652403</v>
      </c>
      <c r="G345">
        <v>2.89241345586286E-3</v>
      </c>
      <c r="H345">
        <v>0.98328201160203899</v>
      </c>
      <c r="I345">
        <v>2.0832385873998199E-2</v>
      </c>
      <c r="J345">
        <v>2.2372682002223199E-2</v>
      </c>
      <c r="K345">
        <v>0.96008242032867996</v>
      </c>
      <c r="L345">
        <v>1.8194067134780102E-2</v>
      </c>
      <c r="M345">
        <v>2.6383187392180498E-3</v>
      </c>
      <c r="N345">
        <v>1.22041877060671</v>
      </c>
      <c r="O345">
        <v>1.33234946618241</v>
      </c>
      <c r="P345">
        <v>1.52125815177514</v>
      </c>
      <c r="Q345">
        <v>0.99900196073427405</v>
      </c>
      <c r="R345">
        <v>9.980392657257971E-4</v>
      </c>
      <c r="S345">
        <v>0</v>
      </c>
      <c r="T345">
        <v>9.0197328409844904</v>
      </c>
      <c r="U345">
        <v>9.0197328409844904</v>
      </c>
      <c r="V345">
        <v>7.2020760400934396</v>
      </c>
      <c r="W345">
        <v>0.14951131610642501</v>
      </c>
      <c r="X345">
        <v>1.6374590101393001</v>
      </c>
      <c r="Y345">
        <v>47.642227425037703</v>
      </c>
      <c r="Z345">
        <v>0.87335494094744803</v>
      </c>
      <c r="AA345">
        <v>0.12454337549950301</v>
      </c>
      <c r="AB345">
        <v>34.802314126400603</v>
      </c>
      <c r="AC345">
        <v>38.349519240603598</v>
      </c>
      <c r="AD345">
        <v>5.0938730772587997</v>
      </c>
      <c r="AE345">
        <v>0.191569852924003</v>
      </c>
      <c r="AF345">
        <v>6.5439864423619905E-4</v>
      </c>
      <c r="AG345">
        <v>4.5999847512002701E-3</v>
      </c>
      <c r="AH345" s="109">
        <v>4.1353291596452397E-5</v>
      </c>
      <c r="AI345" s="109">
        <v>5.99663414117588E-6</v>
      </c>
      <c r="AJ345">
        <v>3.3298328099043102E-2</v>
      </c>
      <c r="AK345">
        <v>0.15463929525807801</v>
      </c>
      <c r="AL345">
        <v>0.17717755234016699</v>
      </c>
      <c r="AM345">
        <v>13.515679791604001</v>
      </c>
      <c r="AN345">
        <v>0</v>
      </c>
      <c r="AO345">
        <v>0</v>
      </c>
      <c r="AP345">
        <v>0</v>
      </c>
      <c r="AQ345">
        <v>-8.7771299907439193</v>
      </c>
      <c r="AR345">
        <v>1895.16291657171</v>
      </c>
      <c r="AS345">
        <v>6042.5080639715998</v>
      </c>
      <c r="AT345">
        <v>0.33427597718841601</v>
      </c>
    </row>
    <row r="346" spans="1:46" x14ac:dyDescent="0.35">
      <c r="A346">
        <v>344</v>
      </c>
      <c r="B346">
        <v>157.58793301335501</v>
      </c>
      <c r="C346">
        <v>-8.3383290591876396</v>
      </c>
      <c r="D346">
        <v>1686.4128654451999</v>
      </c>
      <c r="E346">
        <v>0.49957366434726003</v>
      </c>
      <c r="F346">
        <v>673.23708063503</v>
      </c>
      <c r="G346">
        <v>2.8922728801778499E-3</v>
      </c>
      <c r="H346">
        <v>0.98320666125324896</v>
      </c>
      <c r="I346">
        <v>2.0898443646823899E-2</v>
      </c>
      <c r="J346">
        <v>2.2456107846372E-2</v>
      </c>
      <c r="K346">
        <v>0.95993950932043204</v>
      </c>
      <c r="L346">
        <v>1.82465612993797E-2</v>
      </c>
      <c r="M346">
        <v>2.65188234744424E-3</v>
      </c>
      <c r="N346">
        <v>1.2184398128329099</v>
      </c>
      <c r="O346">
        <v>1.33037330242018</v>
      </c>
      <c r="P346">
        <v>1.52611550243078</v>
      </c>
      <c r="Q346">
        <v>0.99899902813727004</v>
      </c>
      <c r="R346">
        <v>1.00097186272909E-3</v>
      </c>
      <c r="S346">
        <v>0</v>
      </c>
      <c r="T346">
        <v>9.0490031973074991</v>
      </c>
      <c r="U346">
        <v>9.0490031973074991</v>
      </c>
      <c r="V346">
        <v>7.22526152146858</v>
      </c>
      <c r="W346">
        <v>0.15022751833349701</v>
      </c>
      <c r="X346">
        <v>1.6416104693765201</v>
      </c>
      <c r="Y346">
        <v>47.813547366026199</v>
      </c>
      <c r="Z346">
        <v>0.87310622780049596</v>
      </c>
      <c r="AA346">
        <v>0.124520077991465</v>
      </c>
      <c r="AB346">
        <v>34.793831567553802</v>
      </c>
      <c r="AC346">
        <v>38.254057880146803</v>
      </c>
      <c r="AD346">
        <v>5.0919167294452397</v>
      </c>
      <c r="AE346">
        <v>0.191569947483686</v>
      </c>
      <c r="AF346">
        <v>6.5424002864763401E-4</v>
      </c>
      <c r="AG346">
        <v>4.59985263817896E-3</v>
      </c>
      <c r="AH346" s="109">
        <v>4.1595381838453499E-5</v>
      </c>
      <c r="AI346" s="109">
        <v>6.0453066757486799E-6</v>
      </c>
      <c r="AJ346">
        <v>3.3297498500025002E-2</v>
      </c>
      <c r="AK346">
        <v>0.154639573161171</v>
      </c>
      <c r="AL346">
        <v>0.177173658212851</v>
      </c>
      <c r="AM346">
        <v>13.515679791604001</v>
      </c>
      <c r="AN346">
        <v>0</v>
      </c>
      <c r="AO346">
        <v>0</v>
      </c>
      <c r="AP346">
        <v>0</v>
      </c>
      <c r="AQ346">
        <v>-8.7776046261359006</v>
      </c>
      <c r="AR346">
        <v>1895.38599492004</v>
      </c>
      <c r="AS346">
        <v>6042.5061421697801</v>
      </c>
      <c r="AT346">
        <v>0.33445661138176003</v>
      </c>
    </row>
    <row r="347" spans="1:46" x14ac:dyDescent="0.35">
      <c r="A347">
        <v>345</v>
      </c>
      <c r="B347">
        <v>156.97386268781301</v>
      </c>
      <c r="C347">
        <v>-8.3390103835106899</v>
      </c>
      <c r="D347">
        <v>1686.32382305741</v>
      </c>
      <c r="E347">
        <v>0.49956890373192803</v>
      </c>
      <c r="F347">
        <v>670.51631950860201</v>
      </c>
      <c r="G347">
        <v>2.8921311509668701E-3</v>
      </c>
      <c r="H347">
        <v>0.98313236744517896</v>
      </c>
      <c r="I347">
        <v>2.0965003693032801E-2</v>
      </c>
      <c r="J347">
        <v>2.25401570360678E-2</v>
      </c>
      <c r="K347">
        <v>0.95979552574577398</v>
      </c>
      <c r="L347">
        <v>1.82994502979195E-2</v>
      </c>
      <c r="M347">
        <v>2.6655533951133099E-3</v>
      </c>
      <c r="N347">
        <v>1.21646452448843</v>
      </c>
      <c r="O347">
        <v>1.32840041222383</v>
      </c>
      <c r="P347">
        <v>1.53100999213338</v>
      </c>
      <c r="Q347">
        <v>0.99899609415387802</v>
      </c>
      <c r="R347">
        <v>1.00390584612173E-3</v>
      </c>
      <c r="S347">
        <v>0</v>
      </c>
      <c r="T347">
        <v>9.0785004283586499</v>
      </c>
      <c r="U347">
        <v>9.0785004283586499</v>
      </c>
      <c r="V347">
        <v>7.2486257561366996</v>
      </c>
      <c r="W347">
        <v>0.15094934598256399</v>
      </c>
      <c r="X347">
        <v>1.6457949873940101</v>
      </c>
      <c r="Y347">
        <v>47.9862197450664</v>
      </c>
      <c r="Z347">
        <v>0.87285700331170701</v>
      </c>
      <c r="AA347">
        <v>0.124496661889879</v>
      </c>
      <c r="AB347">
        <v>34.785341963255298</v>
      </c>
      <c r="AC347">
        <v>38.158772072665897</v>
      </c>
      <c r="AD347">
        <v>5.0899577792423996</v>
      </c>
      <c r="AE347">
        <v>0.19157004257007401</v>
      </c>
      <c r="AF347">
        <v>6.5408053999459995E-4</v>
      </c>
      <c r="AG347">
        <v>4.5997192813464101E-3</v>
      </c>
      <c r="AH347" s="109">
        <v>4.1839151166401103E-5</v>
      </c>
      <c r="AI347" s="109">
        <v>6.0944175712720203E-6</v>
      </c>
      <c r="AJ347">
        <v>3.3296665028055901E-2</v>
      </c>
      <c r="AK347">
        <v>0.15463985467640001</v>
      </c>
      <c r="AL347">
        <v>0.177169743700784</v>
      </c>
      <c r="AM347">
        <v>13.515679791604001</v>
      </c>
      <c r="AN347">
        <v>0</v>
      </c>
      <c r="AO347">
        <v>0</v>
      </c>
      <c r="AP347">
        <v>0</v>
      </c>
      <c r="AQ347">
        <v>-8.7780792615278802</v>
      </c>
      <c r="AR347">
        <v>1895.60912048107</v>
      </c>
      <c r="AS347">
        <v>6042.5042011144396</v>
      </c>
      <c r="AT347">
        <v>0.33463739269757597</v>
      </c>
    </row>
    <row r="348" spans="1:46" x14ac:dyDescent="0.35">
      <c r="A348">
        <v>346</v>
      </c>
      <c r="B348">
        <v>156.35979236227001</v>
      </c>
      <c r="C348">
        <v>-8.3396920675817707</v>
      </c>
      <c r="D348">
        <v>1686.2340950330499</v>
      </c>
      <c r="E348">
        <v>0.49956409533312002</v>
      </c>
      <c r="F348">
        <v>667.79574098789305</v>
      </c>
      <c r="G348">
        <v>2.8919882546230998E-3</v>
      </c>
      <c r="H348">
        <v>0.98305913186677096</v>
      </c>
      <c r="I348">
        <v>2.10320716762799E-2</v>
      </c>
      <c r="J348">
        <v>2.2624836837131301E-2</v>
      </c>
      <c r="K348">
        <v>0.95965045725766296</v>
      </c>
      <c r="L348">
        <v>1.8352738557107499E-2</v>
      </c>
      <c r="M348">
        <v>2.6793331191724001E-3</v>
      </c>
      <c r="N348">
        <v>1.2144929032123899</v>
      </c>
      <c r="O348">
        <v>1.3264307920568801</v>
      </c>
      <c r="P348">
        <v>1.53594204236651</v>
      </c>
      <c r="Q348">
        <v>0.99899315876413997</v>
      </c>
      <c r="R348">
        <v>1.00684123585956E-3</v>
      </c>
      <c r="S348">
        <v>0</v>
      </c>
      <c r="T348">
        <v>9.1082271469174305</v>
      </c>
      <c r="U348">
        <v>9.1082271469174305</v>
      </c>
      <c r="V348">
        <v>7.2721707897820096</v>
      </c>
      <c r="W348">
        <v>0.15167686420447599</v>
      </c>
      <c r="X348">
        <v>1.6500129356078299</v>
      </c>
      <c r="Y348">
        <v>48.160260612930898</v>
      </c>
      <c r="Z348">
        <v>0.87260726568395197</v>
      </c>
      <c r="AA348">
        <v>0.12447312580445601</v>
      </c>
      <c r="AB348">
        <v>34.7768452441913</v>
      </c>
      <c r="AC348">
        <v>38.063661112089001</v>
      </c>
      <c r="AD348">
        <v>5.0879962065945099</v>
      </c>
      <c r="AE348">
        <v>0.19157013818850199</v>
      </c>
      <c r="AF348">
        <v>6.5392016811321898E-4</v>
      </c>
      <c r="AG348">
        <v>4.5995846658579802E-3</v>
      </c>
      <c r="AH348" s="109">
        <v>4.20846192939428E-5</v>
      </c>
      <c r="AI348" s="109">
        <v>6.1439721342488497E-6</v>
      </c>
      <c r="AJ348">
        <v>3.3295827637169498E-2</v>
      </c>
      <c r="AK348">
        <v>0.15464013984597699</v>
      </c>
      <c r="AL348">
        <v>0.17716580856272399</v>
      </c>
      <c r="AM348">
        <v>13.515679791604001</v>
      </c>
      <c r="AN348">
        <v>0</v>
      </c>
      <c r="AO348">
        <v>0</v>
      </c>
      <c r="AP348">
        <v>0</v>
      </c>
      <c r="AQ348">
        <v>-8.7785538969198598</v>
      </c>
      <c r="AR348">
        <v>1895.8322935149599</v>
      </c>
      <c r="AS348">
        <v>6042.5022405760001</v>
      </c>
      <c r="AT348">
        <v>0.33481832196188699</v>
      </c>
    </row>
    <row r="349" spans="1:46" x14ac:dyDescent="0.35">
      <c r="A349">
        <v>347</v>
      </c>
      <c r="B349">
        <v>155.74572203672699</v>
      </c>
      <c r="C349">
        <v>-8.3403741151427404</v>
      </c>
      <c r="D349">
        <v>1686.1436732464899</v>
      </c>
      <c r="E349">
        <v>0.49955923857868001</v>
      </c>
      <c r="F349">
        <v>665.07534387851899</v>
      </c>
      <c r="G349">
        <v>2.8918441773255399E-3</v>
      </c>
      <c r="H349">
        <v>0.98298695489346899</v>
      </c>
      <c r="I349">
        <v>2.1099653346234499E-2</v>
      </c>
      <c r="J349">
        <v>2.2710154629424599E-2</v>
      </c>
      <c r="K349">
        <v>0.95950429131848602</v>
      </c>
      <c r="L349">
        <v>1.84064305736646E-2</v>
      </c>
      <c r="M349">
        <v>2.69322277256985E-3</v>
      </c>
      <c r="N349">
        <v>1.21252494668706</v>
      </c>
      <c r="O349">
        <v>1.32446443840774</v>
      </c>
      <c r="P349">
        <v>1.5409120810544501</v>
      </c>
      <c r="Q349">
        <v>0.99899022194779696</v>
      </c>
      <c r="R349">
        <v>1.0097780522030501E-3</v>
      </c>
      <c r="S349">
        <v>0</v>
      </c>
      <c r="T349">
        <v>9.1381860062807192</v>
      </c>
      <c r="U349">
        <v>9.1381860062807192</v>
      </c>
      <c r="V349">
        <v>7.2958986996246704</v>
      </c>
      <c r="W349">
        <v>0.15241013895727201</v>
      </c>
      <c r="X349">
        <v>1.65426469103959</v>
      </c>
      <c r="Y349">
        <v>48.335686275750803</v>
      </c>
      <c r="Z349">
        <v>0.87235701324683101</v>
      </c>
      <c r="AA349">
        <v>0.124449468322978</v>
      </c>
      <c r="AB349">
        <v>34.768341293451201</v>
      </c>
      <c r="AC349">
        <v>37.968724296160197</v>
      </c>
      <c r="AD349">
        <v>5.0860319853567502</v>
      </c>
      <c r="AE349">
        <v>0.19157023434435699</v>
      </c>
      <c r="AF349">
        <v>6.5375890268095304E-4</v>
      </c>
      <c r="AG349">
        <v>4.5994487766341501E-3</v>
      </c>
      <c r="AH349" s="109">
        <v>4.2331806250805002E-5</v>
      </c>
      <c r="AI349" s="109">
        <v>6.1939757489865198E-6</v>
      </c>
      <c r="AJ349">
        <v>3.3294986280666003E-2</v>
      </c>
      <c r="AK349">
        <v>0.15464042871278999</v>
      </c>
      <c r="AL349">
        <v>0.177161852553577</v>
      </c>
      <c r="AM349">
        <v>13.515679791604001</v>
      </c>
      <c r="AN349">
        <v>0</v>
      </c>
      <c r="AO349">
        <v>0</v>
      </c>
      <c r="AP349">
        <v>0</v>
      </c>
      <c r="AQ349">
        <v>-8.7790285323118393</v>
      </c>
      <c r="AR349">
        <v>1896.0555142860101</v>
      </c>
      <c r="AS349">
        <v>6042.5002603211997</v>
      </c>
      <c r="AT349">
        <v>0.334999399565718</v>
      </c>
    </row>
    <row r="350" spans="1:46" x14ac:dyDescent="0.35">
      <c r="A350">
        <v>348</v>
      </c>
      <c r="B350">
        <v>155.13165171118499</v>
      </c>
      <c r="C350">
        <v>-8.3410565299935104</v>
      </c>
      <c r="D350">
        <v>1686.0525494442099</v>
      </c>
      <c r="E350">
        <v>0.49955433288710299</v>
      </c>
      <c r="F350">
        <v>662.35512698044602</v>
      </c>
      <c r="G350">
        <v>2.89169890503564E-3</v>
      </c>
      <c r="H350">
        <v>0.98291583803471705</v>
      </c>
      <c r="I350">
        <v>2.1167754539362101E-2</v>
      </c>
      <c r="J350">
        <v>2.2796117909093999E-2</v>
      </c>
      <c r="K350">
        <v>0.95935701519549599</v>
      </c>
      <c r="L350">
        <v>1.8460530909059199E-2</v>
      </c>
      <c r="M350">
        <v>2.70722363030291E-3</v>
      </c>
      <c r="N350">
        <v>1.21056065263846</v>
      </c>
      <c r="O350">
        <v>1.3225013477899801</v>
      </c>
      <c r="P350">
        <v>1.5459205426324101</v>
      </c>
      <c r="Q350">
        <v>0.99898728368427803</v>
      </c>
      <c r="R350">
        <v>1.01271631572169E-3</v>
      </c>
      <c r="S350">
        <v>0</v>
      </c>
      <c r="T350">
        <v>9.1683797007399104</v>
      </c>
      <c r="U350">
        <v>9.1683797007399104</v>
      </c>
      <c r="V350">
        <v>7.3198115947376703</v>
      </c>
      <c r="W350">
        <v>0.15314923740223499</v>
      </c>
      <c r="X350">
        <v>1.6585506364342999</v>
      </c>
      <c r="Y350">
        <v>48.512513300002098</v>
      </c>
      <c r="Z350">
        <v>0.87210624418056504</v>
      </c>
      <c r="AA350">
        <v>0.124425688011673</v>
      </c>
      <c r="AB350">
        <v>34.759830033098702</v>
      </c>
      <c r="AC350">
        <v>37.873960912782998</v>
      </c>
      <c r="AD350">
        <v>5.0840650941133401</v>
      </c>
      <c r="AE350">
        <v>0.191570331043103</v>
      </c>
      <c r="AF350">
        <v>6.5359673321796605E-4</v>
      </c>
      <c r="AG350">
        <v>4.599311598353E-3</v>
      </c>
      <c r="AH350" s="109">
        <v>4.2580732374110903E-5</v>
      </c>
      <c r="AI350" s="109">
        <v>6.2444338923225302E-6</v>
      </c>
      <c r="AJ350">
        <v>3.3294140911122698E-2</v>
      </c>
      <c r="AK350">
        <v>0.154640721320393</v>
      </c>
      <c r="AL350">
        <v>0.17715787542445299</v>
      </c>
      <c r="AM350">
        <v>13.515679791604001</v>
      </c>
      <c r="AN350">
        <v>0</v>
      </c>
      <c r="AO350">
        <v>0</v>
      </c>
      <c r="AP350">
        <v>0</v>
      </c>
      <c r="AQ350">
        <v>-8.7795031677038207</v>
      </c>
      <c r="AR350">
        <v>1896.2787830627301</v>
      </c>
      <c r="AS350">
        <v>6042.4982601129004</v>
      </c>
      <c r="AT350">
        <v>0.33518062629780199</v>
      </c>
    </row>
    <row r="351" spans="1:46" x14ac:dyDescent="0.35">
      <c r="A351">
        <v>349</v>
      </c>
      <c r="B351">
        <v>154.51758138564199</v>
      </c>
      <c r="C351">
        <v>-8.3417393159949498</v>
      </c>
      <c r="D351">
        <v>1685.96071524187</v>
      </c>
      <c r="E351">
        <v>0.49954937766735302</v>
      </c>
      <c r="F351">
        <v>659.63508908848098</v>
      </c>
      <c r="G351">
        <v>2.8915524234922698E-3</v>
      </c>
      <c r="H351">
        <v>0.98284578190752203</v>
      </c>
      <c r="I351">
        <v>2.12363811812743E-2</v>
      </c>
      <c r="J351">
        <v>2.2882734290868002E-2</v>
      </c>
      <c r="K351">
        <v>0.95920861595773099</v>
      </c>
      <c r="L351">
        <v>1.8515044196200599E-2</v>
      </c>
      <c r="M351">
        <v>2.7213369850737001E-3</v>
      </c>
      <c r="N351">
        <v>1.2086000188369601</v>
      </c>
      <c r="O351">
        <v>1.32054151674262</v>
      </c>
      <c r="P351">
        <v>1.5509678682147701</v>
      </c>
      <c r="Q351">
        <v>0.99898434395269797</v>
      </c>
      <c r="R351">
        <v>1.0156560473014299E-3</v>
      </c>
      <c r="S351">
        <v>0</v>
      </c>
      <c r="T351">
        <v>9.1988109666334594</v>
      </c>
      <c r="U351">
        <v>9.1988109666334594</v>
      </c>
      <c r="V351">
        <v>7.3439116169020799</v>
      </c>
      <c r="W351">
        <v>0.153894227611061</v>
      </c>
      <c r="X351">
        <v>1.6628711603588999</v>
      </c>
      <c r="Y351">
        <v>48.6907585178269</v>
      </c>
      <c r="Z351">
        <v>0.87185495674407498</v>
      </c>
      <c r="AA351">
        <v>0.12440178341409</v>
      </c>
      <c r="AB351">
        <v>34.751311352464803</v>
      </c>
      <c r="AC351">
        <v>37.7793702511457</v>
      </c>
      <c r="AD351">
        <v>5.0820955072149498</v>
      </c>
      <c r="AE351">
        <v>0.19157042829026999</v>
      </c>
      <c r="AF351">
        <v>6.5343364908020801E-4</v>
      </c>
      <c r="AG351">
        <v>4.5991731154478698E-3</v>
      </c>
      <c r="AH351" s="109">
        <v>4.28314183268382E-5</v>
      </c>
      <c r="AI351" s="109">
        <v>6.2953521245122003E-6</v>
      </c>
      <c r="AJ351">
        <v>3.3293291480357798E-2</v>
      </c>
      <c r="AK351">
        <v>0.15464101771303701</v>
      </c>
      <c r="AL351">
        <v>0.177153876922478</v>
      </c>
      <c r="AM351">
        <v>13.515679791604001</v>
      </c>
      <c r="AN351">
        <v>0</v>
      </c>
      <c r="AO351">
        <v>0</v>
      </c>
      <c r="AP351">
        <v>0</v>
      </c>
      <c r="AQ351">
        <v>-8.7799778030958002</v>
      </c>
      <c r="AR351">
        <v>1896.50210011798</v>
      </c>
      <c r="AS351">
        <v>6042.4962397101399</v>
      </c>
      <c r="AT351">
        <v>0.33536200265524202</v>
      </c>
    </row>
    <row r="352" spans="1:46" x14ac:dyDescent="0.35">
      <c r="A352">
        <v>350</v>
      </c>
      <c r="B352">
        <v>153.90351106009999</v>
      </c>
      <c r="C352">
        <v>-8.3424224770688404</v>
      </c>
      <c r="D352">
        <v>1685.8681621220001</v>
      </c>
      <c r="E352">
        <v>0.49954437231866</v>
      </c>
      <c r="F352">
        <v>656.91522899192705</v>
      </c>
      <c r="G352">
        <v>2.8914047182078601E-3</v>
      </c>
      <c r="H352">
        <v>0.98277678766715304</v>
      </c>
      <c r="I352">
        <v>2.1305539287933901E-2</v>
      </c>
      <c r="J352">
        <v>2.2970011510407999E-2</v>
      </c>
      <c r="K352">
        <v>0.95905908047163901</v>
      </c>
      <c r="L352">
        <v>1.8569975136913001E-2</v>
      </c>
      <c r="M352">
        <v>2.7355641510209E-3</v>
      </c>
      <c r="N352">
        <v>1.2066430430978701</v>
      </c>
      <c r="O352">
        <v>1.3185849418304201</v>
      </c>
      <c r="P352">
        <v>1.55605450569272</v>
      </c>
      <c r="Q352">
        <v>0.99898140273184999</v>
      </c>
      <c r="R352">
        <v>1.0185972681499599E-3</v>
      </c>
      <c r="S352">
        <v>0</v>
      </c>
      <c r="T352">
        <v>9.2294825829881901</v>
      </c>
      <c r="U352">
        <v>9.2294825829881901</v>
      </c>
      <c r="V352">
        <v>7.3682009410716702</v>
      </c>
      <c r="W352">
        <v>0.15464517880817899</v>
      </c>
      <c r="X352">
        <v>1.6672266573208001</v>
      </c>
      <c r="Y352">
        <v>48.870439032312902</v>
      </c>
      <c r="Z352">
        <v>0.871603149112956</v>
      </c>
      <c r="AA352">
        <v>0.124377753051148</v>
      </c>
      <c r="AB352">
        <v>34.742785158729603</v>
      </c>
      <c r="AC352">
        <v>37.6849515937121</v>
      </c>
      <c r="AD352">
        <v>5.0801232010933699</v>
      </c>
      <c r="AE352">
        <v>0.191570526091462</v>
      </c>
      <c r="AF352">
        <v>6.5326963945890602E-4</v>
      </c>
      <c r="AG352">
        <v>4.5990333121007599E-3</v>
      </c>
      <c r="AH352" s="109">
        <v>4.3083885095447699E-5</v>
      </c>
      <c r="AI352" s="109">
        <v>6.3467360987217204E-6</v>
      </c>
      <c r="AJ352">
        <v>3.32924379394305E-2</v>
      </c>
      <c r="AK352">
        <v>0.15464131793567501</v>
      </c>
      <c r="AL352">
        <v>0.17714985679079101</v>
      </c>
      <c r="AM352">
        <v>13.515679791604001</v>
      </c>
      <c r="AN352">
        <v>0</v>
      </c>
      <c r="AO352">
        <v>0</v>
      </c>
      <c r="AP352">
        <v>0</v>
      </c>
      <c r="AQ352">
        <v>-8.7804524384877798</v>
      </c>
      <c r="AR352">
        <v>1896.72546572894</v>
      </c>
      <c r="AS352">
        <v>6042.4941988679402</v>
      </c>
      <c r="AT352">
        <v>0.33554352933083598</v>
      </c>
    </row>
    <row r="353" spans="1:46" x14ac:dyDescent="0.35">
      <c r="A353">
        <v>351</v>
      </c>
      <c r="B353">
        <v>153.28944073455699</v>
      </c>
      <c r="C353">
        <v>-8.3431060171995401</v>
      </c>
      <c r="D353">
        <v>1685.7748814312099</v>
      </c>
      <c r="E353">
        <v>0.49953931623032299</v>
      </c>
      <c r="F353">
        <v>654.19554547468704</v>
      </c>
      <c r="G353">
        <v>2.8912557744636001E-3</v>
      </c>
      <c r="H353">
        <v>0.98270885646143302</v>
      </c>
      <c r="I353">
        <v>2.1375234967582899E-2</v>
      </c>
      <c r="J353">
        <v>2.30579574267161E-2</v>
      </c>
      <c r="K353">
        <v>0.95890839539726702</v>
      </c>
      <c r="L353">
        <v>1.86253285047377E-2</v>
      </c>
      <c r="M353">
        <v>2.7499064628451701E-3</v>
      </c>
      <c r="N353">
        <v>1.2046897232820499</v>
      </c>
      <c r="O353">
        <v>1.3166316196441199</v>
      </c>
      <c r="P353">
        <v>1.5611809098774601</v>
      </c>
      <c r="Q353">
        <v>0.99897846000019597</v>
      </c>
      <c r="R353">
        <v>1.02153999980353E-3</v>
      </c>
      <c r="S353">
        <v>0</v>
      </c>
      <c r="T353">
        <v>9.2603973724280095</v>
      </c>
      <c r="U353">
        <v>9.2603973724280095</v>
      </c>
      <c r="V353">
        <v>7.3926817760855004</v>
      </c>
      <c r="W353">
        <v>0.15540216130764001</v>
      </c>
      <c r="X353">
        <v>1.67161752787926</v>
      </c>
      <c r="Y353">
        <v>49.0515722229934</v>
      </c>
      <c r="Z353">
        <v>0.87135081944055304</v>
      </c>
      <c r="AA353">
        <v>0.124353595420531</v>
      </c>
      <c r="AB353">
        <v>34.734251357594303</v>
      </c>
      <c r="AC353">
        <v>37.590704219159399</v>
      </c>
      <c r="AD353">
        <v>5.0781481518433598</v>
      </c>
      <c r="AE353">
        <v>0.19157062445235401</v>
      </c>
      <c r="AF353">
        <v>6.5310469337647998E-4</v>
      </c>
      <c r="AG353">
        <v>4.5988921722376497E-3</v>
      </c>
      <c r="AH353" s="109">
        <v>4.3338153999689199E-5</v>
      </c>
      <c r="AI353" s="109">
        <v>6.3985915599399902E-6</v>
      </c>
      <c r="AJ353">
        <v>3.3291580238621298E-2</v>
      </c>
      <c r="AK353">
        <v>0.154641622033974</v>
      </c>
      <c r="AL353">
        <v>0.17714581476844099</v>
      </c>
      <c r="AM353">
        <v>13.515679791604001</v>
      </c>
      <c r="AN353">
        <v>0</v>
      </c>
      <c r="AO353">
        <v>0</v>
      </c>
      <c r="AP353">
        <v>0</v>
      </c>
      <c r="AQ353">
        <v>-8.7809270738797593</v>
      </c>
      <c r="AR353">
        <v>1896.94888017733</v>
      </c>
      <c r="AS353">
        <v>6042.4921373372899</v>
      </c>
      <c r="AT353">
        <v>0.33572520702762199</v>
      </c>
    </row>
    <row r="354" spans="1:46" x14ac:dyDescent="0.35">
      <c r="A354">
        <v>352</v>
      </c>
      <c r="B354">
        <v>152.67537040901499</v>
      </c>
      <c r="C354">
        <v>-8.3437899404359701</v>
      </c>
      <c r="D354">
        <v>1685.68086437735</v>
      </c>
      <c r="E354">
        <v>0.49953420878150101</v>
      </c>
      <c r="F354">
        <v>651.47603731545701</v>
      </c>
      <c r="G354">
        <v>2.89110557730463E-3</v>
      </c>
      <c r="H354">
        <v>0.982641988754689</v>
      </c>
      <c r="I354">
        <v>2.1445474422739998E-2</v>
      </c>
      <c r="J354">
        <v>2.3146580024600901E-2</v>
      </c>
      <c r="K354">
        <v>0.958756547184482</v>
      </c>
      <c r="L354">
        <v>1.86811091481471E-2</v>
      </c>
      <c r="M354">
        <v>2.7643652745928402E-3</v>
      </c>
      <c r="N354">
        <v>1.2027400572965199</v>
      </c>
      <c r="O354">
        <v>1.31468154680074</v>
      </c>
      <c r="P354">
        <v>1.5663475426479501</v>
      </c>
      <c r="Q354">
        <v>0.99897551573586596</v>
      </c>
      <c r="R354">
        <v>1.02448426413392E-3</v>
      </c>
      <c r="S354">
        <v>0</v>
      </c>
      <c r="T354">
        <v>9.2915582021137393</v>
      </c>
      <c r="U354">
        <v>9.2915582021137393</v>
      </c>
      <c r="V354">
        <v>7.4173563654079198</v>
      </c>
      <c r="W354">
        <v>0.15616524642726901</v>
      </c>
      <c r="X354">
        <v>1.6760441787573199</v>
      </c>
      <c r="Y354">
        <v>49.234175751504303</v>
      </c>
      <c r="Z354">
        <v>0.87109796593440603</v>
      </c>
      <c r="AA354">
        <v>0.124329308995916</v>
      </c>
      <c r="AB354">
        <v>34.725709829365599</v>
      </c>
      <c r="AC354">
        <v>37.496627405982501</v>
      </c>
      <c r="AD354">
        <v>5.0761703322391103</v>
      </c>
      <c r="AE354">
        <v>0.19157072337869199</v>
      </c>
      <c r="AF354">
        <v>6.5293879968151105E-4</v>
      </c>
      <c r="AG354">
        <v>4.5987496795246103E-3</v>
      </c>
      <c r="AH354" s="109">
        <v>4.3594246703490301E-5</v>
      </c>
      <c r="AI354" s="109">
        <v>6.4509243430610002E-6</v>
      </c>
      <c r="AJ354">
        <v>3.3290718327406203E-2</v>
      </c>
      <c r="AK354">
        <v>0.15464193005434401</v>
      </c>
      <c r="AL354">
        <v>0.177141750590255</v>
      </c>
      <c r="AM354">
        <v>13.515679791604001</v>
      </c>
      <c r="AN354">
        <v>0</v>
      </c>
      <c r="AO354">
        <v>0</v>
      </c>
      <c r="AP354">
        <v>0</v>
      </c>
      <c r="AQ354">
        <v>-8.7814017092717407</v>
      </c>
      <c r="AR354">
        <v>1897.17234374945</v>
      </c>
      <c r="AS354">
        <v>6042.4900548650503</v>
      </c>
      <c r="AT354">
        <v>0.335907036228346</v>
      </c>
    </row>
    <row r="355" spans="1:46" x14ac:dyDescent="0.35">
      <c r="A355">
        <v>353</v>
      </c>
      <c r="B355">
        <v>152.06130008347199</v>
      </c>
      <c r="C355">
        <v>-8.3444742508904906</v>
      </c>
      <c r="D355">
        <v>1685.5861020272</v>
      </c>
      <c r="E355">
        <v>0.49952904934100301</v>
      </c>
      <c r="F355">
        <v>648.75670328709703</v>
      </c>
      <c r="G355">
        <v>2.89095411153614E-3</v>
      </c>
      <c r="H355">
        <v>0.98257618669515601</v>
      </c>
      <c r="I355">
        <v>2.1516263951217598E-2</v>
      </c>
      <c r="J355">
        <v>2.3235887417201301E-2</v>
      </c>
      <c r="K355">
        <v>0.95860352206788602</v>
      </c>
      <c r="L355">
        <v>1.8737321985481802E-2</v>
      </c>
      <c r="M355">
        <v>2.7789419657358299E-3</v>
      </c>
      <c r="N355">
        <v>1.20079404309513</v>
      </c>
      <c r="O355">
        <v>1.3127347199439201</v>
      </c>
      <c r="P355">
        <v>1.57155487303913</v>
      </c>
      <c r="Q355">
        <v>0.99897256991664596</v>
      </c>
      <c r="R355">
        <v>1.0274300833536499E-3</v>
      </c>
      <c r="S355">
        <v>0</v>
      </c>
      <c r="T355">
        <v>9.32296798433212</v>
      </c>
      <c r="U355">
        <v>9.32296798433212</v>
      </c>
      <c r="V355">
        <v>7.4422269875309102</v>
      </c>
      <c r="W355">
        <v>0.15693450688619801</v>
      </c>
      <c r="X355">
        <v>1.6805070229752901</v>
      </c>
      <c r="Y355">
        <v>49.418267567191897</v>
      </c>
      <c r="Z355">
        <v>0.87084458658639097</v>
      </c>
      <c r="AA355">
        <v>0.124304892227474</v>
      </c>
      <c r="AB355">
        <v>34.717160512599698</v>
      </c>
      <c r="AC355">
        <v>37.402720419388103</v>
      </c>
      <c r="AD355">
        <v>5.0741897221562899</v>
      </c>
      <c r="AE355">
        <v>0.191570822876307</v>
      </c>
      <c r="AF355">
        <v>6.5277194705067596E-4</v>
      </c>
      <c r="AG355">
        <v>4.5986058173587904E-3</v>
      </c>
      <c r="AH355" s="109">
        <v>4.3852185206892303E-5</v>
      </c>
      <c r="AI355" s="109">
        <v>6.5037403880381398E-6</v>
      </c>
      <c r="AJ355">
        <v>3.32898521544715E-2</v>
      </c>
      <c r="AK355">
        <v>0.15464224204391899</v>
      </c>
      <c r="AL355">
        <v>0.177137663986913</v>
      </c>
      <c r="AM355">
        <v>13.515679791604001</v>
      </c>
      <c r="AN355">
        <v>0</v>
      </c>
      <c r="AO355">
        <v>0</v>
      </c>
      <c r="AP355">
        <v>0</v>
      </c>
      <c r="AQ355">
        <v>-8.7818763446637202</v>
      </c>
      <c r="AR355">
        <v>1897.3958567362199</v>
      </c>
      <c r="AS355">
        <v>6042.4879511938598</v>
      </c>
      <c r="AT355">
        <v>0.33608901800382401</v>
      </c>
    </row>
    <row r="356" spans="1:46" x14ac:dyDescent="0.35">
      <c r="A356">
        <v>354</v>
      </c>
      <c r="B356">
        <v>151.44722975792899</v>
      </c>
      <c r="C356">
        <v>-8.3451589527457699</v>
      </c>
      <c r="D356">
        <v>1685.49058530246</v>
      </c>
      <c r="E356">
        <v>0.499523837267075</v>
      </c>
      <c r="F356">
        <v>646.03754215804202</v>
      </c>
      <c r="G356">
        <v>2.8908013617164798E-3</v>
      </c>
      <c r="H356">
        <v>0.98251144867887696</v>
      </c>
      <c r="I356">
        <v>2.1587609949828699E-2</v>
      </c>
      <c r="J356">
        <v>2.3325887848573E-2</v>
      </c>
      <c r="K356">
        <v>0.95844930606464196</v>
      </c>
      <c r="L356">
        <v>1.8793972021298899E-2</v>
      </c>
      <c r="M356">
        <v>2.7936379285298102E-3</v>
      </c>
      <c r="N356">
        <v>1.1988516786791901</v>
      </c>
      <c r="O356">
        <v>1.31079113574415</v>
      </c>
      <c r="P356">
        <v>1.57680337749596</v>
      </c>
      <c r="Q356">
        <v>0.99896962251997301</v>
      </c>
      <c r="R356">
        <v>1.0303774800263601E-3</v>
      </c>
      <c r="S356">
        <v>0</v>
      </c>
      <c r="T356">
        <v>9.3546296780662193</v>
      </c>
      <c r="U356">
        <v>9.3546296780662193</v>
      </c>
      <c r="V356">
        <v>7.4672959573052102</v>
      </c>
      <c r="W356">
        <v>0.15771001596164999</v>
      </c>
      <c r="X356">
        <v>1.6850064799400399</v>
      </c>
      <c r="Y356">
        <v>49.603865913323602</v>
      </c>
      <c r="Z356">
        <v>0.87059067979167404</v>
      </c>
      <c r="AA356">
        <v>0.124280343539185</v>
      </c>
      <c r="AB356">
        <v>34.708603211986102</v>
      </c>
      <c r="AC356">
        <v>37.308982541055599</v>
      </c>
      <c r="AD356">
        <v>5.0722062846326201</v>
      </c>
      <c r="AE356">
        <v>0.191570922951079</v>
      </c>
      <c r="AF356">
        <v>6.52604123973194E-4</v>
      </c>
      <c r="AG356">
        <v>4.5984605688712396E-3</v>
      </c>
      <c r="AH356" s="109">
        <v>4.4111991887415801E-5</v>
      </c>
      <c r="AI356" s="109">
        <v>6.5570457112539299E-6</v>
      </c>
      <c r="AJ356">
        <v>3.3288981667627698E-2</v>
      </c>
      <c r="AK356">
        <v>0.154642558050644</v>
      </c>
      <c r="AL356">
        <v>0.17713355468449399</v>
      </c>
      <c r="AM356">
        <v>13.515679791604001</v>
      </c>
      <c r="AN356">
        <v>0</v>
      </c>
      <c r="AO356">
        <v>0</v>
      </c>
      <c r="AP356">
        <v>0</v>
      </c>
      <c r="AQ356">
        <v>-8.7823509800556998</v>
      </c>
      <c r="AR356">
        <v>1897.61941943342</v>
      </c>
      <c r="AS356">
        <v>6042.4858260620404</v>
      </c>
      <c r="AT356">
        <v>0.33627115215662001</v>
      </c>
    </row>
    <row r="357" spans="1:46" x14ac:dyDescent="0.35">
      <c r="A357">
        <v>355</v>
      </c>
      <c r="B357">
        <v>150.83315943238699</v>
      </c>
      <c r="C357">
        <v>-8.3458440502466509</v>
      </c>
      <c r="D357">
        <v>1685.39430497888</v>
      </c>
      <c r="E357">
        <v>0.49951857190716697</v>
      </c>
      <c r="F357">
        <v>643.31855268987499</v>
      </c>
      <c r="G357">
        <v>2.8906473121557402E-3</v>
      </c>
      <c r="H357">
        <v>0.98244777878988898</v>
      </c>
      <c r="I357">
        <v>2.1659518913059402E-2</v>
      </c>
      <c r="J357">
        <v>2.34165896963359E-2</v>
      </c>
      <c r="K357">
        <v>0.95829388496651802</v>
      </c>
      <c r="L357">
        <v>1.8851064321855099E-2</v>
      </c>
      <c r="M357">
        <v>2.80845459120435E-3</v>
      </c>
      <c r="N357">
        <v>1.19691296209814</v>
      </c>
      <c r="O357">
        <v>1.30885079089913</v>
      </c>
      <c r="P357">
        <v>1.58209353981889</v>
      </c>
      <c r="Q357">
        <v>0.998966673522932</v>
      </c>
      <c r="R357">
        <v>1.0333264770677E-3</v>
      </c>
      <c r="S357">
        <v>0</v>
      </c>
      <c r="T357">
        <v>9.3865462887470699</v>
      </c>
      <c r="U357">
        <v>9.3865462887470699</v>
      </c>
      <c r="V357">
        <v>7.49256562553943</v>
      </c>
      <c r="W357">
        <v>0.15849184901999899</v>
      </c>
      <c r="X357">
        <v>1.68954297562527</v>
      </c>
      <c r="Y357">
        <v>49.790989332579898</v>
      </c>
      <c r="Z357">
        <v>0.87033624327126502</v>
      </c>
      <c r="AA357">
        <v>0.12425566133209399</v>
      </c>
      <c r="AB357">
        <v>34.7000379318672</v>
      </c>
      <c r="AC357">
        <v>37.215413017169098</v>
      </c>
      <c r="AD357">
        <v>5.0702200074074097</v>
      </c>
      <c r="AE357">
        <v>0.19157102360901199</v>
      </c>
      <c r="AF357">
        <v>6.5243531876781004E-4</v>
      </c>
      <c r="AG357">
        <v>4.59831391690737E-3</v>
      </c>
      <c r="AH357" s="109">
        <v>4.4373689447168502E-5</v>
      </c>
      <c r="AI357" s="109">
        <v>6.6108464609128701E-6</v>
      </c>
      <c r="AJ357">
        <v>3.3288106813911401E-2</v>
      </c>
      <c r="AK357">
        <v>0.15464287812317101</v>
      </c>
      <c r="AL357">
        <v>0.177129422405016</v>
      </c>
      <c r="AM357">
        <v>13.515679791604001</v>
      </c>
      <c r="AN357">
        <v>0</v>
      </c>
      <c r="AO357">
        <v>0</v>
      </c>
      <c r="AP357">
        <v>0</v>
      </c>
      <c r="AQ357">
        <v>-8.7828256154476794</v>
      </c>
      <c r="AR357">
        <v>1897.8430321415699</v>
      </c>
      <c r="AS357">
        <v>6042.4836792035203</v>
      </c>
      <c r="AT357">
        <v>0.33645344044664599</v>
      </c>
    </row>
    <row r="358" spans="1:46" x14ac:dyDescent="0.35">
      <c r="A358">
        <v>356</v>
      </c>
      <c r="B358">
        <v>150.219089106844</v>
      </c>
      <c r="C358">
        <v>-8.3465295477124304</v>
      </c>
      <c r="D358">
        <v>1685.2972516807499</v>
      </c>
      <c r="E358">
        <v>0.499513252597721</v>
      </c>
      <c r="F358">
        <v>640.59973364016003</v>
      </c>
      <c r="G358">
        <v>2.89049194690635E-3</v>
      </c>
      <c r="H358">
        <v>0.98238517549291904</v>
      </c>
      <c r="I358">
        <v>2.17319974389227E-2</v>
      </c>
      <c r="J358">
        <v>2.3508001474387599E-2</v>
      </c>
      <c r="K358">
        <v>0.958137244339619</v>
      </c>
      <c r="L358">
        <v>1.8908604047835099E-2</v>
      </c>
      <c r="M358">
        <v>2.8233933910876102E-3</v>
      </c>
      <c r="N358">
        <v>1.19497789145023</v>
      </c>
      <c r="O358">
        <v>1.3069136821340599</v>
      </c>
      <c r="P358">
        <v>1.5874258515515001</v>
      </c>
      <c r="Q358">
        <v>0.998963722902239</v>
      </c>
      <c r="R358">
        <v>1.03627709776021E-3</v>
      </c>
      <c r="S358">
        <v>0</v>
      </c>
      <c r="T358">
        <v>9.4187208706118906</v>
      </c>
      <c r="U358">
        <v>9.4187208706118906</v>
      </c>
      <c r="V358">
        <v>7.51803838106966</v>
      </c>
      <c r="W358">
        <v>0.159280081730168</v>
      </c>
      <c r="X358">
        <v>1.6941169426354401</v>
      </c>
      <c r="Y358">
        <v>49.979656673862301</v>
      </c>
      <c r="Z358">
        <v>0.87008127536262103</v>
      </c>
      <c r="AA358">
        <v>0.124230843979504</v>
      </c>
      <c r="AB358">
        <v>34.6914644767296</v>
      </c>
      <c r="AC358">
        <v>37.122011120478099</v>
      </c>
      <c r="AD358">
        <v>5.0682308531657903</v>
      </c>
      <c r="AE358">
        <v>0.19157112485613201</v>
      </c>
      <c r="AF358">
        <v>6.5226551955554905E-4</v>
      </c>
      <c r="AG358">
        <v>4.5981658440368799E-3</v>
      </c>
      <c r="AH358" s="109">
        <v>4.4637300992410703E-5</v>
      </c>
      <c r="AI358" s="109">
        <v>6.6651488549409997E-6</v>
      </c>
      <c r="AJ358">
        <v>3.3287227539431898E-2</v>
      </c>
      <c r="AK358">
        <v>0.154643202311012</v>
      </c>
      <c r="AL358">
        <v>0.17712526686562599</v>
      </c>
      <c r="AM358">
        <v>13.515679791604001</v>
      </c>
      <c r="AN358">
        <v>0</v>
      </c>
      <c r="AO358">
        <v>0</v>
      </c>
      <c r="AP358">
        <v>0</v>
      </c>
      <c r="AQ358">
        <v>-8.7833002508396607</v>
      </c>
      <c r="AR358">
        <v>1898.0666951662899</v>
      </c>
      <c r="AS358">
        <v>6042.4815103477304</v>
      </c>
      <c r="AT358">
        <v>0.33663588272692202</v>
      </c>
    </row>
    <row r="359" spans="1:46" x14ac:dyDescent="0.35">
      <c r="A359">
        <v>357</v>
      </c>
      <c r="B359">
        <v>149.60501878130199</v>
      </c>
      <c r="C359">
        <v>-8.3472154495302409</v>
      </c>
      <c r="D359">
        <v>1685.19941587987</v>
      </c>
      <c r="E359">
        <v>0.49950787866392599</v>
      </c>
      <c r="F359">
        <v>637.881083760259</v>
      </c>
      <c r="G359">
        <v>2.89033524976134E-3</v>
      </c>
      <c r="H359">
        <v>0.98232364066573197</v>
      </c>
      <c r="I359">
        <v>2.18050522277814E-2</v>
      </c>
      <c r="J359">
        <v>2.3600131835681899E-2</v>
      </c>
      <c r="K359">
        <v>0.95797936951657103</v>
      </c>
      <c r="L359">
        <v>1.89665964308506E-2</v>
      </c>
      <c r="M359">
        <v>2.8384557969307902E-3</v>
      </c>
      <c r="N359">
        <v>1.19304646488321</v>
      </c>
      <c r="O359">
        <v>1.30497980620197</v>
      </c>
      <c r="P359">
        <v>1.5928008119357</v>
      </c>
      <c r="Q359">
        <v>0.99896077063424504</v>
      </c>
      <c r="R359">
        <v>1.03922936575434E-3</v>
      </c>
      <c r="S359">
        <v>0</v>
      </c>
      <c r="T359">
        <v>9.4511565265248993</v>
      </c>
      <c r="U359">
        <v>9.4511565265248993</v>
      </c>
      <c r="V359">
        <v>7.5437166504196602</v>
      </c>
      <c r="W359">
        <v>0.16007479153701701</v>
      </c>
      <c r="X359">
        <v>1.69872882038354</v>
      </c>
      <c r="Y359">
        <v>50.169887098173099</v>
      </c>
      <c r="Z359">
        <v>0.86982577398671002</v>
      </c>
      <c r="AA359">
        <v>0.124205889829629</v>
      </c>
      <c r="AB359">
        <v>34.682882770261898</v>
      </c>
      <c r="AC359">
        <v>37.028776100456803</v>
      </c>
      <c r="AD359">
        <v>5.06623879926084</v>
      </c>
      <c r="AE359">
        <v>0.191571226698589</v>
      </c>
      <c r="AF359">
        <v>6.5209471427344701E-4</v>
      </c>
      <c r="AG359">
        <v>4.5980163325368998E-3</v>
      </c>
      <c r="AH359" s="109">
        <v>4.49028499830294E-5</v>
      </c>
      <c r="AI359" s="109">
        <v>6.71995923452713E-6</v>
      </c>
      <c r="AJ359">
        <v>3.3286343789454297E-2</v>
      </c>
      <c r="AK359">
        <v>0.15464353066445199</v>
      </c>
      <c r="AL359">
        <v>0.17712108777903901</v>
      </c>
      <c r="AM359">
        <v>13.515679791604001</v>
      </c>
      <c r="AN359">
        <v>0</v>
      </c>
      <c r="AO359">
        <v>0</v>
      </c>
      <c r="AP359">
        <v>0</v>
      </c>
      <c r="AQ359">
        <v>-8.7837748862316403</v>
      </c>
      <c r="AR359">
        <v>1898.2904088181799</v>
      </c>
      <c r="AS359">
        <v>6042.4793192195302</v>
      </c>
      <c r="AT359">
        <v>0.33681848003191101</v>
      </c>
    </row>
    <row r="360" spans="1:46" x14ac:dyDescent="0.35">
      <c r="A360">
        <v>358</v>
      </c>
      <c r="B360">
        <v>148.990948455759</v>
      </c>
      <c r="C360">
        <v>-8.3479017601588605</v>
      </c>
      <c r="D360">
        <v>1685.10078789155</v>
      </c>
      <c r="E360">
        <v>0.49950244941948002</v>
      </c>
      <c r="F360">
        <v>635.162601796133</v>
      </c>
      <c r="G360">
        <v>2.8901772042475198E-3</v>
      </c>
      <c r="H360">
        <v>0.98226317591057999</v>
      </c>
      <c r="I360">
        <v>2.1878690085736601E-2</v>
      </c>
      <c r="J360">
        <v>2.3692989575076699E-2</v>
      </c>
      <c r="K360">
        <v>0.95782024559300905</v>
      </c>
      <c r="L360">
        <v>1.9025046785267799E-2</v>
      </c>
      <c r="M360">
        <v>2.8536433004688398E-3</v>
      </c>
      <c r="N360">
        <v>1.19111868059503</v>
      </c>
      <c r="O360">
        <v>1.3030491598840599</v>
      </c>
      <c r="P360">
        <v>1.5982189281501</v>
      </c>
      <c r="Q360">
        <v>0.99895781669492101</v>
      </c>
      <c r="R360">
        <v>1.0421833050789299E-3</v>
      </c>
      <c r="S360">
        <v>0</v>
      </c>
      <c r="T360">
        <v>9.4838564094543294</v>
      </c>
      <c r="U360">
        <v>9.4838564094543294</v>
      </c>
      <c r="V360">
        <v>7.5696028990212101</v>
      </c>
      <c r="W360">
        <v>0.16087605709609201</v>
      </c>
      <c r="X360">
        <v>1.70337905521093</v>
      </c>
      <c r="Y360">
        <v>50.361700085247598</v>
      </c>
      <c r="Z360">
        <v>0.86956973706898399</v>
      </c>
      <c r="AA360">
        <v>0.124180797204125</v>
      </c>
      <c r="AB360">
        <v>34.674292725008698</v>
      </c>
      <c r="AC360">
        <v>36.935707203622002</v>
      </c>
      <c r="AD360">
        <v>5.0642438214765804</v>
      </c>
      <c r="AE360">
        <v>0.191571329142597</v>
      </c>
      <c r="AF360">
        <v>6.5192289066545305E-4</v>
      </c>
      <c r="AG360">
        <v>4.5978653643884704E-3</v>
      </c>
      <c r="AH360" s="109">
        <v>4.5170360263957199E-5</v>
      </c>
      <c r="AI360" s="109">
        <v>6.7752840453890598E-6</v>
      </c>
      <c r="AJ360">
        <v>3.3285455508350999E-2</v>
      </c>
      <c r="AK360">
        <v>0.154643863234598</v>
      </c>
      <c r="AL360">
        <v>0.177116884853283</v>
      </c>
      <c r="AM360">
        <v>13.515679791604001</v>
      </c>
      <c r="AN360">
        <v>0</v>
      </c>
      <c r="AO360">
        <v>0</v>
      </c>
      <c r="AP360">
        <v>0</v>
      </c>
      <c r="AQ360">
        <v>-8.7842495216236198</v>
      </c>
      <c r="AR360">
        <v>1898.51417341306</v>
      </c>
      <c r="AS360">
        <v>6042.4771055390802</v>
      </c>
      <c r="AT360">
        <v>0.33700123331680099</v>
      </c>
    </row>
    <row r="361" spans="1:46" x14ac:dyDescent="0.35">
      <c r="A361">
        <v>359</v>
      </c>
      <c r="B361">
        <v>148.37687813021699</v>
      </c>
      <c r="C361">
        <v>-8.3485884841324101</v>
      </c>
      <c r="D361">
        <v>1685.00135787113</v>
      </c>
      <c r="E361">
        <v>0.49949696416634898</v>
      </c>
      <c r="F361">
        <v>632.44428648872201</v>
      </c>
      <c r="G361">
        <v>2.8900177936195702E-3</v>
      </c>
      <c r="H361">
        <v>0.982203781388719</v>
      </c>
      <c r="I361">
        <v>2.1952917927064199E-2</v>
      </c>
      <c r="J361">
        <v>2.37865836322508E-2</v>
      </c>
      <c r="K361">
        <v>0.95765985742335002</v>
      </c>
      <c r="L361">
        <v>1.9083960513077699E-2</v>
      </c>
      <c r="M361">
        <v>2.8689574139865301E-3</v>
      </c>
      <c r="N361">
        <v>1.1891945368346</v>
      </c>
      <c r="O361">
        <v>1.3011217399899899</v>
      </c>
      <c r="P361">
        <v>1.60368071548854</v>
      </c>
      <c r="Q361">
        <v>0.99895486105984999</v>
      </c>
      <c r="R361">
        <v>1.0451389401495499E-3</v>
      </c>
      <c r="S361">
        <v>0</v>
      </c>
      <c r="T361">
        <v>9.5168237236130402</v>
      </c>
      <c r="U361">
        <v>9.5168237236130402</v>
      </c>
      <c r="V361">
        <v>7.5956996321199002</v>
      </c>
      <c r="W361">
        <v>0.16168395810623001</v>
      </c>
      <c r="X361">
        <v>1.7080681005114799</v>
      </c>
      <c r="Y361">
        <v>50.555115440341297</v>
      </c>
      <c r="Z361">
        <v>0.86931316267303105</v>
      </c>
      <c r="AA361">
        <v>0.12415556439669299</v>
      </c>
      <c r="AB361">
        <v>34.665694201215999</v>
      </c>
      <c r="AC361">
        <v>36.842803679671597</v>
      </c>
      <c r="AD361">
        <v>5.0622458889142798</v>
      </c>
      <c r="AE361">
        <v>0.191571432194441</v>
      </c>
      <c r="AF361">
        <v>6.5175003627392797E-4</v>
      </c>
      <c r="AG361">
        <v>4.59771292127423E-3</v>
      </c>
      <c r="AH361" s="109">
        <v>4.5439856080708001E-5</v>
      </c>
      <c r="AI361" s="109">
        <v>6.83112983302876E-6</v>
      </c>
      <c r="AJ361">
        <v>3.32845626395568E-2</v>
      </c>
      <c r="AK361">
        <v>0.154644200073422</v>
      </c>
      <c r="AL361">
        <v>0.17711265779146201</v>
      </c>
      <c r="AM361">
        <v>13.515679791604001</v>
      </c>
      <c r="AN361">
        <v>0</v>
      </c>
      <c r="AO361">
        <v>0</v>
      </c>
      <c r="AP361">
        <v>0</v>
      </c>
      <c r="AQ361">
        <v>-8.7847241570155994</v>
      </c>
      <c r="AR361">
        <v>1898.7379892720201</v>
      </c>
      <c r="AS361">
        <v>6042.4748690217502</v>
      </c>
      <c r="AT361">
        <v>0.33718414305827299</v>
      </c>
    </row>
    <row r="362" spans="1:46" x14ac:dyDescent="0.35">
      <c r="A362">
        <v>360</v>
      </c>
      <c r="B362">
        <v>147.762807804674</v>
      </c>
      <c r="C362">
        <v>-8.3492756260601393</v>
      </c>
      <c r="D362">
        <v>1684.90111581105</v>
      </c>
      <c r="E362">
        <v>0.49949142219451598</v>
      </c>
      <c r="F362">
        <v>629.72613657355896</v>
      </c>
      <c r="G362">
        <v>2.88985700085506E-3</v>
      </c>
      <c r="H362">
        <v>0.98214545744946702</v>
      </c>
      <c r="I362">
        <v>2.2027742775791601E-2</v>
      </c>
      <c r="J362">
        <v>2.38809230946944E-2</v>
      </c>
      <c r="K362">
        <v>0.95749818961529598</v>
      </c>
      <c r="L362">
        <v>1.9143343101005399E-2</v>
      </c>
      <c r="M362">
        <v>2.8843996747862101E-3</v>
      </c>
      <c r="N362">
        <v>1.1872740319024699</v>
      </c>
      <c r="O362">
        <v>1.2991975433582801</v>
      </c>
      <c r="P362">
        <v>1.6091866974875</v>
      </c>
      <c r="Q362">
        <v>0.99895190370422404</v>
      </c>
      <c r="R362">
        <v>1.04809629577529E-3</v>
      </c>
      <c r="S362">
        <v>0</v>
      </c>
      <c r="T362">
        <v>9.5500617252948707</v>
      </c>
      <c r="U362">
        <v>9.5500617252948707</v>
      </c>
      <c r="V362">
        <v>7.6220093953827401</v>
      </c>
      <c r="W362">
        <v>0.16249857559925601</v>
      </c>
      <c r="X362">
        <v>1.71279641688179</v>
      </c>
      <c r="Y362">
        <v>50.750153300959603</v>
      </c>
      <c r="Z362">
        <v>0.86905604881331</v>
      </c>
      <c r="AA362">
        <v>0.12413018967319001</v>
      </c>
      <c r="AB362">
        <v>34.657087064333297</v>
      </c>
      <c r="AC362">
        <v>36.750064772438797</v>
      </c>
      <c r="AD362">
        <v>5.0602449711428399</v>
      </c>
      <c r="AE362">
        <v>0.19157153586050299</v>
      </c>
      <c r="AF362">
        <v>6.5157613843931205E-4</v>
      </c>
      <c r="AG362">
        <v>4.5975589845696696E-3</v>
      </c>
      <c r="AH362" s="109">
        <v>4.57113620768666E-5</v>
      </c>
      <c r="AI362" s="109">
        <v>6.8875032544145403E-6</v>
      </c>
      <c r="AJ362">
        <v>3.3283665125571099E-2</v>
      </c>
      <c r="AK362">
        <v>0.15464454123375701</v>
      </c>
      <c r="AL362">
        <v>0.17710840629176799</v>
      </c>
      <c r="AM362">
        <v>13.515679791604001</v>
      </c>
      <c r="AN362">
        <v>0</v>
      </c>
      <c r="AO362">
        <v>0</v>
      </c>
      <c r="AP362">
        <v>0</v>
      </c>
      <c r="AQ362">
        <v>-8.7851987924075807</v>
      </c>
      <c r="AR362">
        <v>1898.96185672158</v>
      </c>
      <c r="AS362">
        <v>6042.47260937805</v>
      </c>
      <c r="AT362">
        <v>0.33736720981225099</v>
      </c>
    </row>
    <row r="363" spans="1:46" x14ac:dyDescent="0.35">
      <c r="A363">
        <v>361</v>
      </c>
      <c r="B363">
        <v>147.148737479131</v>
      </c>
      <c r="C363">
        <v>-8.3499631906258198</v>
      </c>
      <c r="D363">
        <v>1684.8000515378201</v>
      </c>
      <c r="E363">
        <v>0.499485822781714</v>
      </c>
      <c r="F363">
        <v>627.008150780297</v>
      </c>
      <c r="G363">
        <v>2.8896948086492799E-3</v>
      </c>
      <c r="H363">
        <v>0.98208820619449899</v>
      </c>
      <c r="I363">
        <v>2.2103171767371799E-2</v>
      </c>
      <c r="J363">
        <v>2.3976017200771998E-2</v>
      </c>
      <c r="K363">
        <v>0.957335226524061</v>
      </c>
      <c r="L363">
        <v>1.92032001177436E-2</v>
      </c>
      <c r="M363">
        <v>2.8999716496282101E-3</v>
      </c>
      <c r="N363">
        <v>1.18535716415166</v>
      </c>
      <c r="O363">
        <v>1.29727656685661</v>
      </c>
      <c r="P363">
        <v>1.61473740606098</v>
      </c>
      <c r="Q363">
        <v>0.99894894460283301</v>
      </c>
      <c r="R363">
        <v>1.0510553971660799E-3</v>
      </c>
      <c r="S363">
        <v>0</v>
      </c>
      <c r="T363">
        <v>9.5835737237535401</v>
      </c>
      <c r="U363">
        <v>9.5835737237535401</v>
      </c>
      <c r="V363">
        <v>7.6485347755379696</v>
      </c>
      <c r="W363">
        <v>0.16331999222768101</v>
      </c>
      <c r="X363">
        <v>1.71756447227785</v>
      </c>
      <c r="Y363">
        <v>50.946834143728402</v>
      </c>
      <c r="Z363">
        <v>0.86879839327362496</v>
      </c>
      <c r="AA363">
        <v>0.12410467127193101</v>
      </c>
      <c r="AB363">
        <v>34.648471240165897</v>
      </c>
      <c r="AC363">
        <v>36.657489711300101</v>
      </c>
      <c r="AD363">
        <v>5.0582410450374198</v>
      </c>
      <c r="AE363">
        <v>0.191571640147254</v>
      </c>
      <c r="AF363">
        <v>6.5140118430068899E-4</v>
      </c>
      <c r="AG363">
        <v>4.5974035353328899E-3</v>
      </c>
      <c r="AH363" s="109">
        <v>4.5984903291818499E-5</v>
      </c>
      <c r="AI363" s="109">
        <v>6.9444110897927998E-6</v>
      </c>
      <c r="AJ363">
        <v>3.3282762907965502E-2</v>
      </c>
      <c r="AK363">
        <v>0.154644886769289</v>
      </c>
      <c r="AL363">
        <v>0.17710413004752101</v>
      </c>
      <c r="AM363">
        <v>13.515679791604001</v>
      </c>
      <c r="AN363">
        <v>0</v>
      </c>
      <c r="AO363">
        <v>0</v>
      </c>
      <c r="AP363">
        <v>0</v>
      </c>
      <c r="AQ363">
        <v>-8.7856734277995603</v>
      </c>
      <c r="AR363">
        <v>1899.1857760937601</v>
      </c>
      <c r="AS363">
        <v>6042.4703263134697</v>
      </c>
      <c r="AT363">
        <v>0.33755043475121599</v>
      </c>
    </row>
    <row r="364" spans="1:46" x14ac:dyDescent="0.35">
      <c r="A364">
        <v>362</v>
      </c>
      <c r="B364">
        <v>146.534667153589</v>
      </c>
      <c r="C364">
        <v>-8.3506511825920295</v>
      </c>
      <c r="D364">
        <v>1684.6981547079399</v>
      </c>
      <c r="E364">
        <v>0.49948016519316801</v>
      </c>
      <c r="F364">
        <v>624.29032783334503</v>
      </c>
      <c r="G364">
        <v>2.88953119940834E-3</v>
      </c>
      <c r="H364">
        <v>0.98203202899464503</v>
      </c>
      <c r="I364">
        <v>2.2179212151782701E-2</v>
      </c>
      <c r="J364">
        <v>2.4071875342863699E-2</v>
      </c>
      <c r="K364">
        <v>0.95717095224815296</v>
      </c>
      <c r="L364">
        <v>1.9263537222690402E-2</v>
      </c>
      <c r="M364">
        <v>2.91567492909235E-3</v>
      </c>
      <c r="N364">
        <v>1.1834439319883501</v>
      </c>
      <c r="O364">
        <v>1.29535880738223</v>
      </c>
      <c r="P364">
        <v>1.6203333817227401</v>
      </c>
      <c r="Q364">
        <v>0.99894598373005705</v>
      </c>
      <c r="R364">
        <v>1.0540162699428199E-3</v>
      </c>
      <c r="S364">
        <v>0</v>
      </c>
      <c r="T364">
        <v>9.6173630826029797</v>
      </c>
      <c r="U364">
        <v>9.6173630826029797</v>
      </c>
      <c r="V364">
        <v>7.6752784015104796</v>
      </c>
      <c r="W364">
        <v>0.16414829188454899</v>
      </c>
      <c r="X364">
        <v>1.72237274214597</v>
      </c>
      <c r="Y364">
        <v>51.1451787917321</v>
      </c>
      <c r="Z364">
        <v>0.86854019389241499</v>
      </c>
      <c r="AA364">
        <v>0.12407900740203601</v>
      </c>
      <c r="AB364">
        <v>34.639846627193002</v>
      </c>
      <c r="AC364">
        <v>36.5650777246302</v>
      </c>
      <c r="AD364">
        <v>5.0562340838800601</v>
      </c>
      <c r="AE364">
        <v>0.19157174506124</v>
      </c>
      <c r="AF364">
        <v>6.51225160785773E-4</v>
      </c>
      <c r="AG364">
        <v>4.5972465543021304E-3</v>
      </c>
      <c r="AH364" s="109">
        <v>4.6260505185668398E-5</v>
      </c>
      <c r="AI364" s="109">
        <v>7.0018602304318604E-6</v>
      </c>
      <c r="AJ364">
        <v>3.3281855927330697E-2</v>
      </c>
      <c r="AK364">
        <v>0.154645236734608</v>
      </c>
      <c r="AL364">
        <v>0.17709982874689101</v>
      </c>
      <c r="AM364">
        <v>13.515679791604001</v>
      </c>
      <c r="AN364">
        <v>0</v>
      </c>
      <c r="AO364">
        <v>0</v>
      </c>
      <c r="AP364">
        <v>0</v>
      </c>
      <c r="AQ364">
        <v>-8.7861480631915398</v>
      </c>
      <c r="AR364">
        <v>1899.4097477261701</v>
      </c>
      <c r="AS364">
        <v>6042.4680195284</v>
      </c>
      <c r="AT364">
        <v>0.33773381881340803</v>
      </c>
    </row>
    <row r="365" spans="1:46" x14ac:dyDescent="0.35">
      <c r="A365">
        <v>363</v>
      </c>
      <c r="B365">
        <v>145.920596828046</v>
      </c>
      <c r="C365">
        <v>-8.3513396068054497</v>
      </c>
      <c r="D365">
        <v>1684.5954148037799</v>
      </c>
      <c r="E365">
        <v>0.49947444868132801</v>
      </c>
      <c r="F365">
        <v>621.57266645268396</v>
      </c>
      <c r="G365">
        <v>2.8893661552421E-3</v>
      </c>
      <c r="H365">
        <v>0.98197692377366896</v>
      </c>
      <c r="I365">
        <v>2.2255871296736101E-2</v>
      </c>
      <c r="J365">
        <v>2.4168507070584402E-2</v>
      </c>
      <c r="K365">
        <v>0.95700535062534198</v>
      </c>
      <c r="L365">
        <v>1.9324360175565599E-2</v>
      </c>
      <c r="M365">
        <v>2.9315111211704599E-3</v>
      </c>
      <c r="N365">
        <v>1.18153433387275</v>
      </c>
      <c r="O365">
        <v>1.2934442618622799</v>
      </c>
      <c r="P365">
        <v>1.62597517381487</v>
      </c>
      <c r="Q365">
        <v>0.998943021059852</v>
      </c>
      <c r="R365">
        <v>1.05697894014761E-3</v>
      </c>
      <c r="S365">
        <v>0</v>
      </c>
      <c r="T365">
        <v>9.6514332212629999</v>
      </c>
      <c r="U365">
        <v>9.6514332212629999</v>
      </c>
      <c r="V365">
        <v>7.7022429456007204</v>
      </c>
      <c r="W365">
        <v>0.164983559272181</v>
      </c>
      <c r="X365">
        <v>1.7272217095515801</v>
      </c>
      <c r="Y365">
        <v>51.345208422090302</v>
      </c>
      <c r="Z365">
        <v>0.86828144887769998</v>
      </c>
      <c r="AA365">
        <v>0.12405319624139501</v>
      </c>
      <c r="AB365">
        <v>34.631213000767097</v>
      </c>
      <c r="AC365">
        <v>36.4728280543791</v>
      </c>
      <c r="AD365">
        <v>5.0542240454853999</v>
      </c>
      <c r="AE365">
        <v>0.191571850609077</v>
      </c>
      <c r="AF365">
        <v>6.5104805459880301E-4</v>
      </c>
      <c r="AG365">
        <v>4.5970880218947699E-3</v>
      </c>
      <c r="AH365" s="109">
        <v>4.6538193666611503E-5</v>
      </c>
      <c r="AI365" s="109">
        <v>7.0598576642842504E-6</v>
      </c>
      <c r="AJ365">
        <v>3.3280944123210102E-2</v>
      </c>
      <c r="AK365">
        <v>0.15464559118527099</v>
      </c>
      <c r="AL365">
        <v>0.17709550207254901</v>
      </c>
      <c r="AM365">
        <v>13.515679791604001</v>
      </c>
      <c r="AN365">
        <v>0</v>
      </c>
      <c r="AO365">
        <v>0</v>
      </c>
      <c r="AP365">
        <v>0</v>
      </c>
      <c r="AQ365">
        <v>-8.7866226985835194</v>
      </c>
      <c r="AR365">
        <v>1899.63377196229</v>
      </c>
      <c r="AS365">
        <v>6042.4656887180399</v>
      </c>
      <c r="AT365">
        <v>0.33791736176912601</v>
      </c>
    </row>
    <row r="366" spans="1:46" x14ac:dyDescent="0.35">
      <c r="A366">
        <v>364</v>
      </c>
      <c r="B366">
        <v>145.306526502504</v>
      </c>
      <c r="C366">
        <v>-8.3520284681879406</v>
      </c>
      <c r="D366">
        <v>1684.4918211320601</v>
      </c>
      <c r="E366">
        <v>0.49946867248557603</v>
      </c>
      <c r="F366">
        <v>618.855165351403</v>
      </c>
      <c r="G366">
        <v>2.8891996579616199E-3</v>
      </c>
      <c r="H366">
        <v>0.98192289434927704</v>
      </c>
      <c r="I366">
        <v>2.2333156686783699E-2</v>
      </c>
      <c r="J366">
        <v>2.42659220940829E-2</v>
      </c>
      <c r="K366">
        <v>0.956838405223435</v>
      </c>
      <c r="L366">
        <v>1.9385674811389999E-2</v>
      </c>
      <c r="M366">
        <v>2.94748187539366E-3</v>
      </c>
      <c r="N366">
        <v>1.1796283683198201</v>
      </c>
      <c r="O366">
        <v>1.29153292725417</v>
      </c>
      <c r="P366">
        <v>1.63166334048894</v>
      </c>
      <c r="Q366">
        <v>0.99894005656575402</v>
      </c>
      <c r="R366">
        <v>1.0599434342460101E-3</v>
      </c>
      <c r="S366">
        <v>0</v>
      </c>
      <c r="T366">
        <v>9.6857876149389401</v>
      </c>
      <c r="U366">
        <v>9.6857876149389401</v>
      </c>
      <c r="V366">
        <v>7.7294311232466102</v>
      </c>
      <c r="W366">
        <v>0.16582588149362301</v>
      </c>
      <c r="X366">
        <v>1.7321118653966301</v>
      </c>
      <c r="Y366">
        <v>51.546944572882801</v>
      </c>
      <c r="Z366">
        <v>0.86802215572427699</v>
      </c>
      <c r="AA366">
        <v>0.12402723594022801</v>
      </c>
      <c r="AB366">
        <v>34.622570342561701</v>
      </c>
      <c r="AC366">
        <v>36.380739905059997</v>
      </c>
      <c r="AD366">
        <v>5.0522109130588202</v>
      </c>
      <c r="AE366">
        <v>0.19157195679752101</v>
      </c>
      <c r="AF366">
        <v>6.5086985223889002E-4</v>
      </c>
      <c r="AG366">
        <v>4.59692791818434E-3</v>
      </c>
      <c r="AH366" s="109">
        <v>4.6817995036220299E-5</v>
      </c>
      <c r="AI366" s="109">
        <v>7.1184105353119098E-6</v>
      </c>
      <c r="AJ366">
        <v>3.3280027434211601E-2</v>
      </c>
      <c r="AK366">
        <v>0.15464595017769101</v>
      </c>
      <c r="AL366">
        <v>0.17709114970225201</v>
      </c>
      <c r="AM366">
        <v>13.515679791604001</v>
      </c>
      <c r="AN366">
        <v>0</v>
      </c>
      <c r="AO366">
        <v>0</v>
      </c>
      <c r="AP366">
        <v>0</v>
      </c>
      <c r="AQ366">
        <v>-8.7870973339755007</v>
      </c>
      <c r="AR366">
        <v>1899.8578491513899</v>
      </c>
      <c r="AS366">
        <v>6042.4633335722501</v>
      </c>
      <c r="AT366">
        <v>0.33810106542973201</v>
      </c>
    </row>
    <row r="367" spans="1:46" x14ac:dyDescent="0.35">
      <c r="A367">
        <v>365</v>
      </c>
      <c r="B367">
        <v>144.692456176961</v>
      </c>
      <c r="C367">
        <v>-8.3527177717480594</v>
      </c>
      <c r="D367">
        <v>1684.3873628178101</v>
      </c>
      <c r="E367">
        <v>0.499462835831951</v>
      </c>
      <c r="F367">
        <v>616.13782323809005</v>
      </c>
      <c r="G367">
        <v>2.8890316890689202E-3</v>
      </c>
      <c r="H367">
        <v>0.98186994076374101</v>
      </c>
      <c r="I367">
        <v>2.2411075929161299E-2</v>
      </c>
      <c r="J367">
        <v>2.4364130287426299E-2</v>
      </c>
      <c r="K367">
        <v>0.95667009933837599</v>
      </c>
      <c r="L367">
        <v>1.9447487070165501E-2</v>
      </c>
      <c r="M367">
        <v>2.9635888589957101E-3</v>
      </c>
      <c r="N367">
        <v>1.17772603390018</v>
      </c>
      <c r="O367">
        <v>1.28962480054599</v>
      </c>
      <c r="P367">
        <v>1.6373984490984399</v>
      </c>
      <c r="Q367">
        <v>0.99893709022085597</v>
      </c>
      <c r="R367">
        <v>1.0629097791435001E-3</v>
      </c>
      <c r="S367">
        <v>0</v>
      </c>
      <c r="T367">
        <v>9.7204297970294</v>
      </c>
      <c r="U367">
        <v>9.7204297970294</v>
      </c>
      <c r="V367">
        <v>7.7568456951059703</v>
      </c>
      <c r="W367">
        <v>0.16667534646639201</v>
      </c>
      <c r="X367">
        <v>1.7370437085192301</v>
      </c>
      <c r="Y367">
        <v>51.750409151470897</v>
      </c>
      <c r="Z367">
        <v>0.86776231233327294</v>
      </c>
      <c r="AA367">
        <v>0.124001124616614</v>
      </c>
      <c r="AB367">
        <v>34.613918499460198</v>
      </c>
      <c r="AC367">
        <v>36.288812496449601</v>
      </c>
      <c r="AD367">
        <v>5.05019465287873</v>
      </c>
      <c r="AE367">
        <v>0.19157206363336499</v>
      </c>
      <c r="AF367">
        <v>6.5069053997438703E-4</v>
      </c>
      <c r="AG367">
        <v>4.5967662229072998E-3</v>
      </c>
      <c r="AH367" s="109">
        <v>4.70999360645273E-5</v>
      </c>
      <c r="AI367" s="109">
        <v>7.1775260873874597E-6</v>
      </c>
      <c r="AJ367">
        <v>3.3279105797863598E-2</v>
      </c>
      <c r="AK367">
        <v>0.15464631376927801</v>
      </c>
      <c r="AL367">
        <v>0.177086771308091</v>
      </c>
      <c r="AM367">
        <v>13.515679791604001</v>
      </c>
      <c r="AN367">
        <v>0</v>
      </c>
      <c r="AO367">
        <v>0</v>
      </c>
      <c r="AP367">
        <v>0</v>
      </c>
      <c r="AQ367">
        <v>-8.7875719693674803</v>
      </c>
      <c r="AR367">
        <v>1900.0819796487399</v>
      </c>
      <c r="AS367">
        <v>6042.4609537754504</v>
      </c>
      <c r="AT367">
        <v>0.33828493032649898</v>
      </c>
    </row>
    <row r="368" spans="1:46" x14ac:dyDescent="0.35">
      <c r="A368">
        <v>366</v>
      </c>
      <c r="B368">
        <v>144.078385851419</v>
      </c>
      <c r="C368">
        <v>-8.3534075225796904</v>
      </c>
      <c r="D368">
        <v>1684.2820288016201</v>
      </c>
      <c r="E368">
        <v>0.49945693793285301</v>
      </c>
      <c r="F368">
        <v>613.42063881594504</v>
      </c>
      <c r="G368">
        <v>2.8888622297521902E-3</v>
      </c>
      <c r="H368">
        <v>0.98181806348626799</v>
      </c>
      <c r="I368">
        <v>2.2489636754690501E-2</v>
      </c>
      <c r="J368">
        <v>2.4463141692069201E-2</v>
      </c>
      <c r="K368">
        <v>0.95650041598716795</v>
      </c>
      <c r="L368">
        <v>1.9509802986634399E-2</v>
      </c>
      <c r="M368">
        <v>2.9798337680561199E-3</v>
      </c>
      <c r="N368">
        <v>1.1758273292408901</v>
      </c>
      <c r="O368">
        <v>1.28771987875687</v>
      </c>
      <c r="P368">
        <v>1.64318107628907</v>
      </c>
      <c r="Q368">
        <v>0.99893412199780895</v>
      </c>
      <c r="R368">
        <v>1.06587800219105E-3</v>
      </c>
      <c r="S368">
        <v>0</v>
      </c>
      <c r="T368">
        <v>9.7553633597689</v>
      </c>
      <c r="U368">
        <v>9.7553633597689</v>
      </c>
      <c r="V368">
        <v>7.7844894674514498</v>
      </c>
      <c r="W368">
        <v>0.16753204365344301</v>
      </c>
      <c r="X368">
        <v>1.74201774587406</v>
      </c>
      <c r="Y368">
        <v>51.9556244422578</v>
      </c>
      <c r="Z368">
        <v>0.86750191652452302</v>
      </c>
      <c r="AA368">
        <v>0.12397486035706801</v>
      </c>
      <c r="AB368">
        <v>34.605257331768101</v>
      </c>
      <c r="AC368">
        <v>36.1970450403482</v>
      </c>
      <c r="AD368">
        <v>5.0481752326798199</v>
      </c>
      <c r="AE368">
        <v>0.19157217112351699</v>
      </c>
      <c r="AF368">
        <v>6.5051010384512204E-4</v>
      </c>
      <c r="AG368">
        <v>4.5966029154520397E-3</v>
      </c>
      <c r="AH368" s="109">
        <v>4.7384043970602603E-5</v>
      </c>
      <c r="AI368" s="109">
        <v>7.2372116923675602E-6</v>
      </c>
      <c r="AJ368">
        <v>3.3278179150632803E-2</v>
      </c>
      <c r="AK368">
        <v>0.15464668201842099</v>
      </c>
      <c r="AL368">
        <v>0.177082366556579</v>
      </c>
      <c r="AM368">
        <v>13.515679791604001</v>
      </c>
      <c r="AN368">
        <v>0</v>
      </c>
      <c r="AO368">
        <v>0</v>
      </c>
      <c r="AP368">
        <v>0</v>
      </c>
      <c r="AQ368">
        <v>-8.7880466047594599</v>
      </c>
      <c r="AR368">
        <v>1900.3061638157999</v>
      </c>
      <c r="AS368">
        <v>6042.4585490064901</v>
      </c>
      <c r="AT368">
        <v>0.33846895715457298</v>
      </c>
    </row>
    <row r="369" spans="1:46" x14ac:dyDescent="0.35">
      <c r="A369">
        <v>367</v>
      </c>
      <c r="B369">
        <v>143.464315525876</v>
      </c>
      <c r="C369">
        <v>-8.3540977258624594</v>
      </c>
      <c r="D369">
        <v>1684.17580783568</v>
      </c>
      <c r="E369">
        <v>0.49945097798673799</v>
      </c>
      <c r="F369">
        <v>610.703610782596</v>
      </c>
      <c r="G369">
        <v>2.8886912608792098E-3</v>
      </c>
      <c r="H369">
        <v>0.98176726379786905</v>
      </c>
      <c r="I369">
        <v>2.2568847020229401E-2</v>
      </c>
      <c r="J369">
        <v>2.4562966520411102E-2</v>
      </c>
      <c r="K369">
        <v>0.95632933790172603</v>
      </c>
      <c r="L369">
        <v>1.9572628691122401E-2</v>
      </c>
      <c r="M369">
        <v>2.9962183291069701E-3</v>
      </c>
      <c r="N369">
        <v>1.1739322530263401</v>
      </c>
      <c r="O369">
        <v>1.28581815893742</v>
      </c>
      <c r="P369">
        <v>1.6490118081866401</v>
      </c>
      <c r="Q369">
        <v>0.99893115186880499</v>
      </c>
      <c r="R369">
        <v>1.0688481311946401E-3</v>
      </c>
      <c r="S369">
        <v>0</v>
      </c>
      <c r="T369">
        <v>9.7905919554335394</v>
      </c>
      <c r="U369">
        <v>9.7905919554335394</v>
      </c>
      <c r="V369">
        <v>7.8123652930881997</v>
      </c>
      <c r="W369">
        <v>0.16839606416212499</v>
      </c>
      <c r="X369">
        <v>1.74703449270655</v>
      </c>
      <c r="Y369">
        <v>52.1626131147572</v>
      </c>
      <c r="Z369">
        <v>0.86724096599080402</v>
      </c>
      <c r="AA369">
        <v>0.12394844121644</v>
      </c>
      <c r="AB369">
        <v>34.596586726723402</v>
      </c>
      <c r="AC369">
        <v>36.105436738477003</v>
      </c>
      <c r="AD369">
        <v>5.0461526233164298</v>
      </c>
      <c r="AE369">
        <v>0.191572279274979</v>
      </c>
      <c r="AF369">
        <v>6.5032852966054897E-4</v>
      </c>
      <c r="AG369">
        <v>4.5964379748486498E-3</v>
      </c>
      <c r="AH369" s="109">
        <v>4.7670346429469302E-5</v>
      </c>
      <c r="AI369" s="109">
        <v>7.2974748553646603E-6</v>
      </c>
      <c r="AJ369">
        <v>3.3277247427918197E-2</v>
      </c>
      <c r="AK369">
        <v>0.154647054984488</v>
      </c>
      <c r="AL369">
        <v>0.17707793510862699</v>
      </c>
      <c r="AM369">
        <v>13.515679791604001</v>
      </c>
      <c r="AN369">
        <v>0</v>
      </c>
      <c r="AO369">
        <v>0</v>
      </c>
      <c r="AP369">
        <v>0</v>
      </c>
      <c r="AQ369">
        <v>-8.7885212401514394</v>
      </c>
      <c r="AR369">
        <v>1900.5304020203</v>
      </c>
      <c r="AS369">
        <v>6042.4561189385504</v>
      </c>
      <c r="AT369">
        <v>0.33865314690600201</v>
      </c>
    </row>
    <row r="370" spans="1:46" x14ac:dyDescent="0.35">
      <c r="A370">
        <v>368</v>
      </c>
      <c r="B370">
        <v>142.85024520033301</v>
      </c>
      <c r="C370">
        <v>-8.3547883868650406</v>
      </c>
      <c r="D370">
        <v>1684.06868847956</v>
      </c>
      <c r="E370">
        <v>0.49944495517781101</v>
      </c>
      <c r="F370">
        <v>607.98673783039897</v>
      </c>
      <c r="G370">
        <v>2.8885187629900401E-3</v>
      </c>
      <c r="H370">
        <v>0.98171754264262001</v>
      </c>
      <c r="I370">
        <v>2.2648714711657001E-2</v>
      </c>
      <c r="J370">
        <v>2.4663615159445401E-2</v>
      </c>
      <c r="K370">
        <v>0.95615684752333097</v>
      </c>
      <c r="L370">
        <v>1.9635970414862799E-2</v>
      </c>
      <c r="M370">
        <v>3.0127442967942302E-3</v>
      </c>
      <c r="N370">
        <v>1.1720408039991099</v>
      </c>
      <c r="O370">
        <v>1.2839196381700699</v>
      </c>
      <c r="P370">
        <v>1.6548912406173999</v>
      </c>
      <c r="Q370">
        <v>0.99892817980557402</v>
      </c>
      <c r="R370">
        <v>1.0718201944259901E-3</v>
      </c>
      <c r="S370">
        <v>0</v>
      </c>
      <c r="T370">
        <v>9.8261192977477094</v>
      </c>
      <c r="U370">
        <v>9.8261192977477094</v>
      </c>
      <c r="V370">
        <v>7.8404760724632103</v>
      </c>
      <c r="W370">
        <v>0.16926750058162399</v>
      </c>
      <c r="X370">
        <v>1.7520944727141701</v>
      </c>
      <c r="Y370">
        <v>52.371398232038899</v>
      </c>
      <c r="Z370">
        <v>0.86697945843065405</v>
      </c>
      <c r="AA370">
        <v>0.12392186521667101</v>
      </c>
      <c r="AB370">
        <v>34.587906557959798</v>
      </c>
      <c r="AC370">
        <v>36.013986788572403</v>
      </c>
      <c r="AD370">
        <v>5.0441267937348799</v>
      </c>
      <c r="AE370">
        <v>0.19157238809484101</v>
      </c>
      <c r="AF370">
        <v>6.50145802991817E-4</v>
      </c>
      <c r="AG370">
        <v>4.5962713797633803E-3</v>
      </c>
      <c r="AH370" s="109">
        <v>4.79588715898887E-5</v>
      </c>
      <c r="AI370" s="109">
        <v>7.3583232104362199E-6</v>
      </c>
      <c r="AJ370">
        <v>3.3276310564011001E-2</v>
      </c>
      <c r="AK370">
        <v>0.15464743272787099</v>
      </c>
      <c r="AL370">
        <v>0.17707347661932399</v>
      </c>
      <c r="AM370">
        <v>13.515679791604001</v>
      </c>
      <c r="AN370">
        <v>0</v>
      </c>
      <c r="AO370">
        <v>0</v>
      </c>
      <c r="AP370">
        <v>0</v>
      </c>
      <c r="AQ370">
        <v>-8.7889958755434208</v>
      </c>
      <c r="AR370">
        <v>1900.75469463632</v>
      </c>
      <c r="AS370">
        <v>6042.453663239</v>
      </c>
      <c r="AT370">
        <v>0.33883750047502798</v>
      </c>
    </row>
    <row r="371" spans="1:46" x14ac:dyDescent="0.35">
      <c r="A371">
        <v>369</v>
      </c>
      <c r="B371">
        <v>142.236174874791</v>
      </c>
      <c r="C371">
        <v>-8.3554795109470792</v>
      </c>
      <c r="D371">
        <v>1683.96065909605</v>
      </c>
      <c r="E371">
        <v>0.49943886867570902</v>
      </c>
      <c r="F371">
        <v>605.27001864644797</v>
      </c>
      <c r="G371">
        <v>2.8883447162899901E-3</v>
      </c>
      <c r="H371">
        <v>0.98166890075004798</v>
      </c>
      <c r="I371">
        <v>2.2729247946474001E-2</v>
      </c>
      <c r="J371">
        <v>2.47650981745022E-2</v>
      </c>
      <c r="K371">
        <v>0.95598292699649101</v>
      </c>
      <c r="L371">
        <v>1.9699834491686899E-2</v>
      </c>
      <c r="M371">
        <v>3.0294134547871501E-3</v>
      </c>
      <c r="N371">
        <v>1.1701529809608899</v>
      </c>
      <c r="O371">
        <v>1.2820243135695699</v>
      </c>
      <c r="P371">
        <v>1.6608199793059</v>
      </c>
      <c r="Q371">
        <v>0.99892520577936705</v>
      </c>
      <c r="R371">
        <v>1.07479422063229E-3</v>
      </c>
      <c r="S371">
        <v>0</v>
      </c>
      <c r="T371">
        <v>9.8619491631624108</v>
      </c>
      <c r="U371">
        <v>9.8619491631624108</v>
      </c>
      <c r="V371">
        <v>7.8688247546454999</v>
      </c>
      <c r="W371">
        <v>0.17014644703537701</v>
      </c>
      <c r="X371">
        <v>1.7571982182201999</v>
      </c>
      <c r="Y371">
        <v>52.582003259315499</v>
      </c>
      <c r="Z371">
        <v>0.866717391533532</v>
      </c>
      <c r="AA371">
        <v>0.123895130346087</v>
      </c>
      <c r="AB371">
        <v>34.579216689790101</v>
      </c>
      <c r="AC371">
        <v>35.9226943835505</v>
      </c>
      <c r="AD371">
        <v>5.0420977115011896</v>
      </c>
      <c r="AE371">
        <v>0.19157249759028899</v>
      </c>
      <c r="AF371">
        <v>6.4996190916672802E-4</v>
      </c>
      <c r="AG371">
        <v>4.5961031084908099E-3</v>
      </c>
      <c r="AH371" s="109">
        <v>4.8249648083623698E-5</v>
      </c>
      <c r="AI371" s="109">
        <v>7.4197645241616598E-6</v>
      </c>
      <c r="AJ371">
        <v>3.3275368492069898E-2</v>
      </c>
      <c r="AK371">
        <v>0.15464781531000199</v>
      </c>
      <c r="AL371">
        <v>0.17706899073781501</v>
      </c>
      <c r="AM371">
        <v>13.515679791604001</v>
      </c>
      <c r="AN371">
        <v>0</v>
      </c>
      <c r="AO371">
        <v>0</v>
      </c>
      <c r="AP371">
        <v>0</v>
      </c>
      <c r="AQ371">
        <v>-8.7894705109354092</v>
      </c>
      <c r="AR371">
        <v>1900.97904204458</v>
      </c>
      <c r="AS371">
        <v>6042.4511815692504</v>
      </c>
      <c r="AT371">
        <v>0.339022018700397</v>
      </c>
    </row>
    <row r="372" spans="1:46" x14ac:dyDescent="0.35">
      <c r="A372">
        <v>370</v>
      </c>
      <c r="B372">
        <v>141.62210454924801</v>
      </c>
      <c r="C372">
        <v>-8.3561711035620796</v>
      </c>
      <c r="D372">
        <v>1683.8517078467501</v>
      </c>
      <c r="E372">
        <v>0.49943271763517399</v>
      </c>
      <c r="F372">
        <v>602.55345191280401</v>
      </c>
      <c r="G372">
        <v>2.8881691006421399E-3</v>
      </c>
      <c r="H372">
        <v>0.98162133789668704</v>
      </c>
      <c r="I372">
        <v>2.2810454976782302E-2</v>
      </c>
      <c r="J372">
        <v>2.4867426313086999E-2</v>
      </c>
      <c r="K372">
        <v>0.95580755816296803</v>
      </c>
      <c r="L372">
        <v>1.97642273623337E-2</v>
      </c>
      <c r="M372">
        <v>3.04622761444859E-3</v>
      </c>
      <c r="N372">
        <v>1.16826878277338</v>
      </c>
      <c r="O372">
        <v>1.28013218228335</v>
      </c>
      <c r="P372">
        <v>1.6667986400969399</v>
      </c>
      <c r="Q372">
        <v>0.99892222976095202</v>
      </c>
      <c r="R372">
        <v>1.0777702390471001E-3</v>
      </c>
      <c r="S372">
        <v>0</v>
      </c>
      <c r="T372">
        <v>9.8980853922779204</v>
      </c>
      <c r="U372">
        <v>9.8980853922779204</v>
      </c>
      <c r="V372">
        <v>7.8974143384387201</v>
      </c>
      <c r="W372">
        <v>0.171032999084997</v>
      </c>
      <c r="X372">
        <v>1.7623462703463999</v>
      </c>
      <c r="Y372">
        <v>52.794452072806699</v>
      </c>
      <c r="Z372">
        <v>0.86645476306591795</v>
      </c>
      <c r="AA372">
        <v>0.12386823455832301</v>
      </c>
      <c r="AB372">
        <v>34.570516951168898</v>
      </c>
      <c r="AC372">
        <v>35.831558715348002</v>
      </c>
      <c r="AD372">
        <v>5.0400653395803099</v>
      </c>
      <c r="AE372">
        <v>0.19157260776860199</v>
      </c>
      <c r="AF372">
        <v>6.4977683326262103E-4</v>
      </c>
      <c r="AG372">
        <v>4.5959331389471697E-3</v>
      </c>
      <c r="AH372" s="109">
        <v>4.85427050411761E-5</v>
      </c>
      <c r="AI372" s="109">
        <v>7.4818066937580002E-6</v>
      </c>
      <c r="AJ372">
        <v>3.3274421144085499E-2</v>
      </c>
      <c r="AK372">
        <v>0.154648202793392</v>
      </c>
      <c r="AL372">
        <v>0.17706447710710899</v>
      </c>
      <c r="AM372">
        <v>13.515679791604001</v>
      </c>
      <c r="AN372">
        <v>0</v>
      </c>
      <c r="AO372">
        <v>0</v>
      </c>
      <c r="AP372">
        <v>0</v>
      </c>
      <c r="AQ372">
        <v>-8.7899451463273799</v>
      </c>
      <c r="AR372">
        <v>1901.2034446324401</v>
      </c>
      <c r="AS372">
        <v>6042.4486735846504</v>
      </c>
      <c r="AT372">
        <v>0.33920670211075299</v>
      </c>
    </row>
    <row r="373" spans="1:46" x14ac:dyDescent="0.35">
      <c r="A373">
        <v>371</v>
      </c>
      <c r="B373">
        <v>141.00803422370601</v>
      </c>
      <c r="C373">
        <v>-8.3568631702543907</v>
      </c>
      <c r="D373">
        <v>1683.74182268868</v>
      </c>
      <c r="E373">
        <v>0.49942650119571202</v>
      </c>
      <c r="F373">
        <v>599.83703630539605</v>
      </c>
      <c r="G373">
        <v>2.8879918955615601E-3</v>
      </c>
      <c r="H373">
        <v>0.98157485700317904</v>
      </c>
      <c r="I373">
        <v>2.2892344190624601E-2</v>
      </c>
      <c r="J373">
        <v>2.4970610508819598E-2</v>
      </c>
      <c r="K373">
        <v>0.95563072255356196</v>
      </c>
      <c r="L373">
        <v>1.9829155564378299E-2</v>
      </c>
      <c r="M373">
        <v>3.0631886262462099E-3</v>
      </c>
      <c r="N373">
        <v>1.1663882083592501</v>
      </c>
      <c r="O373">
        <v>1.278243241492</v>
      </c>
      <c r="P373">
        <v>1.6728278490799999</v>
      </c>
      <c r="Q373">
        <v>0.99891925172060203</v>
      </c>
      <c r="R373">
        <v>1.08074827939778E-3</v>
      </c>
      <c r="S373">
        <v>0</v>
      </c>
      <c r="T373">
        <v>9.9345318906921403</v>
      </c>
      <c r="U373">
        <v>9.9345318906921403</v>
      </c>
      <c r="V373">
        <v>7.9262478729291699</v>
      </c>
      <c r="W373">
        <v>0.17192725447790699</v>
      </c>
      <c r="X373">
        <v>1.7675391792264401</v>
      </c>
      <c r="Y373">
        <v>53.008768968472801</v>
      </c>
      <c r="Z373">
        <v>0.86619157038968797</v>
      </c>
      <c r="AA373">
        <v>0.123841175773571</v>
      </c>
      <c r="AB373">
        <v>34.561807279946898</v>
      </c>
      <c r="AC373">
        <v>35.740578952603997</v>
      </c>
      <c r="AD373">
        <v>5.0380296541586498</v>
      </c>
      <c r="AE373">
        <v>0.19157271863718001</v>
      </c>
      <c r="AF373">
        <v>6.4959056011186305E-4</v>
      </c>
      <c r="AG373">
        <v>4.5957614486542703E-3</v>
      </c>
      <c r="AH373" s="109">
        <v>4.8838072072819598E-5</v>
      </c>
      <c r="AI373" s="109">
        <v>7.5444577766084903E-6</v>
      </c>
      <c r="AJ373">
        <v>3.3273468450917797E-2</v>
      </c>
      <c r="AK373">
        <v>0.154648595241587</v>
      </c>
      <c r="AL373">
        <v>0.17705993536428299</v>
      </c>
      <c r="AM373">
        <v>13.515679791604001</v>
      </c>
      <c r="AN373">
        <v>0</v>
      </c>
      <c r="AO373">
        <v>0</v>
      </c>
      <c r="AP373">
        <v>0</v>
      </c>
      <c r="AQ373">
        <v>-8.7904197817193701</v>
      </c>
      <c r="AR373">
        <v>1901.4279027941</v>
      </c>
      <c r="AS373">
        <v>6042.4461389343496</v>
      </c>
      <c r="AT373">
        <v>0.339391552338694</v>
      </c>
    </row>
    <row r="374" spans="1:46" x14ac:dyDescent="0.35">
      <c r="A374">
        <v>372</v>
      </c>
      <c r="B374">
        <v>140.39396389816301</v>
      </c>
      <c r="C374">
        <v>-8.3575557166702392</v>
      </c>
      <c r="D374">
        <v>1683.6309913679399</v>
      </c>
      <c r="E374">
        <v>0.499420218481259</v>
      </c>
      <c r="F374">
        <v>597.12077049604795</v>
      </c>
      <c r="G374">
        <v>2.8878130802045101E-3</v>
      </c>
      <c r="H374">
        <v>0.98152945642785505</v>
      </c>
      <c r="I374">
        <v>2.2974924117598401E-2</v>
      </c>
      <c r="J374">
        <v>2.50746618854755E-2</v>
      </c>
      <c r="K374">
        <v>0.95545240138466703</v>
      </c>
      <c r="L374">
        <v>1.9894625757452999E-2</v>
      </c>
      <c r="M374">
        <v>3.0802983601454399E-3</v>
      </c>
      <c r="N374">
        <v>1.16451125670309</v>
      </c>
      <c r="O374">
        <v>1.27635748840969</v>
      </c>
      <c r="P374">
        <v>1.6789082429725599</v>
      </c>
      <c r="Q374">
        <v>0.99891627162807695</v>
      </c>
      <c r="R374">
        <v>1.0837283719224401E-3</v>
      </c>
      <c r="S374">
        <v>0</v>
      </c>
      <c r="T374">
        <v>9.9712926313821892</v>
      </c>
      <c r="U374">
        <v>9.9712926313821892</v>
      </c>
      <c r="V374">
        <v>7.95532845951114</v>
      </c>
      <c r="W374">
        <v>0.172829311840175</v>
      </c>
      <c r="X374">
        <v>1.77277750413867</v>
      </c>
      <c r="Y374">
        <v>53.224978671842301</v>
      </c>
      <c r="Z374">
        <v>0.86592781136604502</v>
      </c>
      <c r="AA374">
        <v>0.12381395187430599</v>
      </c>
      <c r="AB374">
        <v>34.5530874514251</v>
      </c>
      <c r="AC374">
        <v>35.6497542822569</v>
      </c>
      <c r="AD374">
        <v>5.0359906110934798</v>
      </c>
      <c r="AE374">
        <v>0.19157283020348001</v>
      </c>
      <c r="AF374">
        <v>6.4940307427727596E-4</v>
      </c>
      <c r="AG374">
        <v>4.5955880147442599E-3</v>
      </c>
      <c r="AH374" s="109">
        <v>4.9135779335284901E-5</v>
      </c>
      <c r="AI374" s="109">
        <v>7.6077259434873402E-6</v>
      </c>
      <c r="AJ374">
        <v>3.3272510342159202E-2</v>
      </c>
      <c r="AK374">
        <v>0.15464899271930799</v>
      </c>
      <c r="AL374">
        <v>0.17705536513975201</v>
      </c>
      <c r="AM374">
        <v>13.515679791604001</v>
      </c>
      <c r="AN374">
        <v>0</v>
      </c>
      <c r="AO374">
        <v>0</v>
      </c>
      <c r="AP374">
        <v>0</v>
      </c>
      <c r="AQ374">
        <v>-8.7908944171113497</v>
      </c>
      <c r="AR374">
        <v>1901.65241693084</v>
      </c>
      <c r="AS374">
        <v>6042.4435772611096</v>
      </c>
      <c r="AT374">
        <v>0.33957656946178499</v>
      </c>
    </row>
    <row r="375" spans="1:46" x14ac:dyDescent="0.35">
      <c r="A375">
        <v>373</v>
      </c>
      <c r="B375">
        <v>139.77989357262101</v>
      </c>
      <c r="C375">
        <v>-8.3582487485498795</v>
      </c>
      <c r="D375">
        <v>1683.5192014173699</v>
      </c>
      <c r="E375">
        <v>0.49941386859981801</v>
      </c>
      <c r="F375">
        <v>594.40465315023403</v>
      </c>
      <c r="G375">
        <v>2.8876326333644401E-3</v>
      </c>
      <c r="H375">
        <v>0.98148513896930101</v>
      </c>
      <c r="I375">
        <v>2.30582034285195E-2</v>
      </c>
      <c r="J375">
        <v>2.5179591761132099E-2</v>
      </c>
      <c r="K375">
        <v>0.95527257554787004</v>
      </c>
      <c r="L375">
        <v>1.99606446984942E-2</v>
      </c>
      <c r="M375">
        <v>3.0975587300253299E-3</v>
      </c>
      <c r="N375">
        <v>1.1626379268523901</v>
      </c>
      <c r="O375">
        <v>1.2744749202846399</v>
      </c>
      <c r="P375">
        <v>1.6850404691448999</v>
      </c>
      <c r="Q375">
        <v>0.99891328945262603</v>
      </c>
      <c r="R375">
        <v>1.0867105473735901E-3</v>
      </c>
      <c r="S375">
        <v>0</v>
      </c>
      <c r="T375">
        <v>10.008371654977701</v>
      </c>
      <c r="U375">
        <v>10.008371654977701</v>
      </c>
      <c r="V375">
        <v>7.9846592518676998</v>
      </c>
      <c r="W375">
        <v>0.173739272285165</v>
      </c>
      <c r="X375">
        <v>1.77806181375884</v>
      </c>
      <c r="Y375">
        <v>53.4431063469302</v>
      </c>
      <c r="Z375">
        <v>0.86566348329661602</v>
      </c>
      <c r="AA375">
        <v>0.12378656070843</v>
      </c>
      <c r="AB375">
        <v>34.544357395330799</v>
      </c>
      <c r="AC375">
        <v>35.559083860562801</v>
      </c>
      <c r="AD375">
        <v>5.0339481850688799</v>
      </c>
      <c r="AE375">
        <v>0.191572942475113</v>
      </c>
      <c r="AF375">
        <v>6.4921436006796997E-4</v>
      </c>
      <c r="AG375">
        <v>4.5954128139363499E-3</v>
      </c>
      <c r="AH375" s="109">
        <v>4.9435857477385297E-5</v>
      </c>
      <c r="AI375" s="109">
        <v>7.6716195402703904E-6</v>
      </c>
      <c r="AJ375">
        <v>3.3271546746231603E-2</v>
      </c>
      <c r="AK375">
        <v>0.154649395292346</v>
      </c>
      <c r="AL375">
        <v>0.17705076605778899</v>
      </c>
      <c r="AM375">
        <v>13.515679791604001</v>
      </c>
      <c r="AN375">
        <v>0</v>
      </c>
      <c r="AO375">
        <v>0</v>
      </c>
      <c r="AP375">
        <v>0</v>
      </c>
      <c r="AQ375">
        <v>-8.7913690525033292</v>
      </c>
      <c r="AR375">
        <v>1901.8769874509801</v>
      </c>
      <c r="AS375">
        <v>6042.4409882012396</v>
      </c>
      <c r="AT375">
        <v>0.33976175511082402</v>
      </c>
    </row>
    <row r="376" spans="1:46" x14ac:dyDescent="0.35">
      <c r="A376">
        <v>374</v>
      </c>
      <c r="B376">
        <v>139.16582324707801</v>
      </c>
      <c r="C376">
        <v>-8.3589422717377495</v>
      </c>
      <c r="D376">
        <v>1683.4064401498599</v>
      </c>
      <c r="E376">
        <v>0.49940745064310199</v>
      </c>
      <c r="F376">
        <v>591.68868292895195</v>
      </c>
      <c r="G376">
        <v>2.8874505334607098E-3</v>
      </c>
      <c r="H376">
        <v>0.98144190426702604</v>
      </c>
      <c r="I376">
        <v>2.3142190941216698E-2</v>
      </c>
      <c r="J376">
        <v>2.5285411652425E-2</v>
      </c>
      <c r="K376">
        <v>0.95509122560593496</v>
      </c>
      <c r="L376">
        <v>2.0027219266947199E-2</v>
      </c>
      <c r="M376">
        <v>3.1149716742695302E-3</v>
      </c>
      <c r="N376">
        <v>1.1607682179185399</v>
      </c>
      <c r="O376">
        <v>1.2725955343995901</v>
      </c>
      <c r="P376">
        <v>1.6912251860174501</v>
      </c>
      <c r="Q376">
        <v>0.99891030516296297</v>
      </c>
      <c r="R376">
        <v>1.0896948370361301E-3</v>
      </c>
      <c r="S376">
        <v>0</v>
      </c>
      <c r="T376">
        <v>10.045773072226201</v>
      </c>
      <c r="U376">
        <v>10.045773072226201</v>
      </c>
      <c r="V376">
        <v>8.0142434580583295</v>
      </c>
      <c r="W376">
        <v>0.17465723811906</v>
      </c>
      <c r="X376">
        <v>1.78339268630833</v>
      </c>
      <c r="Y376">
        <v>53.663177606509599</v>
      </c>
      <c r="Z376">
        <v>0.86539858381681101</v>
      </c>
      <c r="AA376">
        <v>0.12375900008535599</v>
      </c>
      <c r="AB376">
        <v>34.535616928202202</v>
      </c>
      <c r="AC376">
        <v>35.4685668541822</v>
      </c>
      <c r="AD376">
        <v>5.0319023365361897</v>
      </c>
      <c r="AE376">
        <v>0.19157305545974901</v>
      </c>
      <c r="AF376">
        <v>6.4902440151651795E-4</v>
      </c>
      <c r="AG376">
        <v>4.5952358225390096E-3</v>
      </c>
      <c r="AH376" s="109">
        <v>4.9738337707169802E-5</v>
      </c>
      <c r="AI376" s="109">
        <v>7.7361470415809208E-6</v>
      </c>
      <c r="AJ376">
        <v>3.32705775902611E-2</v>
      </c>
      <c r="AK376">
        <v>0.15464980302768999</v>
      </c>
      <c r="AL376">
        <v>0.17704613773586</v>
      </c>
      <c r="AM376">
        <v>13.515679791604001</v>
      </c>
      <c r="AN376">
        <v>0</v>
      </c>
      <c r="AO376">
        <v>0</v>
      </c>
      <c r="AP376">
        <v>0</v>
      </c>
      <c r="AQ376">
        <v>-8.7918436878953106</v>
      </c>
      <c r="AR376">
        <v>1902.1016147702701</v>
      </c>
      <c r="AS376">
        <v>6042.4383713843899</v>
      </c>
      <c r="AT376">
        <v>0.339947109845743</v>
      </c>
    </row>
    <row r="377" spans="1:46" x14ac:dyDescent="0.35">
      <c r="A377">
        <v>375</v>
      </c>
      <c r="B377">
        <v>138.55175292153501</v>
      </c>
      <c r="C377">
        <v>-8.3596362921786707</v>
      </c>
      <c r="D377">
        <v>1683.2926946550599</v>
      </c>
      <c r="E377">
        <v>0.499400963686155</v>
      </c>
      <c r="F377">
        <v>588.97285848734896</v>
      </c>
      <c r="G377">
        <v>2.8872667585328501E-3</v>
      </c>
      <c r="H377">
        <v>0.98139975458788598</v>
      </c>
      <c r="I377">
        <v>2.3226895621466001E-2</v>
      </c>
      <c r="J377">
        <v>2.5392133278916099E-2</v>
      </c>
      <c r="K377">
        <v>0.95490833178340195</v>
      </c>
      <c r="L377">
        <v>2.0094356449582001E-2</v>
      </c>
      <c r="M377">
        <v>3.1325391718840302E-3</v>
      </c>
      <c r="N377">
        <v>1.15890212907789</v>
      </c>
      <c r="O377">
        <v>1.2707193280722799</v>
      </c>
      <c r="P377">
        <v>1.6974630631646701</v>
      </c>
      <c r="Q377">
        <v>0.99890731872726601</v>
      </c>
      <c r="R377">
        <v>1.0926812727339399E-3</v>
      </c>
      <c r="S377">
        <v>0</v>
      </c>
      <c r="T377">
        <v>10.0835010647431</v>
      </c>
      <c r="U377">
        <v>10.0835010647431</v>
      </c>
      <c r="V377">
        <v>8.0440843409454796</v>
      </c>
      <c r="W377">
        <v>0.175583313899382</v>
      </c>
      <c r="X377">
        <v>1.78877070979282</v>
      </c>
      <c r="Y377">
        <v>53.885218521788097</v>
      </c>
      <c r="Z377">
        <v>0.86513311021258499</v>
      </c>
      <c r="AA377">
        <v>0.123731267777547</v>
      </c>
      <c r="AB377">
        <v>34.526865957031703</v>
      </c>
      <c r="AC377">
        <v>35.378202408617</v>
      </c>
      <c r="AD377">
        <v>5.0298530368461796</v>
      </c>
      <c r="AE377">
        <v>0.19157316916519501</v>
      </c>
      <c r="AF377">
        <v>6.4883318238604304E-4</v>
      </c>
      <c r="AG377">
        <v>4.5950570164322501E-3</v>
      </c>
      <c r="AH377" s="109">
        <v>5.0043251760869302E-5</v>
      </c>
      <c r="AI377" s="109">
        <v>7.8013170923241306E-6</v>
      </c>
      <c r="AJ377">
        <v>3.3269602800123997E-2</v>
      </c>
      <c r="AK377">
        <v>0.154650215993477</v>
      </c>
      <c r="AL377">
        <v>0.177041479784871</v>
      </c>
      <c r="AM377">
        <v>13.515679791604001</v>
      </c>
      <c r="AN377">
        <v>0</v>
      </c>
      <c r="AO377">
        <v>0</v>
      </c>
      <c r="AP377">
        <v>0</v>
      </c>
      <c r="AQ377">
        <v>-8.7923183232872901</v>
      </c>
      <c r="AR377">
        <v>1902.3262993118401</v>
      </c>
      <c r="AS377">
        <v>6042.4357264333903</v>
      </c>
      <c r="AT377">
        <v>0.34013263515591902</v>
      </c>
    </row>
    <row r="378" spans="1:46" x14ac:dyDescent="0.35">
      <c r="A378">
        <v>376</v>
      </c>
      <c r="B378">
        <v>137.93768259599301</v>
      </c>
      <c r="C378">
        <v>-8.3603308159277692</v>
      </c>
      <c r="D378">
        <v>1683.1779517928801</v>
      </c>
      <c r="E378">
        <v>0.49939440678698399</v>
      </c>
      <c r="F378">
        <v>586.25717848843897</v>
      </c>
      <c r="G378">
        <v>2.8870812862295601E-3</v>
      </c>
      <c r="H378">
        <v>0.98135868818765204</v>
      </c>
      <c r="I378">
        <v>2.3312326588576501E-2</v>
      </c>
      <c r="J378">
        <v>2.5499768567577501E-2</v>
      </c>
      <c r="K378">
        <v>0.954723873961974</v>
      </c>
      <c r="L378">
        <v>2.0162063363186499E-2</v>
      </c>
      <c r="M378">
        <v>3.1502632253899402E-3</v>
      </c>
      <c r="N378">
        <v>1.1570396595727599</v>
      </c>
      <c r="O378">
        <v>1.2688462986559299</v>
      </c>
      <c r="P378">
        <v>1.7037547817012799</v>
      </c>
      <c r="Q378">
        <v>0.99890433011316404</v>
      </c>
      <c r="R378">
        <v>1.0956698868351399E-3</v>
      </c>
      <c r="S378">
        <v>0</v>
      </c>
      <c r="T378">
        <v>10.121559887422899</v>
      </c>
      <c r="U378">
        <v>10.121559887422899</v>
      </c>
      <c r="V378">
        <v>8.0741852202193094</v>
      </c>
      <c r="W378">
        <v>0.17651760529258301</v>
      </c>
      <c r="X378">
        <v>1.79419648216251</v>
      </c>
      <c r="Y378">
        <v>54.109255633194003</v>
      </c>
      <c r="Z378">
        <v>0.86486706020437998</v>
      </c>
      <c r="AA378">
        <v>0.123703361516719</v>
      </c>
      <c r="AB378">
        <v>34.518104245625103</v>
      </c>
      <c r="AC378">
        <v>35.287989683929801</v>
      </c>
      <c r="AD378">
        <v>5.0278002394256198</v>
      </c>
      <c r="AE378">
        <v>0.19157328359933201</v>
      </c>
      <c r="AF378">
        <v>6.4864068614810895E-4</v>
      </c>
      <c r="AG378">
        <v>4.5948763710697803E-3</v>
      </c>
      <c r="AH378" s="109">
        <v>5.0350631964082103E-5</v>
      </c>
      <c r="AI378" s="109">
        <v>7.8671384666515606E-6</v>
      </c>
      <c r="AJ378">
        <v>3.3268622300324999E-2</v>
      </c>
      <c r="AK378">
        <v>0.15465063425911299</v>
      </c>
      <c r="AL378">
        <v>0.177036791808519</v>
      </c>
      <c r="AM378">
        <v>13.515679791604001</v>
      </c>
      <c r="AN378">
        <v>0</v>
      </c>
      <c r="AO378">
        <v>0</v>
      </c>
      <c r="AP378">
        <v>0</v>
      </c>
      <c r="AQ378">
        <v>-8.7927929586792697</v>
      </c>
      <c r="AR378">
        <v>1902.5510415065701</v>
      </c>
      <c r="AS378">
        <v>6042.4330529641702</v>
      </c>
      <c r="AT378">
        <v>0.340318331164216</v>
      </c>
    </row>
    <row r="379" spans="1:46" x14ac:dyDescent="0.35">
      <c r="A379">
        <v>377</v>
      </c>
      <c r="B379">
        <v>137.32361227045001</v>
      </c>
      <c r="C379">
        <v>-8.36102584914231</v>
      </c>
      <c r="D379">
        <v>1683.0621981898701</v>
      </c>
      <c r="E379">
        <v>0.49938777898612502</v>
      </c>
      <c r="F379">
        <v>583.54164155381</v>
      </c>
      <c r="G379">
        <v>2.88689409380273E-3</v>
      </c>
      <c r="H379">
        <v>0.98131870816538602</v>
      </c>
      <c r="I379">
        <v>2.3398493115401299E-2</v>
      </c>
      <c r="J379">
        <v>2.5608329657392102E-2</v>
      </c>
      <c r="K379">
        <v>0.95453783166932005</v>
      </c>
      <c r="L379">
        <v>2.0230347229944701E-2</v>
      </c>
      <c r="M379">
        <v>3.1681458854565798E-3</v>
      </c>
      <c r="N379">
        <v>1.1551808087125499</v>
      </c>
      <c r="O379">
        <v>1.2669764435397399</v>
      </c>
      <c r="P379">
        <v>1.7101010343343901</v>
      </c>
      <c r="Q379">
        <v>0.99890133928769398</v>
      </c>
      <c r="R379">
        <v>1.0986607123057201E-3</v>
      </c>
      <c r="S379">
        <v>0</v>
      </c>
      <c r="T379">
        <v>10.1599538688873</v>
      </c>
      <c r="U379">
        <v>10.1599538688873</v>
      </c>
      <c r="V379">
        <v>8.1045494725086105</v>
      </c>
      <c r="W379">
        <v>0.17746022069611</v>
      </c>
      <c r="X379">
        <v>1.79967061158921</v>
      </c>
      <c r="Y379">
        <v>54.335315960322099</v>
      </c>
      <c r="Z379">
        <v>0.86460043089820804</v>
      </c>
      <c r="AA379">
        <v>0.123675278997096</v>
      </c>
      <c r="AB379">
        <v>34.509331726073398</v>
      </c>
      <c r="AC379">
        <v>35.197927806767197</v>
      </c>
      <c r="AD379">
        <v>5.0257439181739301</v>
      </c>
      <c r="AE379">
        <v>0.191573398770185</v>
      </c>
      <c r="AF379">
        <v>6.48446895998684E-4</v>
      </c>
      <c r="AG379">
        <v>4.5946938614513603E-3</v>
      </c>
      <c r="AH379" s="109">
        <v>5.06605111798491E-5</v>
      </c>
      <c r="AI379" s="109">
        <v>7.9336201314427094E-6</v>
      </c>
      <c r="AJ379">
        <v>3.3267636014096699E-2</v>
      </c>
      <c r="AK379">
        <v>0.15465105789516301</v>
      </c>
      <c r="AL379">
        <v>0.17703207340383301</v>
      </c>
      <c r="AM379">
        <v>13.515679791604001</v>
      </c>
      <c r="AN379">
        <v>0</v>
      </c>
      <c r="AO379">
        <v>0</v>
      </c>
      <c r="AP379">
        <v>0</v>
      </c>
      <c r="AQ379">
        <v>-8.7932675940712492</v>
      </c>
      <c r="AR379">
        <v>1902.77584179315</v>
      </c>
      <c r="AS379">
        <v>6042.4303505854996</v>
      </c>
      <c r="AT379">
        <v>0.34050419969155699</v>
      </c>
    </row>
    <row r="380" spans="1:46" x14ac:dyDescent="0.35">
      <c r="A380">
        <v>378</v>
      </c>
      <c r="B380">
        <v>136.70954194490801</v>
      </c>
      <c r="C380">
        <v>-8.3617213980927598</v>
      </c>
      <c r="D380">
        <v>1682.9454202331999</v>
      </c>
      <c r="E380">
        <v>0.499381079306288</v>
      </c>
      <c r="F380">
        <v>580.82624633469402</v>
      </c>
      <c r="G380">
        <v>2.8867051580968601E-3</v>
      </c>
      <c r="H380">
        <v>0.98127981492387295</v>
      </c>
      <c r="I380">
        <v>2.3485404634422499E-2</v>
      </c>
      <c r="J380">
        <v>2.5717828904083501E-2</v>
      </c>
      <c r="K380">
        <v>0.95435018407429895</v>
      </c>
      <c r="L380">
        <v>2.0299215403092E-2</v>
      </c>
      <c r="M380">
        <v>3.1861892313304599E-3</v>
      </c>
      <c r="N380">
        <v>1.15332557587481</v>
      </c>
      <c r="O380">
        <v>1.2651097601494301</v>
      </c>
      <c r="P380">
        <v>1.7165025257825</v>
      </c>
      <c r="Q380">
        <v>0.99889834621734197</v>
      </c>
      <c r="R380">
        <v>1.1016537826572101E-3</v>
      </c>
      <c r="S380">
        <v>0</v>
      </c>
      <c r="T380">
        <v>10.1986874140991</v>
      </c>
      <c r="U380">
        <v>10.1986874140991</v>
      </c>
      <c r="V380">
        <v>8.13518053358397</v>
      </c>
      <c r="W380">
        <v>0.178411269932296</v>
      </c>
      <c r="X380">
        <v>1.80519371663064</v>
      </c>
      <c r="Y380">
        <v>54.563427013357099</v>
      </c>
      <c r="Z380">
        <v>0.86433321967719201</v>
      </c>
      <c r="AA380">
        <v>0.123647017871146</v>
      </c>
      <c r="AB380">
        <v>34.500548233446999</v>
      </c>
      <c r="AC380">
        <v>35.108015910910403</v>
      </c>
      <c r="AD380">
        <v>5.0236840347467204</v>
      </c>
      <c r="AE380">
        <v>0.191573514685867</v>
      </c>
      <c r="AF380">
        <v>6.4825179483378697E-4</v>
      </c>
      <c r="AG380">
        <v>4.5945094621286297E-3</v>
      </c>
      <c r="AH380" s="109">
        <v>5.0972922874864899E-5</v>
      </c>
      <c r="AI380" s="109">
        <v>8.0007711987032606E-6</v>
      </c>
      <c r="AJ380">
        <v>3.3266643863264202E-2</v>
      </c>
      <c r="AK380">
        <v>0.15465148697349901</v>
      </c>
      <c r="AL380">
        <v>0.17702732416044201</v>
      </c>
      <c r="AM380">
        <v>13.515679791604001</v>
      </c>
      <c r="AN380">
        <v>0</v>
      </c>
      <c r="AO380">
        <v>0</v>
      </c>
      <c r="AP380">
        <v>0</v>
      </c>
      <c r="AQ380">
        <v>-8.7937422294632306</v>
      </c>
      <c r="AR380">
        <v>1903.00070061819</v>
      </c>
      <c r="AS380">
        <v>6042.4276188988797</v>
      </c>
      <c r="AT380">
        <v>0.340690241648133</v>
      </c>
    </row>
    <row r="381" spans="1:46" x14ac:dyDescent="0.35">
      <c r="A381">
        <v>379</v>
      </c>
      <c r="B381">
        <v>136.09547161936499</v>
      </c>
      <c r="C381">
        <v>-8.3624174691640203</v>
      </c>
      <c r="D381">
        <v>1682.8276040649901</v>
      </c>
      <c r="E381">
        <v>0.49937430675191202</v>
      </c>
      <c r="F381">
        <v>578.11099146650395</v>
      </c>
      <c r="G381">
        <v>2.88651445553964E-3</v>
      </c>
      <c r="H381">
        <v>0.98124200780010595</v>
      </c>
      <c r="I381">
        <v>2.3573070740527901E-2</v>
      </c>
      <c r="J381">
        <v>2.58282788849666E-2</v>
      </c>
      <c r="K381">
        <v>0.95416090997866598</v>
      </c>
      <c r="L381">
        <v>2.0368675364600599E-2</v>
      </c>
      <c r="M381">
        <v>3.2043953759273202E-3</v>
      </c>
      <c r="N381">
        <v>1.1514739605064099</v>
      </c>
      <c r="O381">
        <v>1.2632462459477101</v>
      </c>
      <c r="P381">
        <v>1.7229599729956699</v>
      </c>
      <c r="Q381">
        <v>0.99889535086799497</v>
      </c>
      <c r="R381">
        <v>1.10464913200469E-3</v>
      </c>
      <c r="S381">
        <v>0</v>
      </c>
      <c r="T381">
        <v>10.2377650058129</v>
      </c>
      <c r="U381">
        <v>10.2377650058129</v>
      </c>
      <c r="V381">
        <v>8.1660818994306599</v>
      </c>
      <c r="W381">
        <v>0.179370864575642</v>
      </c>
      <c r="X381">
        <v>1.81076642646143</v>
      </c>
      <c r="Y381">
        <v>54.793616804178498</v>
      </c>
      <c r="Z381">
        <v>0.86406542400866804</v>
      </c>
      <c r="AA381">
        <v>0.123618575749183</v>
      </c>
      <c r="AB381">
        <v>34.491753563155498</v>
      </c>
      <c r="AC381">
        <v>35.018253128188697</v>
      </c>
      <c r="AD381">
        <v>5.0216205456342298</v>
      </c>
      <c r="AE381">
        <v>0.19157363135459701</v>
      </c>
      <c r="AF381">
        <v>6.4805536524555204E-4</v>
      </c>
      <c r="AG381">
        <v>4.5943231471912002E-3</v>
      </c>
      <c r="AH381" s="109">
        <v>5.1287901122694603E-5</v>
      </c>
      <c r="AI381" s="109">
        <v>8.0686009402557495E-6</v>
      </c>
      <c r="AJ381">
        <v>3.3265645768228998E-2</v>
      </c>
      <c r="AK381">
        <v>0.15465192156730001</v>
      </c>
      <c r="AL381">
        <v>0.17702254366050099</v>
      </c>
      <c r="AM381">
        <v>13.515679791604001</v>
      </c>
      <c r="AN381">
        <v>0</v>
      </c>
      <c r="AO381">
        <v>0</v>
      </c>
      <c r="AP381">
        <v>0</v>
      </c>
      <c r="AQ381">
        <v>-8.7942168648552101</v>
      </c>
      <c r="AR381">
        <v>1903.2256184366599</v>
      </c>
      <c r="AS381">
        <v>6042.4248574983903</v>
      </c>
      <c r="AT381">
        <v>0.34087645759704299</v>
      </c>
    </row>
    <row r="382" spans="1:46" x14ac:dyDescent="0.35">
      <c r="A382">
        <v>380</v>
      </c>
      <c r="B382">
        <v>135.48140129382301</v>
      </c>
      <c r="C382">
        <v>-8.3631140688525605</v>
      </c>
      <c r="D382">
        <v>1682.7087355779299</v>
      </c>
      <c r="E382">
        <v>0.49936746030873902</v>
      </c>
      <c r="F382">
        <v>575.39587557881305</v>
      </c>
      <c r="G382">
        <v>2.8863219621345199E-3</v>
      </c>
      <c r="H382">
        <v>0.98120528911008897</v>
      </c>
      <c r="I382">
        <v>2.3661501193043399E-2</v>
      </c>
      <c r="J382">
        <v>2.5939692403931298E-2</v>
      </c>
      <c r="K382">
        <v>0.95396998780701203</v>
      </c>
      <c r="L382">
        <v>2.04387347152559E-2</v>
      </c>
      <c r="M382">
        <v>3.2227664777874899E-3</v>
      </c>
      <c r="N382">
        <v>1.1496259621246601</v>
      </c>
      <c r="O382">
        <v>1.26138589843489</v>
      </c>
      <c r="P382">
        <v>1.72947410533443</v>
      </c>
      <c r="Q382">
        <v>0.99889235320493397</v>
      </c>
      <c r="R382">
        <v>1.1076467950655101E-3</v>
      </c>
      <c r="S382">
        <v>0</v>
      </c>
      <c r="T382">
        <v>10.2771912057822</v>
      </c>
      <c r="U382">
        <v>10.2771912057822</v>
      </c>
      <c r="V382">
        <v>8.1972571270632297</v>
      </c>
      <c r="W382">
        <v>0.180339118734367</v>
      </c>
      <c r="X382">
        <v>1.81638938113582</v>
      </c>
      <c r="Y382">
        <v>55.025913857515903</v>
      </c>
      <c r="Z382">
        <v>0.86379704096141596</v>
      </c>
      <c r="AA382">
        <v>0.123589950200545</v>
      </c>
      <c r="AB382">
        <v>34.482947613085003</v>
      </c>
      <c r="AC382">
        <v>34.9286385665769</v>
      </c>
      <c r="AD382">
        <v>5.0195534196460301</v>
      </c>
      <c r="AE382">
        <v>0.19157374878473701</v>
      </c>
      <c r="AF382">
        <v>6.4785758952706199E-4</v>
      </c>
      <c r="AG382">
        <v>4.5941348902482299E-3</v>
      </c>
      <c r="AH382" s="109">
        <v>5.16054805854137E-5</v>
      </c>
      <c r="AI382" s="109">
        <v>8.1371188196226897E-6</v>
      </c>
      <c r="AJ382">
        <v>3.3264641648003898E-2</v>
      </c>
      <c r="AK382">
        <v>0.15465236175102301</v>
      </c>
      <c r="AL382">
        <v>0.17701773147887501</v>
      </c>
      <c r="AM382">
        <v>13.515679791604001</v>
      </c>
      <c r="AN382">
        <v>0</v>
      </c>
      <c r="AO382">
        <v>0</v>
      </c>
      <c r="AP382">
        <v>0</v>
      </c>
      <c r="AQ382">
        <v>-8.7946915002471897</v>
      </c>
      <c r="AR382">
        <v>1903.4505957117599</v>
      </c>
      <c r="AS382">
        <v>6042.4220659704697</v>
      </c>
      <c r="AT382">
        <v>0.34106284915756602</v>
      </c>
    </row>
    <row r="383" spans="1:46" x14ac:dyDescent="0.35">
      <c r="A383">
        <v>381</v>
      </c>
      <c r="B383">
        <v>134.86733096827999</v>
      </c>
      <c r="C383">
        <v>-8.3638112037746701</v>
      </c>
      <c r="D383">
        <v>1682.58880040846</v>
      </c>
      <c r="E383">
        <v>0.49936053894337701</v>
      </c>
      <c r="F383">
        <v>572.68089729659198</v>
      </c>
      <c r="G383">
        <v>2.88612765344894E-3</v>
      </c>
      <c r="H383">
        <v>0.98116965935241096</v>
      </c>
      <c r="I383">
        <v>2.3750705921096901E-2</v>
      </c>
      <c r="J383">
        <v>2.6052082496562001E-2</v>
      </c>
      <c r="K383">
        <v>0.953777395600375</v>
      </c>
      <c r="L383">
        <v>2.0509401192346E-2</v>
      </c>
      <c r="M383">
        <v>3.2413047287508799E-3</v>
      </c>
      <c r="N383">
        <v>1.1477815803184801</v>
      </c>
      <c r="O383">
        <v>1.2595287151493699</v>
      </c>
      <c r="P383">
        <v>1.7360456649494</v>
      </c>
      <c r="Q383">
        <v>0.99888935319282202</v>
      </c>
      <c r="R383">
        <v>1.1106468071774101E-3</v>
      </c>
      <c r="S383">
        <v>0</v>
      </c>
      <c r="T383">
        <v>10.316970657153799</v>
      </c>
      <c r="U383">
        <v>10.316970657153799</v>
      </c>
      <c r="V383">
        <v>8.2287098364911895</v>
      </c>
      <c r="W383">
        <v>0.18131614822348999</v>
      </c>
      <c r="X383">
        <v>1.8220632317879399</v>
      </c>
      <c r="Y383">
        <v>55.260347223104901</v>
      </c>
      <c r="Z383">
        <v>0.86352806777537705</v>
      </c>
      <c r="AA383">
        <v>0.123561138750472</v>
      </c>
      <c r="AB383">
        <v>34.474130214904399</v>
      </c>
      <c r="AC383">
        <v>34.8391713358535</v>
      </c>
      <c r="AD383">
        <v>5.0174826171369498</v>
      </c>
      <c r="AE383">
        <v>0.191573866984733</v>
      </c>
      <c r="AF383">
        <v>6.4765844965365205E-4</v>
      </c>
      <c r="AG383">
        <v>4.5939446644255501E-3</v>
      </c>
      <c r="AH383" s="109">
        <v>5.19256965644099E-5</v>
      </c>
      <c r="AI383" s="109">
        <v>8.2063344628860104E-6</v>
      </c>
      <c r="AJ383">
        <v>3.3263631420112003E-2</v>
      </c>
      <c r="AK383">
        <v>0.15465280760049699</v>
      </c>
      <c r="AL383">
        <v>0.177012887182604</v>
      </c>
      <c r="AM383">
        <v>13.515679791604001</v>
      </c>
      <c r="AN383">
        <v>0</v>
      </c>
      <c r="AO383">
        <v>0</v>
      </c>
      <c r="AP383">
        <v>0</v>
      </c>
      <c r="AQ383">
        <v>-8.7951661356391693</v>
      </c>
      <c r="AR383">
        <v>1903.67563291534</v>
      </c>
      <c r="AS383">
        <v>6042.4192438937298</v>
      </c>
      <c r="AT383">
        <v>0.34124941734271202</v>
      </c>
    </row>
    <row r="384" spans="1:46" x14ac:dyDescent="0.35">
      <c r="A384">
        <v>382</v>
      </c>
      <c r="B384">
        <v>134.25326064273699</v>
      </c>
      <c r="C384">
        <v>-8.3645088806680103</v>
      </c>
      <c r="D384">
        <v>1682.4677839312701</v>
      </c>
      <c r="E384">
        <v>0.49935354160285</v>
      </c>
      <c r="F384">
        <v>569.96605523997096</v>
      </c>
      <c r="G384">
        <v>2.8859315046051602E-3</v>
      </c>
      <c r="H384">
        <v>0.98113511873724302</v>
      </c>
      <c r="I384">
        <v>2.3840695026682599E-2</v>
      </c>
      <c r="J384">
        <v>2.61654624353953E-2</v>
      </c>
      <c r="K384">
        <v>0.95358311100719095</v>
      </c>
      <c r="L384">
        <v>2.0580682667718099E-2</v>
      </c>
      <c r="M384">
        <v>3.26001235896455E-3</v>
      </c>
      <c r="N384">
        <v>1.1459408147496599</v>
      </c>
      <c r="O384">
        <v>1.2576746936682399</v>
      </c>
      <c r="P384">
        <v>1.7426754070234201</v>
      </c>
      <c r="Q384">
        <v>0.99888635079568899</v>
      </c>
      <c r="R384">
        <v>1.1136492043109E-3</v>
      </c>
      <c r="S384">
        <v>0</v>
      </c>
      <c r="T384">
        <v>10.357108086065701</v>
      </c>
      <c r="U384">
        <v>10.357108086065701</v>
      </c>
      <c r="V384">
        <v>8.2604437119033296</v>
      </c>
      <c r="W384">
        <v>0.18230207088571401</v>
      </c>
      <c r="X384">
        <v>1.82778864087958</v>
      </c>
      <c r="Y384">
        <v>55.496946487760503</v>
      </c>
      <c r="Z384">
        <v>0.86325850167891705</v>
      </c>
      <c r="AA384">
        <v>0.12353213887954501</v>
      </c>
      <c r="AB384">
        <v>34.465301187790701</v>
      </c>
      <c r="AC384">
        <v>34.749850539063502</v>
      </c>
      <c r="AD384">
        <v>5.0154080966184296</v>
      </c>
      <c r="AE384">
        <v>0.191573985963161</v>
      </c>
      <c r="AF384">
        <v>6.4745792727826203E-4</v>
      </c>
      <c r="AG384">
        <v>4.5937524423534798E-3</v>
      </c>
      <c r="AH384" s="109">
        <v>5.2248585002778999E-5</v>
      </c>
      <c r="AI384" s="109">
        <v>8.2762576731549807E-6</v>
      </c>
      <c r="AJ384">
        <v>3.3262615000565703E-2</v>
      </c>
      <c r="AK384">
        <v>0.15465325919294201</v>
      </c>
      <c r="AL384">
        <v>0.17700801033079899</v>
      </c>
      <c r="AM384">
        <v>13.515679791604001</v>
      </c>
      <c r="AN384">
        <v>0</v>
      </c>
      <c r="AO384">
        <v>0</v>
      </c>
      <c r="AP384">
        <v>0</v>
      </c>
      <c r="AQ384">
        <v>-8.7956407710311506</v>
      </c>
      <c r="AR384">
        <v>1903.90073052806</v>
      </c>
      <c r="AS384">
        <v>6042.41639083884</v>
      </c>
      <c r="AT384">
        <v>0.34143616308958702</v>
      </c>
    </row>
    <row r="385" spans="1:46" x14ac:dyDescent="0.35">
      <c r="A385">
        <v>383</v>
      </c>
      <c r="B385">
        <v>133.63919031719499</v>
      </c>
      <c r="C385">
        <v>-8.3652071063945392</v>
      </c>
      <c r="D385">
        <v>1682.34567125328</v>
      </c>
      <c r="E385">
        <v>0.49934646721412601</v>
      </c>
      <c r="F385">
        <v>567.25134802433001</v>
      </c>
      <c r="G385">
        <v>2.88573349026988E-3</v>
      </c>
      <c r="H385">
        <v>0.98110166689011802</v>
      </c>
      <c r="I385">
        <v>2.3931478788565701E-2</v>
      </c>
      <c r="J385">
        <v>2.62798457353219E-2</v>
      </c>
      <c r="K385">
        <v>0.95338711127456899</v>
      </c>
      <c r="L385">
        <v>2.0652587151661898E-2</v>
      </c>
      <c r="M385">
        <v>3.2788916369037801E-3</v>
      </c>
      <c r="N385">
        <v>1.1441036651540299</v>
      </c>
      <c r="O385">
        <v>1.2558238316078101</v>
      </c>
      <c r="P385">
        <v>1.7493641000669</v>
      </c>
      <c r="Q385">
        <v>0.99888334597691497</v>
      </c>
      <c r="R385">
        <v>1.11665402308423E-3</v>
      </c>
      <c r="S385">
        <v>0</v>
      </c>
      <c r="T385">
        <v>10.397608303555799</v>
      </c>
      <c r="U385">
        <v>10.397608303555799</v>
      </c>
      <c r="V385">
        <v>8.2924625031389603</v>
      </c>
      <c r="W385">
        <v>0.183297006581675</v>
      </c>
      <c r="X385">
        <v>1.8335662824469301</v>
      </c>
      <c r="Y385">
        <v>55.735741787857101</v>
      </c>
      <c r="Z385">
        <v>0.862988339923631</v>
      </c>
      <c r="AA385">
        <v>0.12350294802265099</v>
      </c>
      <c r="AB385">
        <v>34.456460327978803</v>
      </c>
      <c r="AC385">
        <v>34.660675273926998</v>
      </c>
      <c r="AD385">
        <v>5.0133298134714801</v>
      </c>
      <c r="AE385">
        <v>0.191574105728709</v>
      </c>
      <c r="AF385">
        <v>6.4725600372405397E-4</v>
      </c>
      <c r="AG385">
        <v>4.5935581961551297E-3</v>
      </c>
      <c r="AH385" s="109">
        <v>5.2574182502396999E-5</v>
      </c>
      <c r="AI385" s="109">
        <v>8.3468984325428997E-6</v>
      </c>
      <c r="AJ385">
        <v>3.3261592303831897E-2</v>
      </c>
      <c r="AK385">
        <v>0.154653716607003</v>
      </c>
      <c r="AL385">
        <v>0.17700310047445</v>
      </c>
      <c r="AM385">
        <v>13.515679791604001</v>
      </c>
      <c r="AN385">
        <v>0</v>
      </c>
      <c r="AO385">
        <v>0</v>
      </c>
      <c r="AP385">
        <v>0</v>
      </c>
      <c r="AQ385">
        <v>-8.7961154064231302</v>
      </c>
      <c r="AR385">
        <v>1904.12588903955</v>
      </c>
      <c r="AS385">
        <v>6042.4135063682697</v>
      </c>
      <c r="AT385">
        <v>0.34162308715654</v>
      </c>
    </row>
    <row r="386" spans="1:46" x14ac:dyDescent="0.35">
      <c r="A386">
        <v>384</v>
      </c>
      <c r="B386">
        <v>133.02511999165199</v>
      </c>
      <c r="C386">
        <v>-8.3659058879370107</v>
      </c>
      <c r="D386">
        <v>1682.2224472086</v>
      </c>
      <c r="E386">
        <v>0.49933931468363901</v>
      </c>
      <c r="F386">
        <v>564.536774259097</v>
      </c>
      <c r="G386">
        <v>2.8855335846457602E-3</v>
      </c>
      <c r="H386">
        <v>0.98106930733446795</v>
      </c>
      <c r="I386">
        <v>2.4023067664523799E-2</v>
      </c>
      <c r="J386">
        <v>2.6395246159136101E-2</v>
      </c>
      <c r="K386">
        <v>0.95318937323713104</v>
      </c>
      <c r="L386">
        <v>2.0725122781582301E-2</v>
      </c>
      <c r="M386">
        <v>3.2979448829414501E-3</v>
      </c>
      <c r="N386">
        <v>1.1422701313427801</v>
      </c>
      <c r="O386">
        <v>1.2539761266242799</v>
      </c>
      <c r="P386">
        <v>1.75611252611658</v>
      </c>
      <c r="Q386">
        <v>0.99888033869922499</v>
      </c>
      <c r="R386">
        <v>1.1196613007744599E-3</v>
      </c>
      <c r="S386">
        <v>0</v>
      </c>
      <c r="T386">
        <v>10.4384762069042</v>
      </c>
      <c r="U386">
        <v>10.4384762069042</v>
      </c>
      <c r="V386">
        <v>8.3247700265893698</v>
      </c>
      <c r="W386">
        <v>0.18430107807732399</v>
      </c>
      <c r="X386">
        <v>1.8393968423945299</v>
      </c>
      <c r="Y386">
        <v>55.976763821749898</v>
      </c>
      <c r="Z386">
        <v>0.86271757924522996</v>
      </c>
      <c r="AA386">
        <v>0.12347356357042</v>
      </c>
      <c r="AB386">
        <v>34.447607566118499</v>
      </c>
      <c r="AC386">
        <v>34.571644608682597</v>
      </c>
      <c r="AD386">
        <v>5.0112477392583399</v>
      </c>
      <c r="AE386">
        <v>0.191574226290217</v>
      </c>
      <c r="AF386">
        <v>6.4705265999035497E-4</v>
      </c>
      <c r="AG386">
        <v>4.5933618974248001E-3</v>
      </c>
      <c r="AH386" s="109">
        <v>5.2902526302955098E-5</v>
      </c>
      <c r="AI386" s="109">
        <v>8.4182669388357493E-6</v>
      </c>
      <c r="AJ386">
        <v>3.3260563242874498E-2</v>
      </c>
      <c r="AK386">
        <v>0.154654179922702</v>
      </c>
      <c r="AL386">
        <v>0.17699815715666101</v>
      </c>
      <c r="AM386">
        <v>13.515679791604001</v>
      </c>
      <c r="AN386">
        <v>0</v>
      </c>
      <c r="AO386">
        <v>0</v>
      </c>
      <c r="AP386">
        <v>0</v>
      </c>
      <c r="AQ386">
        <v>-8.7965900418151097</v>
      </c>
      <c r="AR386">
        <v>1904.3511089485701</v>
      </c>
      <c r="AS386">
        <v>6042.4105900361101</v>
      </c>
      <c r="AT386">
        <v>0.34181019168239402</v>
      </c>
    </row>
    <row r="387" spans="1:46" x14ac:dyDescent="0.35">
      <c r="A387">
        <v>385</v>
      </c>
      <c r="B387">
        <v>132.41104966610999</v>
      </c>
      <c r="C387">
        <v>-8.3666052324143898</v>
      </c>
      <c r="D387">
        <v>1682.09809634978</v>
      </c>
      <c r="E387">
        <v>0.49933208289680298</v>
      </c>
      <c r="F387">
        <v>561.82233255027199</v>
      </c>
      <c r="G387">
        <v>2.88533176145648E-3</v>
      </c>
      <c r="H387">
        <v>0.98103803807311396</v>
      </c>
      <c r="I387">
        <v>2.4115472298796702E-2</v>
      </c>
      <c r="J387">
        <v>2.6511677723240101E-2</v>
      </c>
      <c r="K387">
        <v>0.95298987331186902</v>
      </c>
      <c r="L387">
        <v>2.0798297855077901E-2</v>
      </c>
      <c r="M387">
        <v>3.3171744437188E-3</v>
      </c>
      <c r="N387">
        <v>1.1404402132037399</v>
      </c>
      <c r="O387">
        <v>1.25213157641425</v>
      </c>
      <c r="P387">
        <v>1.76292148124426</v>
      </c>
      <c r="Q387">
        <v>0.99887732892465797</v>
      </c>
      <c r="R387">
        <v>1.12267107534142E-3</v>
      </c>
      <c r="S387">
        <v>0</v>
      </c>
      <c r="T387">
        <v>10.479716782816499</v>
      </c>
      <c r="U387">
        <v>10.479716782816499</v>
      </c>
      <c r="V387">
        <v>8.3573701679016406</v>
      </c>
      <c r="W387">
        <v>0.18531440933464899</v>
      </c>
      <c r="X387">
        <v>1.8452810186771</v>
      </c>
      <c r="Y387">
        <v>56.220043863759102</v>
      </c>
      <c r="Z387">
        <v>0.86244621699222002</v>
      </c>
      <c r="AA387">
        <v>0.123443982863294</v>
      </c>
      <c r="AB387">
        <v>34.438742636429403</v>
      </c>
      <c r="AC387">
        <v>34.4827576322892</v>
      </c>
      <c r="AD387">
        <v>5.0091618210858497</v>
      </c>
      <c r="AE387">
        <v>0.19157434765659001</v>
      </c>
      <c r="AF387">
        <v>6.4684787671864005E-4</v>
      </c>
      <c r="AG387">
        <v>4.5931635172346604E-3</v>
      </c>
      <c r="AH387" s="109">
        <v>5.3233654372720198E-5</v>
      </c>
      <c r="AI387" s="109">
        <v>8.4903735421710702E-6</v>
      </c>
      <c r="AJ387">
        <v>3.3259527728963401E-2</v>
      </c>
      <c r="AK387">
        <v>0.15465464922163</v>
      </c>
      <c r="AL387">
        <v>0.17699317991163599</v>
      </c>
      <c r="AM387">
        <v>13.515679791604001</v>
      </c>
      <c r="AN387">
        <v>0</v>
      </c>
      <c r="AO387">
        <v>0</v>
      </c>
      <c r="AP387">
        <v>0</v>
      </c>
      <c r="AQ387">
        <v>-8.7970646772070893</v>
      </c>
      <c r="AR387">
        <v>1904.57639076342</v>
      </c>
      <c r="AS387">
        <v>6042.4076413878902</v>
      </c>
      <c r="AT387">
        <v>0.34199747691251098</v>
      </c>
    </row>
    <row r="388" spans="1:46" x14ac:dyDescent="0.35">
      <c r="A388">
        <v>386</v>
      </c>
      <c r="B388">
        <v>131.79697934056699</v>
      </c>
      <c r="C388">
        <v>-8.3673051470721997</v>
      </c>
      <c r="D388">
        <v>1681.9726029440101</v>
      </c>
      <c r="E388">
        <v>0.49932477071749198</v>
      </c>
      <c r="F388">
        <v>559.10802149792903</v>
      </c>
      <c r="G388">
        <v>2.8851279939402898E-3</v>
      </c>
      <c r="H388">
        <v>0.98100786180566202</v>
      </c>
      <c r="I388">
        <v>2.4208703522326399E-2</v>
      </c>
      <c r="J388">
        <v>2.6629154703503799E-2</v>
      </c>
      <c r="K388">
        <v>0.95278858748429796</v>
      </c>
      <c r="L388">
        <v>2.0872120800361299E-2</v>
      </c>
      <c r="M388">
        <v>3.3365827219650999E-3</v>
      </c>
      <c r="N388">
        <v>1.13861391070269</v>
      </c>
      <c r="O388">
        <v>1.2502901787154399</v>
      </c>
      <c r="P388">
        <v>1.76979177563902</v>
      </c>
      <c r="Q388">
        <v>0.99887431661456605</v>
      </c>
      <c r="R388">
        <v>1.1256833854335999E-3</v>
      </c>
      <c r="S388">
        <v>0</v>
      </c>
      <c r="T388">
        <v>10.521335108098199</v>
      </c>
      <c r="U388">
        <v>10.521335108098199</v>
      </c>
      <c r="V388">
        <v>8.3902668822063404</v>
      </c>
      <c r="W388">
        <v>0.186337127474791</v>
      </c>
      <c r="X388">
        <v>1.85121952164723</v>
      </c>
      <c r="Y388">
        <v>56.465613776915802</v>
      </c>
      <c r="Z388">
        <v>0.86217424989785396</v>
      </c>
      <c r="AA388">
        <v>0.12341420319539401</v>
      </c>
      <c r="AB388">
        <v>34.429865435450402</v>
      </c>
      <c r="AC388">
        <v>34.394013399414298</v>
      </c>
      <c r="AD388">
        <v>5.0070720256442502</v>
      </c>
      <c r="AE388">
        <v>0.191574469836918</v>
      </c>
      <c r="AF388">
        <v>6.4664163421169801E-4</v>
      </c>
      <c r="AG388">
        <v>4.5929630261036698E-3</v>
      </c>
      <c r="AH388" s="109">
        <v>5.3567605342090897E-5</v>
      </c>
      <c r="AI388" s="109">
        <v>8.5632288233197698E-6</v>
      </c>
      <c r="AJ388">
        <v>3.3258485671794298E-2</v>
      </c>
      <c r="AK388">
        <v>0.15465512458681799</v>
      </c>
      <c r="AL388">
        <v>0.17698816826531499</v>
      </c>
      <c r="AM388">
        <v>13.515679791604001</v>
      </c>
      <c r="AN388">
        <v>0</v>
      </c>
      <c r="AO388">
        <v>0</v>
      </c>
      <c r="AP388">
        <v>0</v>
      </c>
      <c r="AQ388">
        <v>-8.7975393125990706</v>
      </c>
      <c r="AR388">
        <v>1904.80173500192</v>
      </c>
      <c r="AS388">
        <v>6042.4046599603798</v>
      </c>
      <c r="AT388">
        <v>0.34218494475274502</v>
      </c>
    </row>
    <row r="389" spans="1:46" x14ac:dyDescent="0.35">
      <c r="A389">
        <v>387</v>
      </c>
      <c r="B389">
        <v>131.18290901502499</v>
      </c>
      <c r="C389">
        <v>-8.3680056392949496</v>
      </c>
      <c r="D389">
        <v>1681.8459509642501</v>
      </c>
      <c r="E389">
        <v>0.49931737698753498</v>
      </c>
      <c r="F389">
        <v>556.39383969820301</v>
      </c>
      <c r="G389">
        <v>2.8849222548349698E-3</v>
      </c>
      <c r="H389">
        <v>0.98097877791160504</v>
      </c>
      <c r="I389">
        <v>2.43027723600092E-2</v>
      </c>
      <c r="J389">
        <v>2.6747691641290601E-2</v>
      </c>
      <c r="K389">
        <v>0.95258549130189196</v>
      </c>
      <c r="L389">
        <v>2.0946600205279699E-2</v>
      </c>
      <c r="M389">
        <v>3.3561721547294898E-3</v>
      </c>
      <c r="N389">
        <v>1.13679122388474</v>
      </c>
      <c r="O389">
        <v>1.24845193130722</v>
      </c>
      <c r="P389">
        <v>1.77672423410944</v>
      </c>
      <c r="Q389">
        <v>0.99887130172958705</v>
      </c>
      <c r="R389">
        <v>1.12869827041254E-3</v>
      </c>
      <c r="S389">
        <v>0</v>
      </c>
      <c r="T389">
        <v>10.563336352801301</v>
      </c>
      <c r="U389">
        <v>10.563336352801301</v>
      </c>
      <c r="V389">
        <v>8.4234641967541499</v>
      </c>
      <c r="W389">
        <v>0.18736936132385601</v>
      </c>
      <c r="X389">
        <v>1.85721307427079</v>
      </c>
      <c r="Y389">
        <v>56.7135060275086</v>
      </c>
      <c r="Z389">
        <v>0.861901675042961</v>
      </c>
      <c r="AA389">
        <v>0.123384221809744</v>
      </c>
      <c r="AB389">
        <v>34.4209757404887</v>
      </c>
      <c r="AC389">
        <v>34.305410973237599</v>
      </c>
      <c r="AD389">
        <v>5.0049783046432799</v>
      </c>
      <c r="AE389">
        <v>0.19157459284037001</v>
      </c>
      <c r="AF389">
        <v>6.4643391240564797E-4</v>
      </c>
      <c r="AG389">
        <v>4.5927603939978903E-3</v>
      </c>
      <c r="AH389" s="109">
        <v>5.3904418584872097E-5</v>
      </c>
      <c r="AI389" s="109">
        <v>8.6368435401669705E-6</v>
      </c>
      <c r="AJ389">
        <v>3.3257436979334601E-2</v>
      </c>
      <c r="AK389">
        <v>0.154655606102896</v>
      </c>
      <c r="AL389">
        <v>0.17698312173456199</v>
      </c>
      <c r="AM389">
        <v>13.515679791604001</v>
      </c>
      <c r="AN389">
        <v>0</v>
      </c>
      <c r="AO389">
        <v>0</v>
      </c>
      <c r="AP389">
        <v>0</v>
      </c>
      <c r="AQ389">
        <v>-8.7980139479910502</v>
      </c>
      <c r="AR389">
        <v>1905.0271421918901</v>
      </c>
      <c r="AS389">
        <v>6042.4016452813003</v>
      </c>
      <c r="AT389">
        <v>0.34237259598048903</v>
      </c>
    </row>
    <row r="390" spans="1:46" x14ac:dyDescent="0.35">
      <c r="A390">
        <v>388</v>
      </c>
      <c r="B390">
        <v>130.56883868948199</v>
      </c>
      <c r="C390">
        <v>-8.3687067166044393</v>
      </c>
      <c r="D390">
        <v>1681.7181240836701</v>
      </c>
      <c r="E390">
        <v>0.49930990052616198</v>
      </c>
      <c r="F390">
        <v>553.67978574227902</v>
      </c>
      <c r="G390">
        <v>2.8847145163682698E-3</v>
      </c>
      <c r="H390">
        <v>0.98095078707688099</v>
      </c>
      <c r="I390">
        <v>2.43976900331884E-2</v>
      </c>
      <c r="J390">
        <v>2.6867303349649398E-2</v>
      </c>
      <c r="K390">
        <v>0.95238055986220205</v>
      </c>
      <c r="L390">
        <v>2.1021744805650801E-2</v>
      </c>
      <c r="M390">
        <v>3.3759452275376298E-3</v>
      </c>
      <c r="N390">
        <v>1.13497215287571</v>
      </c>
      <c r="O390">
        <v>1.24661683201134</v>
      </c>
      <c r="P390">
        <v>1.7837196963029101</v>
      </c>
      <c r="Q390">
        <v>0.99886828422963503</v>
      </c>
      <c r="R390">
        <v>1.13171577036457E-3</v>
      </c>
      <c r="S390">
        <v>0</v>
      </c>
      <c r="T390">
        <v>10.605725781723599</v>
      </c>
      <c r="U390">
        <v>10.605725781723599</v>
      </c>
      <c r="V390">
        <v>8.4569662119314604</v>
      </c>
      <c r="W390">
        <v>0.18841124233793199</v>
      </c>
      <c r="X390">
        <v>1.86326241243984</v>
      </c>
      <c r="Y390">
        <v>56.9637536991128</v>
      </c>
      <c r="Z390">
        <v>0.86162848929774505</v>
      </c>
      <c r="AA390">
        <v>0.12335403589903</v>
      </c>
      <c r="AB390">
        <v>34.412073371987098</v>
      </c>
      <c r="AC390">
        <v>34.216949400324999</v>
      </c>
      <c r="AD390">
        <v>5.0028806147278404</v>
      </c>
      <c r="AE390">
        <v>0.19157471667627299</v>
      </c>
      <c r="AF390">
        <v>6.46224690872186E-4</v>
      </c>
      <c r="AG390">
        <v>4.59255559031084E-3</v>
      </c>
      <c r="AH390" s="109">
        <v>5.4244134197209197E-5</v>
      </c>
      <c r="AI390" s="109">
        <v>8.7112286662215594E-6</v>
      </c>
      <c r="AJ390">
        <v>3.3256381557843703E-2</v>
      </c>
      <c r="AK390">
        <v>0.15465609385606199</v>
      </c>
      <c r="AL390">
        <v>0.176978039827272</v>
      </c>
      <c r="AM390">
        <v>13.515679791604001</v>
      </c>
      <c r="AN390">
        <v>0</v>
      </c>
      <c r="AO390">
        <v>0</v>
      </c>
      <c r="AP390">
        <v>0</v>
      </c>
      <c r="AQ390">
        <v>-8.7984885833830297</v>
      </c>
      <c r="AR390">
        <v>1905.25261287118</v>
      </c>
      <c r="AS390">
        <v>6042.3985968692105</v>
      </c>
      <c r="AT390">
        <v>0.34256043185568302</v>
      </c>
    </row>
    <row r="391" spans="1:46" x14ac:dyDescent="0.35">
      <c r="A391">
        <v>389</v>
      </c>
      <c r="B391">
        <v>129.954768363939</v>
      </c>
      <c r="C391">
        <v>-8.3694083866620304</v>
      </c>
      <c r="D391">
        <v>1681.58910566847</v>
      </c>
      <c r="E391">
        <v>0.49930234012946101</v>
      </c>
      <c r="F391">
        <v>550.96585821637495</v>
      </c>
      <c r="G391">
        <v>2.8845047502457899E-3</v>
      </c>
      <c r="H391">
        <v>0.98092389114342504</v>
      </c>
      <c r="I391">
        <v>2.4493467964202001E-2</v>
      </c>
      <c r="J391">
        <v>2.6988004919681199E-2</v>
      </c>
      <c r="K391">
        <v>0.95217376780233298</v>
      </c>
      <c r="L391">
        <v>2.10975634891124E-2</v>
      </c>
      <c r="M391">
        <v>3.3959044750896399E-3</v>
      </c>
      <c r="N391">
        <v>1.1331566978835801</v>
      </c>
      <c r="O391">
        <v>1.2447848786925599</v>
      </c>
      <c r="P391">
        <v>1.7907790170517</v>
      </c>
      <c r="Q391">
        <v>0.99886526407388099</v>
      </c>
      <c r="R391">
        <v>1.1347359261186E-3</v>
      </c>
      <c r="S391">
        <v>0</v>
      </c>
      <c r="T391">
        <v>10.648508756647001</v>
      </c>
      <c r="U391">
        <v>10.648508756647001</v>
      </c>
      <c r="V391">
        <v>8.4907771029759491</v>
      </c>
      <c r="W391">
        <v>0.189462904636372</v>
      </c>
      <c r="X391">
        <v>1.8693682852692499</v>
      </c>
      <c r="Y391">
        <v>57.216390507271598</v>
      </c>
      <c r="Z391">
        <v>0.86135468933787296</v>
      </c>
      <c r="AA391">
        <v>0.12332364260483</v>
      </c>
      <c r="AB391">
        <v>34.403158188126703</v>
      </c>
      <c r="AC391">
        <v>34.1286277113553</v>
      </c>
      <c r="AD391">
        <v>5.0007789167928198</v>
      </c>
      <c r="AE391">
        <v>0.19157484135408101</v>
      </c>
      <c r="AF391">
        <v>6.4601394881224901E-4</v>
      </c>
      <c r="AG391">
        <v>4.5923485838473502E-3</v>
      </c>
      <c r="AH391" s="109">
        <v>5.4586793015817701E-5</v>
      </c>
      <c r="AI391" s="109">
        <v>8.7863953948459592E-6</v>
      </c>
      <c r="AJ391">
        <v>3.3255319311845798E-2</v>
      </c>
      <c r="AK391">
        <v>0.15465658793411199</v>
      </c>
      <c r="AL391">
        <v>0.17697292204223</v>
      </c>
      <c r="AM391">
        <v>13.515679791604001</v>
      </c>
      <c r="AN391">
        <v>0</v>
      </c>
      <c r="AO391">
        <v>0</v>
      </c>
      <c r="AP391">
        <v>0</v>
      </c>
      <c r="AQ391">
        <v>-8.7989632187750093</v>
      </c>
      <c r="AR391">
        <v>1905.47814758802</v>
      </c>
      <c r="AS391">
        <v>6042.3955142332097</v>
      </c>
      <c r="AT391">
        <v>0.34274845406978899</v>
      </c>
    </row>
    <row r="392" spans="1:46" x14ac:dyDescent="0.35">
      <c r="A392">
        <v>390</v>
      </c>
      <c r="B392">
        <v>129.34069803839699</v>
      </c>
      <c r="C392">
        <v>-8.37011065727825</v>
      </c>
      <c r="D392">
        <v>1681.45887876958</v>
      </c>
      <c r="E392">
        <v>0.499294694569829</v>
      </c>
      <c r="F392">
        <v>548.25205570313994</v>
      </c>
      <c r="G392">
        <v>2.8842929276368299E-3</v>
      </c>
      <c r="H392">
        <v>0.980898089055671</v>
      </c>
      <c r="I392">
        <v>2.4590117782396299E-2</v>
      </c>
      <c r="J392">
        <v>2.7109811726700801E-2</v>
      </c>
      <c r="K392">
        <v>0.95196508929058998</v>
      </c>
      <c r="L392">
        <v>2.11740653119054E-2</v>
      </c>
      <c r="M392">
        <v>3.41605247049086E-3</v>
      </c>
      <c r="N392">
        <v>1.13134485919992</v>
      </c>
      <c r="O392">
        <v>1.24295606925934</v>
      </c>
      <c r="P392">
        <v>1.7979030668048399</v>
      </c>
      <c r="Q392">
        <v>0.99886224122073197</v>
      </c>
      <c r="R392">
        <v>1.1377587792671001E-3</v>
      </c>
      <c r="S392">
        <v>0</v>
      </c>
      <c r="T392">
        <v>10.6916907391008</v>
      </c>
      <c r="U392">
        <v>10.6916907391008</v>
      </c>
      <c r="V392">
        <v>8.5249011222120306</v>
      </c>
      <c r="W392">
        <v>0.190524484275018</v>
      </c>
      <c r="X392">
        <v>1.8755314553535201</v>
      </c>
      <c r="Y392">
        <v>57.471450815089497</v>
      </c>
      <c r="Z392">
        <v>0.86108027213532201</v>
      </c>
      <c r="AA392">
        <v>0.123293039013945</v>
      </c>
      <c r="AB392">
        <v>34.394229942088103</v>
      </c>
      <c r="AC392">
        <v>34.040444942456197</v>
      </c>
      <c r="AD392">
        <v>4.99867315849602</v>
      </c>
      <c r="AE392">
        <v>0.19157496688335601</v>
      </c>
      <c r="AF392">
        <v>6.4580166503405299E-4</v>
      </c>
      <c r="AG392">
        <v>4.5921393428196497E-3</v>
      </c>
      <c r="AH392" s="109">
        <v>5.4932436669498197E-5</v>
      </c>
      <c r="AI392" s="109">
        <v>8.8623551137065807E-6</v>
      </c>
      <c r="AJ392">
        <v>3.3254250144010102E-2</v>
      </c>
      <c r="AK392">
        <v>0.15465708842655099</v>
      </c>
      <c r="AL392">
        <v>0.17696776786847801</v>
      </c>
      <c r="AM392">
        <v>13.515679791604001</v>
      </c>
      <c r="AN392">
        <v>0</v>
      </c>
      <c r="AO392">
        <v>0</v>
      </c>
      <c r="AP392">
        <v>0</v>
      </c>
      <c r="AQ392">
        <v>-8.7994378541669906</v>
      </c>
      <c r="AR392">
        <v>1905.7037469012701</v>
      </c>
      <c r="AS392">
        <v>6042.3923968727504</v>
      </c>
      <c r="AT392">
        <v>0.34293666332804601</v>
      </c>
    </row>
    <row r="393" spans="1:46" x14ac:dyDescent="0.35">
      <c r="A393">
        <v>391</v>
      </c>
      <c r="B393">
        <v>128.726627712854</v>
      </c>
      <c r="C393">
        <v>-8.3708135364073506</v>
      </c>
      <c r="D393">
        <v>1681.3274261168899</v>
      </c>
      <c r="E393">
        <v>0.49928696259530397</v>
      </c>
      <c r="F393">
        <v>545.53837677921399</v>
      </c>
      <c r="G393">
        <v>2.8840790191645501E-3</v>
      </c>
      <c r="H393">
        <v>0.98087338327019602</v>
      </c>
      <c r="I393">
        <v>2.46876513263562E-2</v>
      </c>
      <c r="J393">
        <v>2.72327394384748E-2</v>
      </c>
      <c r="K393">
        <v>0.95175449801118694</v>
      </c>
      <c r="L393">
        <v>2.12512594811902E-2</v>
      </c>
      <c r="M393">
        <v>3.4363918451659498E-3</v>
      </c>
      <c r="N393">
        <v>1.1295366372014</v>
      </c>
      <c r="O393">
        <v>1.2411304016645299</v>
      </c>
      <c r="P393">
        <v>1.8050927318421099</v>
      </c>
      <c r="Q393">
        <v>0.99885921562781999</v>
      </c>
      <c r="R393">
        <v>1.1407843721795499E-3</v>
      </c>
      <c r="S393">
        <v>0</v>
      </c>
      <c r="T393">
        <v>10.7352772918419</v>
      </c>
      <c r="U393">
        <v>10.7352772918419</v>
      </c>
      <c r="V393">
        <v>8.5593425999845802</v>
      </c>
      <c r="W393">
        <v>0.19159612055160299</v>
      </c>
      <c r="X393">
        <v>1.8817526991299001</v>
      </c>
      <c r="Y393">
        <v>57.728969648265299</v>
      </c>
      <c r="Z393">
        <v>0.86080523417400501</v>
      </c>
      <c r="AA393">
        <v>0.123262222160635</v>
      </c>
      <c r="AB393">
        <v>34.385288508705798</v>
      </c>
      <c r="AC393">
        <v>33.952400100520798</v>
      </c>
      <c r="AD393">
        <v>4.9965633020009097</v>
      </c>
      <c r="AE393">
        <v>0.19157509327383801</v>
      </c>
      <c r="AF393">
        <v>6.4558781796306196E-4</v>
      </c>
      <c r="AG393">
        <v>4.5919278348192797E-3</v>
      </c>
      <c r="AH393" s="109">
        <v>5.5281107543198103E-5</v>
      </c>
      <c r="AI393" s="109">
        <v>8.9391194588410501E-6</v>
      </c>
      <c r="AJ393">
        <v>3.32531739552182E-2</v>
      </c>
      <c r="AK393">
        <v>0.15465759542452601</v>
      </c>
      <c r="AL393">
        <v>0.17696257678567401</v>
      </c>
      <c r="AM393">
        <v>13.515679791604001</v>
      </c>
      <c r="AN393">
        <v>0</v>
      </c>
      <c r="AO393">
        <v>0</v>
      </c>
      <c r="AP393">
        <v>0</v>
      </c>
      <c r="AQ393">
        <v>-8.7999124895589702</v>
      </c>
      <c r="AR393">
        <v>1905.92941138061</v>
      </c>
      <c r="AS393">
        <v>6042.3892442773304</v>
      </c>
      <c r="AT393">
        <v>0.34312506160499001</v>
      </c>
    </row>
    <row r="394" spans="1:46" x14ac:dyDescent="0.35">
      <c r="A394">
        <v>392</v>
      </c>
      <c r="B394">
        <v>128.11255738731199</v>
      </c>
      <c r="C394">
        <v>-8.3715170321598595</v>
      </c>
      <c r="D394">
        <v>1681.19473010969</v>
      </c>
      <c r="E394">
        <v>0.49927914292907599</v>
      </c>
      <c r="F394">
        <v>542.82482001824201</v>
      </c>
      <c r="G394">
        <v>2.88386299488977E-3</v>
      </c>
      <c r="H394">
        <v>0.98084977295374698</v>
      </c>
      <c r="I394">
        <v>2.4786080651319198E-2</v>
      </c>
      <c r="J394">
        <v>2.7356804019939701E-2</v>
      </c>
      <c r="K394">
        <v>0.95154196715808603</v>
      </c>
      <c r="L394">
        <v>2.13291553814535E-2</v>
      </c>
      <c r="M394">
        <v>3.4569252698657101E-3</v>
      </c>
      <c r="N394">
        <v>1.12773203235132</v>
      </c>
      <c r="O394">
        <v>1.2393078739061201</v>
      </c>
      <c r="P394">
        <v>1.81234891479233</v>
      </c>
      <c r="Q394">
        <v>0.998856187251974</v>
      </c>
      <c r="R394">
        <v>1.14381274802576E-3</v>
      </c>
      <c r="S394">
        <v>0</v>
      </c>
      <c r="T394">
        <v>10.7792740821343</v>
      </c>
      <c r="U394">
        <v>10.7792740821343</v>
      </c>
      <c r="V394">
        <v>8.5941059473811592</v>
      </c>
      <c r="W394">
        <v>0.192677954733599</v>
      </c>
      <c r="X394">
        <v>1.8880328071341901</v>
      </c>
      <c r="Y394">
        <v>57.988982711755902</v>
      </c>
      <c r="Z394">
        <v>0.86052957228307403</v>
      </c>
      <c r="AA394">
        <v>0.123231189021832</v>
      </c>
      <c r="AB394">
        <v>34.376333643050401</v>
      </c>
      <c r="AC394">
        <v>33.8644921996394</v>
      </c>
      <c r="AD394">
        <v>4.9944492944148298</v>
      </c>
      <c r="AE394">
        <v>0.191575220535356</v>
      </c>
      <c r="AF394">
        <v>6.4537238561375703E-4</v>
      </c>
      <c r="AG394">
        <v>4.5917140268156298E-3</v>
      </c>
      <c r="AH394" s="109">
        <v>5.5632848854602601E-5</v>
      </c>
      <c r="AI394" s="109">
        <v>9.0167002678091695E-6</v>
      </c>
      <c r="AJ394">
        <v>3.3252090644409101E-2</v>
      </c>
      <c r="AK394">
        <v>0.15465810902097901</v>
      </c>
      <c r="AL394">
        <v>0.176957348263271</v>
      </c>
      <c r="AM394">
        <v>13.515679791604001</v>
      </c>
      <c r="AN394">
        <v>0</v>
      </c>
      <c r="AO394">
        <v>0</v>
      </c>
      <c r="AP394">
        <v>0</v>
      </c>
      <c r="AQ394">
        <v>-8.8003871249509498</v>
      </c>
      <c r="AR394">
        <v>1906.1551416069201</v>
      </c>
      <c r="AS394">
        <v>6042.3860559263303</v>
      </c>
      <c r="AT394">
        <v>0.34331364974343498</v>
      </c>
    </row>
    <row r="395" spans="1:46" x14ac:dyDescent="0.35">
      <c r="A395">
        <v>393</v>
      </c>
      <c r="B395">
        <v>127.498487061769</v>
      </c>
      <c r="C395">
        <v>-8.3722211527983905</v>
      </c>
      <c r="D395">
        <v>1681.0607728105001</v>
      </c>
      <c r="E395">
        <v>0.499271234268794</v>
      </c>
      <c r="F395">
        <v>540.11138398865796</v>
      </c>
      <c r="G395">
        <v>2.8836448243004099E-3</v>
      </c>
      <c r="H395">
        <v>0.980827260070252</v>
      </c>
      <c r="I395">
        <v>2.48854180317215E-2</v>
      </c>
      <c r="J395">
        <v>2.7482021741761099E-2</v>
      </c>
      <c r="K395">
        <v>0.95132746941943602</v>
      </c>
      <c r="L395">
        <v>2.14077625578676E-2</v>
      </c>
      <c r="M395">
        <v>3.4776554738539002E-3</v>
      </c>
      <c r="N395">
        <v>1.1259310452011999</v>
      </c>
      <c r="O395">
        <v>1.2374884840279099</v>
      </c>
      <c r="P395">
        <v>1.81967253487006</v>
      </c>
      <c r="Q395">
        <v>0.99885315604920899</v>
      </c>
      <c r="R395">
        <v>1.14684395079025E-3</v>
      </c>
      <c r="S395">
        <v>0</v>
      </c>
      <c r="T395">
        <v>10.8236868833828</v>
      </c>
      <c r="U395">
        <v>10.8236868833828</v>
      </c>
      <c r="V395">
        <v>8.6291956572897792</v>
      </c>
      <c r="W395">
        <v>0.193770131314594</v>
      </c>
      <c r="X395">
        <v>1.8943725843738499</v>
      </c>
      <c r="Y395">
        <v>58.251526405802302</v>
      </c>
      <c r="Z395">
        <v>0.86025328288956504</v>
      </c>
      <c r="AA395">
        <v>0.12319993651887801</v>
      </c>
      <c r="AB395">
        <v>34.367365195601003</v>
      </c>
      <c r="AC395">
        <v>33.776720228088202</v>
      </c>
      <c r="AD395">
        <v>4.99233109410733</v>
      </c>
      <c r="AE395">
        <v>0.19157534867792</v>
      </c>
      <c r="AF395">
        <v>6.4515534559682699E-4</v>
      </c>
      <c r="AG395">
        <v>4.5914978851291904E-3</v>
      </c>
      <c r="AH395" s="109">
        <v>5.5987704621169298E-5</v>
      </c>
      <c r="AI395" s="109">
        <v>9.0951096322192508E-6</v>
      </c>
      <c r="AJ395">
        <v>3.3251000108629997E-2</v>
      </c>
      <c r="AK395">
        <v>0.15465862931058699</v>
      </c>
      <c r="AL395">
        <v>0.17695208176079499</v>
      </c>
      <c r="AM395">
        <v>13.515679791604001</v>
      </c>
      <c r="AN395">
        <v>0</v>
      </c>
      <c r="AO395">
        <v>0</v>
      </c>
      <c r="AP395">
        <v>0</v>
      </c>
      <c r="AQ395">
        <v>-8.8008617603429293</v>
      </c>
      <c r="AR395">
        <v>1906.38093817242</v>
      </c>
      <c r="AS395">
        <v>6042.3828312887399</v>
      </c>
      <c r="AT395">
        <v>0.343502429598808</v>
      </c>
    </row>
    <row r="396" spans="1:46" x14ac:dyDescent="0.35">
      <c r="A396">
        <v>394</v>
      </c>
      <c r="B396">
        <v>126.884416736227</v>
      </c>
      <c r="C396">
        <v>-8.3729259067489199</v>
      </c>
      <c r="D396">
        <v>1680.9255359352901</v>
      </c>
      <c r="E396">
        <v>0.49926323528594302</v>
      </c>
      <c r="F396">
        <v>537.39806725537005</v>
      </c>
      <c r="G396">
        <v>2.8834244762948602E-3</v>
      </c>
      <c r="H396">
        <v>0.98080584363978696</v>
      </c>
      <c r="I396">
        <v>2.4985675968474001E-2</v>
      </c>
      <c r="J396">
        <v>2.7608409187310501E-2</v>
      </c>
      <c r="K396">
        <v>0.95111097696847002</v>
      </c>
      <c r="L396">
        <v>2.1487090739402099E-2</v>
      </c>
      <c r="M396">
        <v>3.4985852290718498E-3</v>
      </c>
      <c r="N396">
        <v>1.12413367639235</v>
      </c>
      <c r="O396">
        <v>1.23567223012033</v>
      </c>
      <c r="P396">
        <v>1.82706452839222</v>
      </c>
      <c r="Q396">
        <v>0.99885012197470202</v>
      </c>
      <c r="R396">
        <v>1.1498780252978201E-3</v>
      </c>
      <c r="S396">
        <v>0</v>
      </c>
      <c r="T396">
        <v>10.8685215784175</v>
      </c>
      <c r="U396">
        <v>10.8685215784175</v>
      </c>
      <c r="V396">
        <v>8.6646163070847901</v>
      </c>
      <c r="W396">
        <v>0.194872796950529</v>
      </c>
      <c r="X396">
        <v>1.9007728506108099</v>
      </c>
      <c r="Y396">
        <v>58.516637843456003</v>
      </c>
      <c r="Z396">
        <v>0.85997636271733202</v>
      </c>
      <c r="AA396">
        <v>0.123168461513259</v>
      </c>
      <c r="AB396">
        <v>34.358382910489802</v>
      </c>
      <c r="AC396">
        <v>33.689083178693998</v>
      </c>
      <c r="AD396">
        <v>4.9902086460286199</v>
      </c>
      <c r="AE396">
        <v>0.19157547771164399</v>
      </c>
      <c r="AF396">
        <v>6.4493667509362795E-4</v>
      </c>
      <c r="AG396">
        <v>4.5912793754267402E-3</v>
      </c>
      <c r="AH396" s="109">
        <v>5.6345719729310198E-5</v>
      </c>
      <c r="AI396" s="109">
        <v>9.1743598590058504E-6</v>
      </c>
      <c r="AJ396">
        <v>3.3249902242897797E-2</v>
      </c>
      <c r="AK396">
        <v>0.15465915638989899</v>
      </c>
      <c r="AL396">
        <v>0.17694677672710299</v>
      </c>
      <c r="AM396">
        <v>13.515679791604001</v>
      </c>
      <c r="AN396">
        <v>0</v>
      </c>
      <c r="AO396">
        <v>0</v>
      </c>
      <c r="AP396">
        <v>0</v>
      </c>
      <c r="AQ396">
        <v>-8.8013363957349107</v>
      </c>
      <c r="AR396">
        <v>1906.60680168112</v>
      </c>
      <c r="AS396">
        <v>6042.3795698228296</v>
      </c>
      <c r="AT396">
        <v>0.343691402029418</v>
      </c>
    </row>
    <row r="397" spans="1:46" x14ac:dyDescent="0.35">
      <c r="A397">
        <v>395</v>
      </c>
      <c r="B397">
        <v>126.270346410684</v>
      </c>
      <c r="C397">
        <v>-8.3736313025953493</v>
      </c>
      <c r="D397">
        <v>1680.7890008469401</v>
      </c>
      <c r="E397">
        <v>0.49925514462518</v>
      </c>
      <c r="F397">
        <v>534.68486837812895</v>
      </c>
      <c r="G397">
        <v>2.88320191917095E-3</v>
      </c>
      <c r="H397">
        <v>0.98078552648248696</v>
      </c>
      <c r="I397">
        <v>2.50868671915641E-2</v>
      </c>
      <c r="J397">
        <v>2.7735983260203802E-2</v>
      </c>
      <c r="K397">
        <v>0.95089246144825001</v>
      </c>
      <c r="L397">
        <v>2.1567149820112499E-2</v>
      </c>
      <c r="M397">
        <v>3.5197173714515101E-3</v>
      </c>
      <c r="N397">
        <v>1.12233992665759</v>
      </c>
      <c r="O397">
        <v>1.23385911032116</v>
      </c>
      <c r="P397">
        <v>1.8345258490227601</v>
      </c>
      <c r="Q397">
        <v>0.99884708498277297</v>
      </c>
      <c r="R397">
        <v>1.15291501722683E-3</v>
      </c>
      <c r="S397">
        <v>0</v>
      </c>
      <c r="T397">
        <v>10.913784161188399</v>
      </c>
      <c r="U397">
        <v>10.913784161188399</v>
      </c>
      <c r="V397">
        <v>8.7003725597141894</v>
      </c>
      <c r="W397">
        <v>0.195986101856224</v>
      </c>
      <c r="X397">
        <v>1.90723444076238</v>
      </c>
      <c r="Y397">
        <v>58.784354867492397</v>
      </c>
      <c r="Z397">
        <v>0.85969880796295295</v>
      </c>
      <c r="AA397">
        <v>0.123136760808815</v>
      </c>
      <c r="AB397">
        <v>34.349386661729</v>
      </c>
      <c r="AC397">
        <v>33.601580012720703</v>
      </c>
      <c r="AD397">
        <v>4.9880819105651302</v>
      </c>
      <c r="AE397">
        <v>0.19157560764682699</v>
      </c>
      <c r="AF397">
        <v>6.4471635086579804E-4</v>
      </c>
      <c r="AG397">
        <v>4.5910584626912701E-3</v>
      </c>
      <c r="AH397" s="109">
        <v>5.6706939896211203E-5</v>
      </c>
      <c r="AI397" s="109">
        <v>9.2544635289926192E-6</v>
      </c>
      <c r="AJ397">
        <v>3.3248796940264898E-2</v>
      </c>
      <c r="AK397">
        <v>0.15465969035727201</v>
      </c>
      <c r="AL397">
        <v>0.17694143260074299</v>
      </c>
      <c r="AM397">
        <v>13.515679791604001</v>
      </c>
      <c r="AN397">
        <v>0</v>
      </c>
      <c r="AO397">
        <v>0</v>
      </c>
      <c r="AP397">
        <v>0</v>
      </c>
      <c r="AQ397">
        <v>-8.8018110311268902</v>
      </c>
      <c r="AR397">
        <v>1906.8327327488801</v>
      </c>
      <c r="AS397">
        <v>6042.3762709759703</v>
      </c>
      <c r="AT397">
        <v>0.34388056925511501</v>
      </c>
    </row>
    <row r="398" spans="1:46" x14ac:dyDescent="0.35">
      <c r="A398">
        <v>396</v>
      </c>
      <c r="B398">
        <v>125.656276085141</v>
      </c>
      <c r="C398">
        <v>-8.3743373490962707</v>
      </c>
      <c r="D398">
        <v>1680.65114854424</v>
      </c>
      <c r="E398">
        <v>0.49924696090366699</v>
      </c>
      <c r="F398">
        <v>531.97178591392606</v>
      </c>
      <c r="G398">
        <v>2.88297712060709E-3</v>
      </c>
      <c r="H398">
        <v>0.98076630624049599</v>
      </c>
      <c r="I398">
        <v>2.5189004668827199E-2</v>
      </c>
      <c r="J398">
        <v>2.7864761192060501E-2</v>
      </c>
      <c r="K398">
        <v>0.95067189396314</v>
      </c>
      <c r="L398">
        <v>2.1647949893567001E-2</v>
      </c>
      <c r="M398">
        <v>3.5410547752602402E-3</v>
      </c>
      <c r="N398">
        <v>1.1205497968228599</v>
      </c>
      <c r="O398">
        <v>1.2320491228163699</v>
      </c>
      <c r="P398">
        <v>1.8420574683814099</v>
      </c>
      <c r="Q398">
        <v>0.99884404502685997</v>
      </c>
      <c r="R398">
        <v>1.1559549731397099E-3</v>
      </c>
      <c r="S398">
        <v>0</v>
      </c>
      <c r="T398">
        <v>10.959480740611699</v>
      </c>
      <c r="U398">
        <v>10.959480740611699</v>
      </c>
      <c r="V398">
        <v>8.7364691669150201</v>
      </c>
      <c r="W398">
        <v>0.19711019809014299</v>
      </c>
      <c r="X398">
        <v>1.9137582051678701</v>
      </c>
      <c r="Y398">
        <v>59.0547160693175</v>
      </c>
      <c r="Z398">
        <v>0.859420615390869</v>
      </c>
      <c r="AA398">
        <v>0.123104831145364</v>
      </c>
      <c r="AB398">
        <v>34.340376138612399</v>
      </c>
      <c r="AC398">
        <v>33.514209707190098</v>
      </c>
      <c r="AD398">
        <v>4.98595082510659</v>
      </c>
      <c r="AE398">
        <v>0.19157573849385601</v>
      </c>
      <c r="AF398">
        <v>6.4449434921816004E-4</v>
      </c>
      <c r="AG398">
        <v>4.59083511122459E-3</v>
      </c>
      <c r="AH398" s="109">
        <v>5.7071411769200798E-5</v>
      </c>
      <c r="AI398" s="109">
        <v>9.3354334322543307E-6</v>
      </c>
      <c r="AJ398">
        <v>3.3247684091613099E-2</v>
      </c>
      <c r="AK398">
        <v>0.154660231313063</v>
      </c>
      <c r="AL398">
        <v>0.17693604880885999</v>
      </c>
      <c r="AM398">
        <v>13.515679791604001</v>
      </c>
      <c r="AN398">
        <v>0</v>
      </c>
      <c r="AO398">
        <v>0</v>
      </c>
      <c r="AP398">
        <v>0</v>
      </c>
      <c r="AQ398">
        <v>-8.8022856665188698</v>
      </c>
      <c r="AR398">
        <v>1907.0587320040399</v>
      </c>
      <c r="AS398">
        <v>6042.3729341843</v>
      </c>
      <c r="AT398">
        <v>0.34406993171724598</v>
      </c>
    </row>
    <row r="399" spans="1:46" x14ac:dyDescent="0.35">
      <c r="A399">
        <v>397</v>
      </c>
      <c r="B399">
        <v>125.042205759599</v>
      </c>
      <c r="C399">
        <v>-8.3750440551747793</v>
      </c>
      <c r="D399">
        <v>1680.5119596557399</v>
      </c>
      <c r="E399">
        <v>0.49923868271035299</v>
      </c>
      <c r="F399">
        <v>529.25881841451906</v>
      </c>
      <c r="G399">
        <v>2.88275004765195E-3</v>
      </c>
      <c r="H399">
        <v>0.98074818553980303</v>
      </c>
      <c r="I399">
        <v>2.5292101607514599E-2</v>
      </c>
      <c r="J399">
        <v>2.7994760550487E-2</v>
      </c>
      <c r="K399">
        <v>0.95044924506132</v>
      </c>
      <c r="L399">
        <v>2.1729501222564899E-2</v>
      </c>
      <c r="M399">
        <v>3.5626003849496598E-3</v>
      </c>
      <c r="N399">
        <v>1.1187632878090099</v>
      </c>
      <c r="O399">
        <v>1.23024226584088</v>
      </c>
      <c r="P399">
        <v>1.8496603762335899</v>
      </c>
      <c r="Q399">
        <v>0.99884100205950599</v>
      </c>
      <c r="R399">
        <v>1.15899794049354E-3</v>
      </c>
      <c r="S399">
        <v>0</v>
      </c>
      <c r="T399">
        <v>11.0056175419613</v>
      </c>
      <c r="U399">
        <v>11.0056175419613</v>
      </c>
      <c r="V399">
        <v>8.7729109699589394</v>
      </c>
      <c r="W399">
        <v>0.19824524164805299</v>
      </c>
      <c r="X399">
        <v>1.92034501004152</v>
      </c>
      <c r="Y399">
        <v>59.327760806601098</v>
      </c>
      <c r="Z399">
        <v>0.85914178108903505</v>
      </c>
      <c r="AA399">
        <v>0.123072669202759</v>
      </c>
      <c r="AB399">
        <v>34.331351201563301</v>
      </c>
      <c r="AC399">
        <v>33.426971200684299</v>
      </c>
      <c r="AD399">
        <v>4.9838153474820004</v>
      </c>
      <c r="AE399">
        <v>0.191575870263333</v>
      </c>
      <c r="AF399">
        <v>6.4427064601821295E-4</v>
      </c>
      <c r="AG399">
        <v>4.5906092846087296E-3</v>
      </c>
      <c r="AH399" s="109">
        <v>5.7439182857966599E-5</v>
      </c>
      <c r="AI399" s="109">
        <v>9.4172826548124007E-6</v>
      </c>
      <c r="AJ399">
        <v>3.3246563585777801E-2</v>
      </c>
      <c r="AK399">
        <v>0.154660779359509</v>
      </c>
      <c r="AL399">
        <v>0.17693062476785801</v>
      </c>
      <c r="AM399">
        <v>13.515679791604001</v>
      </c>
      <c r="AN399">
        <v>0</v>
      </c>
      <c r="AO399">
        <v>0</v>
      </c>
      <c r="AP399">
        <v>0</v>
      </c>
      <c r="AQ399">
        <v>-8.8027603019108493</v>
      </c>
      <c r="AR399">
        <v>1907.2848000873701</v>
      </c>
      <c r="AS399">
        <v>6042.3695588724604</v>
      </c>
      <c r="AT399">
        <v>0.34425949163560998</v>
      </c>
    </row>
    <row r="400" spans="1:46" x14ac:dyDescent="0.35">
      <c r="A400">
        <v>398</v>
      </c>
      <c r="B400">
        <v>124.428135434056</v>
      </c>
      <c r="C400">
        <v>-8.3757514299307392</v>
      </c>
      <c r="D400">
        <v>1680.3714144288399</v>
      </c>
      <c r="E400">
        <v>0.49923030860526502</v>
      </c>
      <c r="F400">
        <v>526.54596442800096</v>
      </c>
      <c r="G400">
        <v>2.88252066670576E-3</v>
      </c>
      <c r="H400">
        <v>0.98073116554625706</v>
      </c>
      <c r="I400">
        <v>2.53961714624878E-2</v>
      </c>
      <c r="J400">
        <v>2.81259992472963E-2</v>
      </c>
      <c r="K400">
        <v>0.95022448472404197</v>
      </c>
      <c r="L400">
        <v>2.1811814265345501E-2</v>
      </c>
      <c r="M400">
        <v>3.5843571971422399E-3</v>
      </c>
      <c r="N400">
        <v>1.11698040063356</v>
      </c>
      <c r="O400">
        <v>1.22843853767941</v>
      </c>
      <c r="P400">
        <v>1.8573355810727501</v>
      </c>
      <c r="Q400">
        <v>0.99883795603233005</v>
      </c>
      <c r="R400">
        <v>1.1620439676699799E-3</v>
      </c>
      <c r="S400">
        <v>0</v>
      </c>
      <c r="T400">
        <v>11.052200910567899</v>
      </c>
      <c r="U400">
        <v>11.052200910567899</v>
      </c>
      <c r="V400">
        <v>8.8097029026756708</v>
      </c>
      <c r="W400">
        <v>0.19939139125321401</v>
      </c>
      <c r="X400">
        <v>1.9269957377903</v>
      </c>
      <c r="Y400">
        <v>59.603529222962301</v>
      </c>
      <c r="Z400">
        <v>0.85886230125526497</v>
      </c>
      <c r="AA400">
        <v>0.123040271596267</v>
      </c>
      <c r="AB400">
        <v>34.322311656315399</v>
      </c>
      <c r="AC400">
        <v>33.339863427342301</v>
      </c>
      <c r="AD400">
        <v>4.9816754283701004</v>
      </c>
      <c r="AE400">
        <v>0.191576002965966</v>
      </c>
      <c r="AF400">
        <v>6.4404521666835003E-4</v>
      </c>
      <c r="AG400">
        <v>4.5903809456995202E-3</v>
      </c>
      <c r="AH400" s="109">
        <v>5.78103016134134E-5</v>
      </c>
      <c r="AI400" s="109">
        <v>9.5000245342369303E-6</v>
      </c>
      <c r="AJ400">
        <v>3.3245435309397699E-2</v>
      </c>
      <c r="AK400">
        <v>0.154661334600869</v>
      </c>
      <c r="AL400">
        <v>0.17692515988260399</v>
      </c>
      <c r="AM400">
        <v>13.515679791604001</v>
      </c>
      <c r="AN400">
        <v>0</v>
      </c>
      <c r="AO400">
        <v>0</v>
      </c>
      <c r="AP400">
        <v>0</v>
      </c>
      <c r="AQ400">
        <v>-8.8032349373028396</v>
      </c>
      <c r="AR400">
        <v>1907.51093765255</v>
      </c>
      <c r="AS400">
        <v>6042.3661444533</v>
      </c>
      <c r="AT400">
        <v>0.34444925075416</v>
      </c>
    </row>
    <row r="401" spans="1:46" x14ac:dyDescent="0.35">
      <c r="A401">
        <v>399</v>
      </c>
      <c r="B401">
        <v>123.814065108514</v>
      </c>
      <c r="C401">
        <v>-8.3764594826509295</v>
      </c>
      <c r="D401">
        <v>1680.2294927197099</v>
      </c>
      <c r="E401">
        <v>0.499221837118765</v>
      </c>
      <c r="F401">
        <v>523.83322249983905</v>
      </c>
      <c r="G401">
        <v>2.88228894350332E-3</v>
      </c>
      <c r="H401">
        <v>0.98071524336651295</v>
      </c>
      <c r="I401">
        <v>2.5501227942885799E-2</v>
      </c>
      <c r="J401">
        <v>2.8258495546969901E-2</v>
      </c>
      <c r="K401">
        <v>0.94999758235361897</v>
      </c>
      <c r="L401">
        <v>2.18948996890342E-2</v>
      </c>
      <c r="M401">
        <v>3.6063282538515802E-3</v>
      </c>
      <c r="N401">
        <v>1.11520113641253</v>
      </c>
      <c r="O401">
        <v>1.2266379366673601</v>
      </c>
      <c r="P401">
        <v>1.8650841106113401</v>
      </c>
      <c r="Q401">
        <v>0.99883490689599996</v>
      </c>
      <c r="R401">
        <v>1.16509310400003E-3</v>
      </c>
      <c r="S401">
        <v>0</v>
      </c>
      <c r="T401">
        <v>11.0992373150152</v>
      </c>
      <c r="U401">
        <v>11.0992373150152</v>
      </c>
      <c r="V401">
        <v>8.8468499939774805</v>
      </c>
      <c r="W401">
        <v>0.20054880788999399</v>
      </c>
      <c r="X401">
        <v>1.9337112873547799</v>
      </c>
      <c r="Y401">
        <v>59.882062268095197</v>
      </c>
      <c r="Z401">
        <v>0.85858217251621904</v>
      </c>
      <c r="AA401">
        <v>0.12300763487275</v>
      </c>
      <c r="AB401">
        <v>34.313257162947103</v>
      </c>
      <c r="AC401">
        <v>33.252885329991898</v>
      </c>
      <c r="AD401">
        <v>4.9795310002247204</v>
      </c>
      <c r="AE401">
        <v>0.19157613661260001</v>
      </c>
      <c r="AF401">
        <v>6.4381803608260099E-4</v>
      </c>
      <c r="AG401">
        <v>4.5901500566184897E-3</v>
      </c>
      <c r="AH401" s="109">
        <v>5.8184817474182399E-5</v>
      </c>
      <c r="AI401" s="109">
        <v>9.5836726444302399E-6</v>
      </c>
      <c r="AJ401">
        <v>3.3244299146788399E-2</v>
      </c>
      <c r="AK401">
        <v>0.154661897143548</v>
      </c>
      <c r="AL401">
        <v>0.176919653545762</v>
      </c>
      <c r="AM401">
        <v>13.515679791604001</v>
      </c>
      <c r="AN401">
        <v>0</v>
      </c>
      <c r="AO401">
        <v>0</v>
      </c>
      <c r="AP401">
        <v>0</v>
      </c>
      <c r="AQ401">
        <v>-8.8037095726948191</v>
      </c>
      <c r="AR401">
        <v>1907.7371453666999</v>
      </c>
      <c r="AS401">
        <v>6042.3626903275799</v>
      </c>
      <c r="AT401">
        <v>0.344639209429351</v>
      </c>
    </row>
    <row r="402" spans="1:46" x14ac:dyDescent="0.35">
      <c r="A402">
        <v>400</v>
      </c>
      <c r="B402">
        <v>123.199994782971</v>
      </c>
      <c r="C402">
        <v>-8.3771682227951398</v>
      </c>
      <c r="D402">
        <v>1680.0861739867601</v>
      </c>
      <c r="E402">
        <v>0.49921326675076999</v>
      </c>
      <c r="F402">
        <v>521.12059116984301</v>
      </c>
      <c r="G402">
        <v>2.8820548431028E-3</v>
      </c>
      <c r="H402">
        <v>0.98070042359244902</v>
      </c>
      <c r="I402">
        <v>2.5607285013722801E-2</v>
      </c>
      <c r="J402">
        <v>2.83922680753672E-2</v>
      </c>
      <c r="K402">
        <v>0.94976850675365698</v>
      </c>
      <c r="L402">
        <v>2.1978768334357499E-2</v>
      </c>
      <c r="M402">
        <v>3.6285166793652399E-3</v>
      </c>
      <c r="N402">
        <v>1.11342549636232</v>
      </c>
      <c r="O402">
        <v>1.2248404611916399</v>
      </c>
      <c r="P402">
        <v>1.8729070119853899</v>
      </c>
      <c r="Q402">
        <v>0.99883185460022395</v>
      </c>
      <c r="R402">
        <v>1.16814539977559E-3</v>
      </c>
      <c r="S402">
        <v>0</v>
      </c>
      <c r="T402">
        <v>11.146733348632001</v>
      </c>
      <c r="U402">
        <v>11.146733348632001</v>
      </c>
      <c r="V402">
        <v>8.8843573686259294</v>
      </c>
      <c r="W402">
        <v>0.20171765722989601</v>
      </c>
      <c r="X402">
        <v>1.9404925747225901</v>
      </c>
      <c r="Y402">
        <v>60.163401716833498</v>
      </c>
      <c r="Z402">
        <v>0.85830139050583698</v>
      </c>
      <c r="AA402">
        <v>0.122974755516208</v>
      </c>
      <c r="AB402">
        <v>34.304187639774497</v>
      </c>
      <c r="AC402">
        <v>33.166035799023803</v>
      </c>
      <c r="AD402">
        <v>4.9773820264781898</v>
      </c>
      <c r="AE402">
        <v>0.19157627121430801</v>
      </c>
      <c r="AF402">
        <v>6.4358907871379597E-4</v>
      </c>
      <c r="AG402">
        <v>4.58991657870519E-3</v>
      </c>
      <c r="AH402" s="109">
        <v>5.8562780785960198E-5</v>
      </c>
      <c r="AI402" s="109">
        <v>9.6682408968154007E-6</v>
      </c>
      <c r="AJ402">
        <v>3.3243154980113897E-2</v>
      </c>
      <c r="AK402">
        <v>0.15466246709591999</v>
      </c>
      <c r="AL402">
        <v>0.17691410513870701</v>
      </c>
      <c r="AM402">
        <v>13.515679791604001</v>
      </c>
      <c r="AN402">
        <v>0</v>
      </c>
      <c r="AO402">
        <v>0</v>
      </c>
      <c r="AP402">
        <v>0</v>
      </c>
      <c r="AQ402">
        <v>-8.8041842080868005</v>
      </c>
      <c r="AR402">
        <v>1907.96342391024</v>
      </c>
      <c r="AS402">
        <v>6042.3591958836296</v>
      </c>
      <c r="AT402">
        <v>0.34482937067882802</v>
      </c>
    </row>
    <row r="403" spans="1:46" x14ac:dyDescent="0.35">
      <c r="A403">
        <v>401</v>
      </c>
      <c r="B403">
        <v>122.585924457429</v>
      </c>
      <c r="C403">
        <v>-8.3778776600207703</v>
      </c>
      <c r="D403">
        <v>1679.9414372768299</v>
      </c>
      <c r="E403">
        <v>0.49920459596997602</v>
      </c>
      <c r="F403">
        <v>518.408068975736</v>
      </c>
      <c r="G403">
        <v>2.88181832986221E-3</v>
      </c>
      <c r="H403">
        <v>0.98068670451226503</v>
      </c>
      <c r="I403">
        <v>2.5714356907373798E-2</v>
      </c>
      <c r="J403">
        <v>2.8527335828699301E-2</v>
      </c>
      <c r="K403">
        <v>0.94953722612075497</v>
      </c>
      <c r="L403">
        <v>2.20634312680658E-2</v>
      </c>
      <c r="M403">
        <v>3.6509256393079301E-3</v>
      </c>
      <c r="N403">
        <v>1.1116534818016</v>
      </c>
      <c r="O403">
        <v>1.2230461096916001</v>
      </c>
      <c r="P403">
        <v>1.8808053525352899</v>
      </c>
      <c r="Q403">
        <v>0.99882879909371003</v>
      </c>
      <c r="R403">
        <v>1.1712009062895201E-3</v>
      </c>
      <c r="S403">
        <v>0</v>
      </c>
      <c r="T403">
        <v>11.1946957343993</v>
      </c>
      <c r="U403">
        <v>11.1946957343993</v>
      </c>
      <c r="V403">
        <v>8.9222302514166998</v>
      </c>
      <c r="W403">
        <v>0.20289810690139301</v>
      </c>
      <c r="X403">
        <v>1.94734053319722</v>
      </c>
      <c r="Y403">
        <v>60.447590191463199</v>
      </c>
      <c r="Z403">
        <v>0.85801995156017297</v>
      </c>
      <c r="AA403">
        <v>0.122941629938341</v>
      </c>
      <c r="AB403">
        <v>34.295102780724903</v>
      </c>
      <c r="AC403">
        <v>33.079313744892602</v>
      </c>
      <c r="AD403">
        <v>4.9752284427180404</v>
      </c>
      <c r="AE403">
        <v>0.19157640678223101</v>
      </c>
      <c r="AF403">
        <v>6.43358318499496E-4</v>
      </c>
      <c r="AG403">
        <v>4.5896804725280502E-3</v>
      </c>
      <c r="AH403" s="109">
        <v>5.8944242950566901E-5</v>
      </c>
      <c r="AI403" s="109">
        <v>9.7537434346985795E-6</v>
      </c>
      <c r="AJ403">
        <v>3.3242002689082499E-2</v>
      </c>
      <c r="AK403">
        <v>0.15466304456862801</v>
      </c>
      <c r="AL403">
        <v>0.176908514029914</v>
      </c>
      <c r="AM403">
        <v>13.515679791604001</v>
      </c>
      <c r="AN403">
        <v>0</v>
      </c>
      <c r="AO403">
        <v>0</v>
      </c>
      <c r="AP403">
        <v>0</v>
      </c>
      <c r="AQ403">
        <v>-8.80465884347878</v>
      </c>
      <c r="AR403">
        <v>1908.1897739777401</v>
      </c>
      <c r="AS403">
        <v>6042.3556604970699</v>
      </c>
      <c r="AT403">
        <v>0.34501973534658198</v>
      </c>
    </row>
    <row r="404" spans="1:46" x14ac:dyDescent="0.35">
      <c r="A404">
        <v>402</v>
      </c>
      <c r="B404">
        <v>121.971854131886</v>
      </c>
      <c r="C404">
        <v>-8.3785878041750603</v>
      </c>
      <c r="D404">
        <v>1679.79526121764</v>
      </c>
      <c r="E404">
        <v>0.49919582321303302</v>
      </c>
      <c r="F404">
        <v>515.69565445104399</v>
      </c>
      <c r="G404">
        <v>2.8815793674266698E-3</v>
      </c>
      <c r="H404">
        <v>0.980674087689832</v>
      </c>
      <c r="I404">
        <v>2.5822458126049101E-2</v>
      </c>
      <c r="J404">
        <v>2.8663718182766602E-2</v>
      </c>
      <c r="K404">
        <v>0.949303708025524</v>
      </c>
      <c r="L404">
        <v>2.2148899754398099E-2</v>
      </c>
      <c r="M404">
        <v>3.6735583716509999E-3</v>
      </c>
      <c r="N404">
        <v>1.1098850941533001</v>
      </c>
      <c r="O404">
        <v>1.2212548806599299</v>
      </c>
      <c r="P404">
        <v>1.88878022006403</v>
      </c>
      <c r="Q404">
        <v>0.99882574032415095</v>
      </c>
      <c r="R404">
        <v>1.1742596758489801E-3</v>
      </c>
      <c r="S404">
        <v>0</v>
      </c>
      <c r="T404">
        <v>11.2431313268022</v>
      </c>
      <c r="U404">
        <v>11.2431313268022</v>
      </c>
      <c r="V404">
        <v>8.9604739682823098</v>
      </c>
      <c r="W404">
        <v>0.20409032852579401</v>
      </c>
      <c r="X404">
        <v>1.95425611389539</v>
      </c>
      <c r="Y404">
        <v>60.734671182438497</v>
      </c>
      <c r="Z404">
        <v>0.85773785153531901</v>
      </c>
      <c r="AA404">
        <v>0.122908254481748</v>
      </c>
      <c r="AB404">
        <v>34.286002390418503</v>
      </c>
      <c r="AC404">
        <v>32.9927180470293</v>
      </c>
      <c r="AD404">
        <v>4.9730701974956997</v>
      </c>
      <c r="AE404">
        <v>0.191576543327733</v>
      </c>
      <c r="AF404">
        <v>6.4312572887657295E-4</v>
      </c>
      <c r="AG404">
        <v>4.5894416978463698E-3</v>
      </c>
      <c r="AH404" s="109">
        <v>5.9329256363434801E-5</v>
      </c>
      <c r="AI404" s="109">
        <v>9.8401947191280394E-6</v>
      </c>
      <c r="AJ404">
        <v>3.3240842151043198E-2</v>
      </c>
      <c r="AK404">
        <v>0.15466362967448199</v>
      </c>
      <c r="AL404">
        <v>0.17690287957546899</v>
      </c>
      <c r="AM404">
        <v>13.515679791604001</v>
      </c>
      <c r="AN404">
        <v>0</v>
      </c>
      <c r="AO404">
        <v>0</v>
      </c>
      <c r="AP404">
        <v>0</v>
      </c>
      <c r="AQ404">
        <v>-8.8051334788707596</v>
      </c>
      <c r="AR404">
        <v>1908.4161962779399</v>
      </c>
      <c r="AS404">
        <v>6042.3520835304198</v>
      </c>
      <c r="AT404">
        <v>0.34521030546462</v>
      </c>
    </row>
    <row r="405" spans="1:46" x14ac:dyDescent="0.35">
      <c r="A405">
        <v>403</v>
      </c>
      <c r="B405">
        <v>121.35778380634299</v>
      </c>
      <c r="C405">
        <v>-8.3792986653059707</v>
      </c>
      <c r="D405">
        <v>1679.6476240057</v>
      </c>
      <c r="E405">
        <v>0.49918694688370902</v>
      </c>
      <c r="F405">
        <v>512.98334612634198</v>
      </c>
      <c r="G405">
        <v>2.8813379187077898E-3</v>
      </c>
      <c r="H405">
        <v>0.98066257291137504</v>
      </c>
      <c r="I405">
        <v>2.5931603450351601E-2</v>
      </c>
      <c r="J405">
        <v>2.8801434902477201E-2</v>
      </c>
      <c r="K405">
        <v>0.94906791939922197</v>
      </c>
      <c r="L405">
        <v>2.2235185277770301E-2</v>
      </c>
      <c r="M405">
        <v>3.6964181725812999E-3</v>
      </c>
      <c r="N405">
        <v>1.10812033494663</v>
      </c>
      <c r="O405">
        <v>1.2194667726436299</v>
      </c>
      <c r="P405">
        <v>1.8968327234559601</v>
      </c>
      <c r="Q405">
        <v>0.99882267823819204</v>
      </c>
      <c r="R405">
        <v>1.1773217618078001E-3</v>
      </c>
      <c r="S405">
        <v>0</v>
      </c>
      <c r="T405">
        <v>11.2920471157955</v>
      </c>
      <c r="U405">
        <v>11.2920471157955</v>
      </c>
      <c r="V405">
        <v>8.9990939494785707</v>
      </c>
      <c r="W405">
        <v>0.20529449676188899</v>
      </c>
      <c r="X405">
        <v>1.9612402861318601</v>
      </c>
      <c r="Y405">
        <v>61.024689071048201</v>
      </c>
      <c r="Z405">
        <v>0.85745508642925095</v>
      </c>
      <c r="AA405">
        <v>0.12287462541581499</v>
      </c>
      <c r="AB405">
        <v>34.2768862072923</v>
      </c>
      <c r="AC405">
        <v>32.906247580291399</v>
      </c>
      <c r="AD405">
        <v>4.9709072307763504</v>
      </c>
      <c r="AE405">
        <v>0.19157668086230301</v>
      </c>
      <c r="AF405">
        <v>6.4289128275572696E-4</v>
      </c>
      <c r="AG405">
        <v>4.5892002135979101E-3</v>
      </c>
      <c r="AH405" s="109">
        <v>5.9717874485883701E-5</v>
      </c>
      <c r="AI405" s="109">
        <v>9.9276094945895302E-6</v>
      </c>
      <c r="AJ405">
        <v>3.32396732408499E-2</v>
      </c>
      <c r="AK405">
        <v>0.15466422252859099</v>
      </c>
      <c r="AL405">
        <v>0.17689720111835799</v>
      </c>
      <c r="AM405">
        <v>13.515679791604001</v>
      </c>
      <c r="AN405">
        <v>0</v>
      </c>
      <c r="AO405">
        <v>0</v>
      </c>
      <c r="AP405">
        <v>0</v>
      </c>
      <c r="AQ405">
        <v>-8.8056081142627392</v>
      </c>
      <c r="AR405">
        <v>1908.64269153431</v>
      </c>
      <c r="AS405">
        <v>6042.3484643328102</v>
      </c>
      <c r="AT405">
        <v>0.34540108247973</v>
      </c>
    </row>
    <row r="406" spans="1:46" x14ac:dyDescent="0.35">
      <c r="A406">
        <v>404</v>
      </c>
      <c r="B406">
        <v>120.74371348080101</v>
      </c>
      <c r="C406">
        <v>-8.38001025366321</v>
      </c>
      <c r="D406">
        <v>1679.4985033964001</v>
      </c>
      <c r="E406">
        <v>0.49917796535201597</v>
      </c>
      <c r="F406">
        <v>510.27114252861298</v>
      </c>
      <c r="G406">
        <v>2.8810939458667798E-3</v>
      </c>
      <c r="H406">
        <v>0.98065216140214795</v>
      </c>
      <c r="I406">
        <v>2.60418079446358E-2</v>
      </c>
      <c r="J406">
        <v>2.89405061516506E-2</v>
      </c>
      <c r="K406">
        <v>0.94882982651649195</v>
      </c>
      <c r="L406">
        <v>2.2322299536494599E-2</v>
      </c>
      <c r="M406">
        <v>3.7195084081412199E-3</v>
      </c>
      <c r="N406">
        <v>1.10635920581915</v>
      </c>
      <c r="O406">
        <v>1.2176817842449199</v>
      </c>
      <c r="P406">
        <v>1.9049639931112501</v>
      </c>
      <c r="Q406">
        <v>0.99881961278140996</v>
      </c>
      <c r="R406">
        <v>1.18038721858916E-3</v>
      </c>
      <c r="S406">
        <v>0</v>
      </c>
      <c r="T406">
        <v>11.341450229710601</v>
      </c>
      <c r="U406">
        <v>11.341450229710601</v>
      </c>
      <c r="V406">
        <v>9.0380957316922093</v>
      </c>
      <c r="W406">
        <v>0.20651079005749701</v>
      </c>
      <c r="X406">
        <v>1.9682940378845999</v>
      </c>
      <c r="Y406">
        <v>61.317689152063103</v>
      </c>
      <c r="Z406">
        <v>0.85717165198173595</v>
      </c>
      <c r="AA406">
        <v>0.12284073893650101</v>
      </c>
      <c r="AB406">
        <v>34.267754015972599</v>
      </c>
      <c r="AC406">
        <v>32.819901197572499</v>
      </c>
      <c r="AD406">
        <v>4.9687394875969604</v>
      </c>
      <c r="AE406">
        <v>0.191576819397619</v>
      </c>
      <c r="AF406">
        <v>6.4265495251730797E-4</v>
      </c>
      <c r="AG406">
        <v>4.5889559778720702E-3</v>
      </c>
      <c r="AH406" s="109">
        <v>6.01101518415352E-5</v>
      </c>
      <c r="AI406" s="109">
        <v>1.0016002823710201E-5</v>
      </c>
      <c r="AJ406">
        <v>3.3238495830849701E-2</v>
      </c>
      <c r="AK406">
        <v>0.15466482324837</v>
      </c>
      <c r="AL406">
        <v>0.17689147798840199</v>
      </c>
      <c r="AM406">
        <v>13.515679791604001</v>
      </c>
      <c r="AN406">
        <v>0</v>
      </c>
      <c r="AO406">
        <v>0</v>
      </c>
      <c r="AP406">
        <v>0</v>
      </c>
      <c r="AQ406">
        <v>-8.8060827496547205</v>
      </c>
      <c r="AR406">
        <v>1908.86926048532</v>
      </c>
      <c r="AS406">
        <v>6042.3448022396396</v>
      </c>
      <c r="AT406">
        <v>0.34559206838461498</v>
      </c>
    </row>
    <row r="407" spans="1:46" x14ac:dyDescent="0.35">
      <c r="A407">
        <v>405</v>
      </c>
      <c r="B407">
        <v>120.12964315525799</v>
      </c>
      <c r="C407">
        <v>-8.3807225797078004</v>
      </c>
      <c r="D407">
        <v>1679.3478766917899</v>
      </c>
      <c r="E407">
        <v>0.49916887695332401</v>
      </c>
      <c r="F407">
        <v>507.55904218217398</v>
      </c>
      <c r="G407">
        <v>2.8808474102937102E-3</v>
      </c>
      <c r="H407">
        <v>0.98064285268961704</v>
      </c>
      <c r="I407">
        <v>2.6153086965125801E-2</v>
      </c>
      <c r="J407">
        <v>2.9080952503121298E-2</v>
      </c>
      <c r="K407">
        <v>0.948589394980483</v>
      </c>
      <c r="L407">
        <v>2.2410254459164398E-2</v>
      </c>
      <c r="M407">
        <v>3.74283250596144E-3</v>
      </c>
      <c r="N407">
        <v>1.1046017085188899</v>
      </c>
      <c r="O407">
        <v>1.2158999141223199</v>
      </c>
      <c r="P407">
        <v>1.91317518154469</v>
      </c>
      <c r="Q407">
        <v>0.998816543898283</v>
      </c>
      <c r="R407">
        <v>1.1834561017168401E-3</v>
      </c>
      <c r="S407">
        <v>0</v>
      </c>
      <c r="T407">
        <v>11.3913479391362</v>
      </c>
      <c r="U407">
        <v>11.3913479391362</v>
      </c>
      <c r="V407">
        <v>9.0774849611013408</v>
      </c>
      <c r="W407">
        <v>0.20773939008157399</v>
      </c>
      <c r="X407">
        <v>1.97541837621515</v>
      </c>
      <c r="Y407">
        <v>61.613717657690003</v>
      </c>
      <c r="Z407">
        <v>0.85688754406115097</v>
      </c>
      <c r="AA407">
        <v>0.122806591162762</v>
      </c>
      <c r="AB407">
        <v>34.258605537514597</v>
      </c>
      <c r="AC407">
        <v>32.733677745952399</v>
      </c>
      <c r="AD407">
        <v>4.9665669047051297</v>
      </c>
      <c r="AE407">
        <v>0.191576958945503</v>
      </c>
      <c r="AF407">
        <v>6.4241670998868604E-4</v>
      </c>
      <c r="AG407">
        <v>4.5887089478943996E-3</v>
      </c>
      <c r="AH407" s="109">
        <v>6.05061440730365E-5</v>
      </c>
      <c r="AI407" s="109">
        <v>1.01053900686226E-5</v>
      </c>
      <c r="AJ407">
        <v>3.3237309790763198E-2</v>
      </c>
      <c r="AK407">
        <v>0.15466543195365201</v>
      </c>
      <c r="AL407">
        <v>0.17688570950163299</v>
      </c>
      <c r="AM407">
        <v>13.515679791604001</v>
      </c>
      <c r="AN407">
        <v>0</v>
      </c>
      <c r="AO407">
        <v>0</v>
      </c>
      <c r="AP407">
        <v>0</v>
      </c>
      <c r="AQ407">
        <v>-8.8065573850467</v>
      </c>
      <c r="AR407">
        <v>1909.0959038849201</v>
      </c>
      <c r="AS407">
        <v>6042.3410965721196</v>
      </c>
      <c r="AT407">
        <v>0.34578326461600101</v>
      </c>
    </row>
    <row r="408" spans="1:46" x14ac:dyDescent="0.35">
      <c r="A408">
        <v>406</v>
      </c>
      <c r="B408">
        <v>119.51557282971601</v>
      </c>
      <c r="C408">
        <v>-8.3814356541113</v>
      </c>
      <c r="D408">
        <v>1679.1957207302</v>
      </c>
      <c r="E408">
        <v>0.499159679987423</v>
      </c>
      <c r="F408">
        <v>504.84704360776499</v>
      </c>
      <c r="G408">
        <v>2.8805982725898598E-3</v>
      </c>
      <c r="H408">
        <v>0.98063464866236705</v>
      </c>
      <c r="I408">
        <v>2.6265456165377201E-2</v>
      </c>
      <c r="J408">
        <v>2.9222794949148999E-2</v>
      </c>
      <c r="K408">
        <v>0.94834658970408003</v>
      </c>
      <c r="L408">
        <v>2.2499062195543599E-2</v>
      </c>
      <c r="M408">
        <v>3.7663939698335601E-3</v>
      </c>
      <c r="N408">
        <v>1.10284784490653</v>
      </c>
      <c r="O408">
        <v>1.2141211609916001</v>
      </c>
      <c r="P408">
        <v>1.92146746383523</v>
      </c>
      <c r="Q408">
        <v>0.99881347153216105</v>
      </c>
      <c r="R408">
        <v>1.18652846783875E-3</v>
      </c>
      <c r="S408">
        <v>0</v>
      </c>
      <c r="T408">
        <v>11.4417476599333</v>
      </c>
      <c r="U408">
        <v>11.4417476599333</v>
      </c>
      <c r="V408">
        <v>9.1172673955332399</v>
      </c>
      <c r="W408">
        <v>0.208980482668845</v>
      </c>
      <c r="X408">
        <v>1.9826143277738</v>
      </c>
      <c r="Y408">
        <v>61.9128217815243</v>
      </c>
      <c r="Z408">
        <v>0.85660275815813203</v>
      </c>
      <c r="AA408">
        <v>0.12277217813703099</v>
      </c>
      <c r="AB408">
        <v>34.249440571123102</v>
      </c>
      <c r="AC408">
        <v>32.6475760449784</v>
      </c>
      <c r="AD408">
        <v>4.9643894277659104</v>
      </c>
      <c r="AE408">
        <v>0.191577099517971</v>
      </c>
      <c r="AF408">
        <v>6.4217652644355905E-4</v>
      </c>
      <c r="AG408">
        <v>4.5884590799948602E-3</v>
      </c>
      <c r="AH408" s="109">
        <v>6.09059079316169E-5</v>
      </c>
      <c r="AI408" s="109">
        <v>1.01957869340134E-5</v>
      </c>
      <c r="AJ408">
        <v>3.3236114987694902E-2</v>
      </c>
      <c r="AK408">
        <v>0.154666048766677</v>
      </c>
      <c r="AL408">
        <v>0.17687989496034501</v>
      </c>
      <c r="AM408">
        <v>13.515679791604001</v>
      </c>
      <c r="AN408">
        <v>0</v>
      </c>
      <c r="AO408">
        <v>0</v>
      </c>
      <c r="AP408">
        <v>0</v>
      </c>
      <c r="AQ408">
        <v>-8.8070320204386796</v>
      </c>
      <c r="AR408">
        <v>1909.32262250283</v>
      </c>
      <c r="AS408">
        <v>6042.3373466369903</v>
      </c>
      <c r="AT408">
        <v>0.34597467348350402</v>
      </c>
    </row>
    <row r="409" spans="1:46" x14ac:dyDescent="0.35">
      <c r="A409">
        <v>407</v>
      </c>
      <c r="B409">
        <v>118.901502504173</v>
      </c>
      <c r="C409">
        <v>-8.3821494877697091</v>
      </c>
      <c r="D409">
        <v>1679.04201187273</v>
      </c>
      <c r="E409">
        <v>0.499150372717587</v>
      </c>
      <c r="F409">
        <v>502.13514532407601</v>
      </c>
      <c r="G409">
        <v>2.8803464925447101E-3</v>
      </c>
      <c r="H409">
        <v>0.98062754819263398</v>
      </c>
      <c r="I409">
        <v>2.6378931505665199E-2</v>
      </c>
      <c r="J409">
        <v>2.9366054912149601E-2</v>
      </c>
      <c r="K409">
        <v>0.94810137489514001</v>
      </c>
      <c r="L409">
        <v>2.2588735141401198E-2</v>
      </c>
      <c r="M409">
        <v>3.79019636426403E-3</v>
      </c>
      <c r="N409">
        <v>1.1010976169576701</v>
      </c>
      <c r="O409">
        <v>1.2123455236268501</v>
      </c>
      <c r="P409">
        <v>1.92984203830521</v>
      </c>
      <c r="Q409">
        <v>0.99881039562523699</v>
      </c>
      <c r="R409">
        <v>1.1896043747626501E-3</v>
      </c>
      <c r="S409">
        <v>0</v>
      </c>
      <c r="T409">
        <v>11.4926569576179</v>
      </c>
      <c r="U409">
        <v>11.4926569576179</v>
      </c>
      <c r="V409">
        <v>9.1574489079828307</v>
      </c>
      <c r="W409">
        <v>0.21023425677500199</v>
      </c>
      <c r="X409">
        <v>1.98988293921958</v>
      </c>
      <c r="Y409">
        <v>62.215049704288901</v>
      </c>
      <c r="Z409">
        <v>0.856317290052099</v>
      </c>
      <c r="AA409">
        <v>0.122737495819998</v>
      </c>
      <c r="AB409">
        <v>34.2402588061627</v>
      </c>
      <c r="AC409">
        <v>32.561594914476501</v>
      </c>
      <c r="AD409">
        <v>4.9622069885132403</v>
      </c>
      <c r="AE409">
        <v>0.191577241127178</v>
      </c>
      <c r="AF409">
        <v>6.4193437257028499E-4</v>
      </c>
      <c r="AG409">
        <v>4.5882063295971899E-3</v>
      </c>
      <c r="AH409" s="109">
        <v>6.1309501357330101E-5</v>
      </c>
      <c r="AI409" s="109">
        <v>1.0287209429158701E-5</v>
      </c>
      <c r="AJ409">
        <v>3.3234911285960601E-2</v>
      </c>
      <c r="AK409">
        <v>0.15466667381225299</v>
      </c>
      <c r="AL409">
        <v>0.17687403365218601</v>
      </c>
      <c r="AM409">
        <v>13.515679791604001</v>
      </c>
      <c r="AN409">
        <v>0</v>
      </c>
      <c r="AO409">
        <v>0</v>
      </c>
      <c r="AP409">
        <v>0</v>
      </c>
      <c r="AQ409">
        <v>-8.8075066558306592</v>
      </c>
      <c r="AR409">
        <v>1909.5494171251401</v>
      </c>
      <c r="AS409">
        <v>6042.3335517261003</v>
      </c>
      <c r="AT409">
        <v>0.346166296278067</v>
      </c>
    </row>
    <row r="410" spans="1:46" x14ac:dyDescent="0.35">
      <c r="A410">
        <v>408</v>
      </c>
      <c r="B410">
        <v>118.28743217863099</v>
      </c>
      <c r="C410">
        <v>-8.3828640918018102</v>
      </c>
      <c r="D410">
        <v>1678.88672599239</v>
      </c>
      <c r="E410">
        <v>0.49914095336957298</v>
      </c>
      <c r="F410">
        <v>499.42334584670601</v>
      </c>
      <c r="G410">
        <v>2.8800920291174601E-3</v>
      </c>
      <c r="H410">
        <v>0.98062155203752399</v>
      </c>
      <c r="I410">
        <v>2.64935292585105E-2</v>
      </c>
      <c r="J410">
        <v>2.9510754255755701E-2</v>
      </c>
      <c r="K410">
        <v>0.94785371403641105</v>
      </c>
      <c r="L410">
        <v>2.26792859265935E-2</v>
      </c>
      <c r="M410">
        <v>3.8142433319170001E-3</v>
      </c>
      <c r="N410">
        <v>1.0993510267650799</v>
      </c>
      <c r="O410">
        <v>1.21057300086158</v>
      </c>
      <c r="P410">
        <v>1.9383001269817499</v>
      </c>
      <c r="Q410">
        <v>0.99880731611851903</v>
      </c>
      <c r="R410">
        <v>1.19268388148009E-3</v>
      </c>
      <c r="S410">
        <v>0</v>
      </c>
      <c r="T410">
        <v>11.5440835504756</v>
      </c>
      <c r="U410">
        <v>11.5440835504756</v>
      </c>
      <c r="V410">
        <v>9.1980354888151492</v>
      </c>
      <c r="W410">
        <v>0.211500905610402</v>
      </c>
      <c r="X410">
        <v>1.99722527776123</v>
      </c>
      <c r="Y410">
        <v>62.520450619258902</v>
      </c>
      <c r="Z410">
        <v>0.85603113519910701</v>
      </c>
      <c r="AA410">
        <v>0.12270254009142199</v>
      </c>
      <c r="AB410">
        <v>34.231059993260502</v>
      </c>
      <c r="AC410">
        <v>32.4757331483857</v>
      </c>
      <c r="AD410">
        <v>4.9600195255132604</v>
      </c>
      <c r="AE410">
        <v>0.191577383785483</v>
      </c>
      <c r="AF410">
        <v>6.4169021847281502E-4</v>
      </c>
      <c r="AG410">
        <v>4.5879506511840602E-3</v>
      </c>
      <c r="AH410" s="109">
        <v>6.1716983461923596E-5</v>
      </c>
      <c r="AI410" s="109">
        <v>1.0379673919082299E-5</v>
      </c>
      <c r="AJ410">
        <v>3.3233698547107803E-2</v>
      </c>
      <c r="AK410">
        <v>0.154667307217734</v>
      </c>
      <c r="AL410">
        <v>0.17686812485027101</v>
      </c>
      <c r="AM410">
        <v>13.515679791604001</v>
      </c>
      <c r="AN410">
        <v>0</v>
      </c>
      <c r="AO410">
        <v>0</v>
      </c>
      <c r="AP410">
        <v>0</v>
      </c>
      <c r="AQ410">
        <v>-8.8079812912226405</v>
      </c>
      <c r="AR410">
        <v>1909.7762885545801</v>
      </c>
      <c r="AS410">
        <v>6042.329711116</v>
      </c>
      <c r="AT410">
        <v>0.34635813499823698</v>
      </c>
    </row>
    <row r="411" spans="1:46" x14ac:dyDescent="0.35">
      <c r="A411">
        <v>409</v>
      </c>
      <c r="B411">
        <v>117.673361853088</v>
      </c>
      <c r="C411">
        <v>-8.3835794775537398</v>
      </c>
      <c r="D411">
        <v>1678.72983846129</v>
      </c>
      <c r="E411">
        <v>0.49913142013060902</v>
      </c>
      <c r="F411">
        <v>496.71164368812498</v>
      </c>
      <c r="G411">
        <v>2.8798348404152998E-3</v>
      </c>
      <c r="H411">
        <v>0.98061666288508897</v>
      </c>
      <c r="I411">
        <v>2.66092660164432E-2</v>
      </c>
      <c r="J411">
        <v>2.9656915296220498E-2</v>
      </c>
      <c r="K411">
        <v>0.947603569866727</v>
      </c>
      <c r="L411">
        <v>2.2770727420662499E-2</v>
      </c>
      <c r="M411">
        <v>3.8385385957806599E-3</v>
      </c>
      <c r="N411">
        <v>1.09760807654109</v>
      </c>
      <c r="O411">
        <v>1.2088035915897699</v>
      </c>
      <c r="P411">
        <v>1.9468429761938399</v>
      </c>
      <c r="Q411">
        <v>0.99880423295180099</v>
      </c>
      <c r="R411">
        <v>1.19576704819816E-3</v>
      </c>
      <c r="S411">
        <v>0</v>
      </c>
      <c r="T411">
        <v>11.5960353134786</v>
      </c>
      <c r="U411">
        <v>11.5960353134786</v>
      </c>
      <c r="V411">
        <v>9.2390332487385791</v>
      </c>
      <c r="W411">
        <v>0.21278062676103399</v>
      </c>
      <c r="X411">
        <v>2.00464243167167</v>
      </c>
      <c r="Y411">
        <v>62.829074758930503</v>
      </c>
      <c r="Z411">
        <v>0.85574428872225805</v>
      </c>
      <c r="AA411">
        <v>0.12266730674854601</v>
      </c>
      <c r="AB411">
        <v>34.221843945699902</v>
      </c>
      <c r="AC411">
        <v>32.389989514266901</v>
      </c>
      <c r="AD411">
        <v>4.9578269842943801</v>
      </c>
      <c r="AE411">
        <v>0.19157752750542401</v>
      </c>
      <c r="AF411">
        <v>6.4144403365835802E-4</v>
      </c>
      <c r="AG411">
        <v>4.5876919982694104E-3</v>
      </c>
      <c r="AH411" s="109">
        <v>6.2128414558652203E-5</v>
      </c>
      <c r="AI411" s="109">
        <v>1.0473197134740801E-5</v>
      </c>
      <c r="AJ411">
        <v>3.3232476629858697E-2</v>
      </c>
      <c r="AK411">
        <v>0.15466794911307299</v>
      </c>
      <c r="AL411">
        <v>0.176862167812883</v>
      </c>
      <c r="AM411">
        <v>13.515679791604001</v>
      </c>
      <c r="AN411">
        <v>0</v>
      </c>
      <c r="AO411">
        <v>0</v>
      </c>
      <c r="AP411">
        <v>0</v>
      </c>
      <c r="AQ411">
        <v>-8.8084559266146201</v>
      </c>
      <c r="AR411">
        <v>1910.00323761092</v>
      </c>
      <c r="AS411">
        <v>6042.3258240675204</v>
      </c>
      <c r="AT411">
        <v>0.34655019236887502</v>
      </c>
    </row>
    <row r="412" spans="1:46" x14ac:dyDescent="0.35">
      <c r="A412">
        <v>410</v>
      </c>
      <c r="B412">
        <v>117.059291527545</v>
      </c>
      <c r="C412">
        <v>-8.3842956566205</v>
      </c>
      <c r="D412">
        <v>1678.5713241352</v>
      </c>
      <c r="E412">
        <v>0.49912177114835699</v>
      </c>
      <c r="F412">
        <v>494.000037360276</v>
      </c>
      <c r="G412">
        <v>2.8795748836670599E-3</v>
      </c>
      <c r="H412">
        <v>0.98061287672210895</v>
      </c>
      <c r="I412">
        <v>2.6726158703249101E-2</v>
      </c>
      <c r="J412">
        <v>2.9804560814178701E-2</v>
      </c>
      <c r="K412">
        <v>0.94735090436668401</v>
      </c>
      <c r="L412">
        <v>2.28630727704324E-2</v>
      </c>
      <c r="M412">
        <v>3.8630859328167102E-3</v>
      </c>
      <c r="N412">
        <v>1.0958687686200399</v>
      </c>
      <c r="O412">
        <v>1.20703729476706</v>
      </c>
      <c r="P412">
        <v>1.95547185736788</v>
      </c>
      <c r="Q412">
        <v>0.99880114606361803</v>
      </c>
      <c r="R412">
        <v>1.1988539363814901E-3</v>
      </c>
      <c r="S412">
        <v>0</v>
      </c>
      <c r="T412">
        <v>11.6485202834081</v>
      </c>
      <c r="U412">
        <v>11.6485202834081</v>
      </c>
      <c r="V412">
        <v>9.2804484230057191</v>
      </c>
      <c r="W412">
        <v>0.21407362041877401</v>
      </c>
      <c r="X412">
        <v>2.0121355107020502</v>
      </c>
      <c r="Y412">
        <v>63.140973423753003</v>
      </c>
      <c r="Z412">
        <v>0.85545674648908399</v>
      </c>
      <c r="AA412">
        <v>0.122631791497939</v>
      </c>
      <c r="AB412">
        <v>34.212610238031203</v>
      </c>
      <c r="AC412">
        <v>32.304362797781799</v>
      </c>
      <c r="AD412">
        <v>4.9556292808071598</v>
      </c>
      <c r="AE412">
        <v>0.191577672299657</v>
      </c>
      <c r="AF412">
        <v>6.4119578698972599E-4</v>
      </c>
      <c r="AG412">
        <v>4.5874303233978102E-3</v>
      </c>
      <c r="AH412" s="109">
        <v>6.2543856278744606E-5</v>
      </c>
      <c r="AI412" s="109">
        <v>1.05677961051233E-5</v>
      </c>
      <c r="AJ412">
        <v>3.3231245389844399E-2</v>
      </c>
      <c r="AK412">
        <v>0.15466859963107599</v>
      </c>
      <c r="AL412">
        <v>0.17685616178206201</v>
      </c>
      <c r="AM412">
        <v>13.515679791604001</v>
      </c>
      <c r="AN412">
        <v>0</v>
      </c>
      <c r="AO412">
        <v>0</v>
      </c>
      <c r="AP412">
        <v>0</v>
      </c>
      <c r="AQ412">
        <v>-8.8089305620065996</v>
      </c>
      <c r="AR412">
        <v>1910.23026513183</v>
      </c>
      <c r="AS412">
        <v>6042.3218898253599</v>
      </c>
      <c r="AT412">
        <v>0.346742468798033</v>
      </c>
    </row>
    <row r="413" spans="1:46" x14ac:dyDescent="0.35">
      <c r="A413">
        <v>411</v>
      </c>
      <c r="B413">
        <v>116.445221202003</v>
      </c>
      <c r="C413">
        <v>-8.38501264082627</v>
      </c>
      <c r="D413">
        <v>1678.41115734442</v>
      </c>
      <c r="E413">
        <v>0.49911200452980398</v>
      </c>
      <c r="F413">
        <v>491.28852537067797</v>
      </c>
      <c r="G413">
        <v>2.87931211520782E-3</v>
      </c>
      <c r="H413">
        <v>0.98061019838726304</v>
      </c>
      <c r="I413">
        <v>2.6844224576016901E-2</v>
      </c>
      <c r="J413">
        <v>2.99537140667714E-2</v>
      </c>
      <c r="K413">
        <v>0.94709567873132905</v>
      </c>
      <c r="L413">
        <v>2.2956335349232401E-2</v>
      </c>
      <c r="M413">
        <v>3.8878892267844899E-3</v>
      </c>
      <c r="N413">
        <v>1.0941331054607</v>
      </c>
      <c r="O413">
        <v>1.20527410941188</v>
      </c>
      <c r="P413">
        <v>1.9641880673076999</v>
      </c>
      <c r="Q413">
        <v>0.99879805539123301</v>
      </c>
      <c r="R413">
        <v>1.2019446087661199E-3</v>
      </c>
      <c r="S413">
        <v>0</v>
      </c>
      <c r="T413">
        <v>11.701546660935801</v>
      </c>
      <c r="U413">
        <v>11.701546660935801</v>
      </c>
      <c r="V413">
        <v>9.3222873724441708</v>
      </c>
      <c r="W413">
        <v>0.21538009285817999</v>
      </c>
      <c r="X413">
        <v>2.0197056467966701</v>
      </c>
      <c r="Y413">
        <v>63.456199008764202</v>
      </c>
      <c r="Z413">
        <v>0.85516850316257598</v>
      </c>
      <c r="AA413">
        <v>0.122595989963344</v>
      </c>
      <c r="AB413">
        <v>34.203358748732299</v>
      </c>
      <c r="AC413">
        <v>32.218851721081997</v>
      </c>
      <c r="AD413">
        <v>4.9534263671676797</v>
      </c>
      <c r="AE413">
        <v>0.19157781818112599</v>
      </c>
      <c r="AF413">
        <v>6.4094544672380299E-4</v>
      </c>
      <c r="AG413">
        <v>4.5871655780775804E-3</v>
      </c>
      <c r="AH413" s="109">
        <v>6.29633714508221E-5</v>
      </c>
      <c r="AI413" s="109">
        <v>1.06634883060229E-5</v>
      </c>
      <c r="AJ413">
        <v>3.3230004679847998E-2</v>
      </c>
      <c r="AK413">
        <v>0.15466925890715599</v>
      </c>
      <c r="AL413">
        <v>0.176850105984909</v>
      </c>
      <c r="AM413">
        <v>13.515679791604001</v>
      </c>
      <c r="AN413">
        <v>0</v>
      </c>
      <c r="AO413">
        <v>0</v>
      </c>
      <c r="AP413">
        <v>0</v>
      </c>
      <c r="AQ413">
        <v>-8.8094051973985792</v>
      </c>
      <c r="AR413">
        <v>1910.45737197273</v>
      </c>
      <c r="AS413">
        <v>6042.3179076176202</v>
      </c>
      <c r="AT413">
        <v>0.346934967863753</v>
      </c>
    </row>
    <row r="414" spans="1:46" x14ac:dyDescent="0.35">
      <c r="A414">
        <v>412</v>
      </c>
      <c r="B414">
        <v>115.83115087646</v>
      </c>
      <c r="C414">
        <v>-8.3857304422530898</v>
      </c>
      <c r="D414">
        <v>1678.2493118756599</v>
      </c>
      <c r="E414">
        <v>0.49910211834016399</v>
      </c>
      <c r="F414">
        <v>488.57710622609102</v>
      </c>
      <c r="G414">
        <v>2.8790464904478999E-3</v>
      </c>
      <c r="H414">
        <v>0.98060862716335695</v>
      </c>
      <c r="I414">
        <v>2.69634812393666E-2</v>
      </c>
      <c r="J414">
        <v>3.0104398800157701E-2</v>
      </c>
      <c r="K414">
        <v>0.94683785335663895</v>
      </c>
      <c r="L414">
        <v>2.30505288162665E-2</v>
      </c>
      <c r="M414">
        <v>3.9129524231001E-3</v>
      </c>
      <c r="N414">
        <v>1.09240108964891</v>
      </c>
      <c r="O414">
        <v>1.20351403460666</v>
      </c>
      <c r="P414">
        <v>1.97299292917433</v>
      </c>
      <c r="Q414">
        <v>0.99879496087058695</v>
      </c>
      <c r="R414">
        <v>1.20503912941284E-3</v>
      </c>
      <c r="S414">
        <v>0</v>
      </c>
      <c r="T414">
        <v>11.755122816842899</v>
      </c>
      <c r="U414">
        <v>11.755122816842899</v>
      </c>
      <c r="V414">
        <v>9.3645565886907693</v>
      </c>
      <c r="W414">
        <v>0.216700253419986</v>
      </c>
      <c r="X414">
        <v>2.0273539944914698</v>
      </c>
      <c r="Y414">
        <v>63.774805034616698</v>
      </c>
      <c r="Z414">
        <v>0.85487955400257398</v>
      </c>
      <c r="AA414">
        <v>0.122559897674756</v>
      </c>
      <c r="AB414">
        <v>34.194089157255</v>
      </c>
      <c r="AC414">
        <v>32.1334550177151</v>
      </c>
      <c r="AD414">
        <v>4.9512181706924601</v>
      </c>
      <c r="AE414">
        <v>0.19157796516285999</v>
      </c>
      <c r="AF414">
        <v>6.4069298044844595E-4</v>
      </c>
      <c r="AG414">
        <v>4.5868977127869999E-3</v>
      </c>
      <c r="AH414" s="109">
        <v>6.3387024277133697E-5</v>
      </c>
      <c r="AI414" s="109">
        <v>1.07602915410462E-5</v>
      </c>
      <c r="AJ414">
        <v>3.3228754349449698E-2</v>
      </c>
      <c r="AK414">
        <v>0.154669927079682</v>
      </c>
      <c r="AL414">
        <v>0.176843999631696</v>
      </c>
      <c r="AM414">
        <v>13.515679791604001</v>
      </c>
      <c r="AN414">
        <v>0</v>
      </c>
      <c r="AO414">
        <v>0</v>
      </c>
      <c r="AP414">
        <v>0</v>
      </c>
      <c r="AQ414">
        <v>-8.8098798327905605</v>
      </c>
      <c r="AR414">
        <v>1910.6845590077701</v>
      </c>
      <c r="AS414">
        <v>6042.3138766554102</v>
      </c>
      <c r="AT414">
        <v>0.34712769123263898</v>
      </c>
    </row>
    <row r="415" spans="1:46" x14ac:dyDescent="0.35">
      <c r="A415">
        <v>413</v>
      </c>
      <c r="B415">
        <v>115.217080550918</v>
      </c>
      <c r="C415">
        <v>-8.38644907324462</v>
      </c>
      <c r="D415">
        <v>1678.08576095887</v>
      </c>
      <c r="E415">
        <v>0.49909211060171599</v>
      </c>
      <c r="F415">
        <v>485.865778432203</v>
      </c>
      <c r="G415">
        <v>2.87877796385059E-3</v>
      </c>
      <c r="H415">
        <v>0.98060816044736498</v>
      </c>
      <c r="I415">
        <v>2.70839466524408E-2</v>
      </c>
      <c r="J415">
        <v>3.0256639262419401E-2</v>
      </c>
      <c r="K415">
        <v>0.94657738781781997</v>
      </c>
      <c r="L415">
        <v>2.3145667109779298E-2</v>
      </c>
      <c r="M415">
        <v>3.9382795426614898E-3</v>
      </c>
      <c r="N415">
        <v>1.0906727239001399</v>
      </c>
      <c r="O415">
        <v>1.2017570694990301</v>
      </c>
      <c r="P415">
        <v>1.9818877930516401</v>
      </c>
      <c r="Q415">
        <v>0.99879186243626294</v>
      </c>
      <c r="R415">
        <v>1.20813756373604E-3</v>
      </c>
      <c r="S415">
        <v>0</v>
      </c>
      <c r="T415">
        <v>11.8092572958461</v>
      </c>
      <c r="U415">
        <v>11.8092572958461</v>
      </c>
      <c r="V415">
        <v>9.4072626969727509</v>
      </c>
      <c r="W415">
        <v>0.218034315401716</v>
      </c>
      <c r="X415">
        <v>2.0350817315017098</v>
      </c>
      <c r="Y415">
        <v>64.096846177761407</v>
      </c>
      <c r="Z415">
        <v>0.85458989440497302</v>
      </c>
      <c r="AA415">
        <v>0.122523510067166</v>
      </c>
      <c r="AB415">
        <v>34.184801072078997</v>
      </c>
      <c r="AC415">
        <v>32.048171412579798</v>
      </c>
      <c r="AD415">
        <v>4.9490046094248097</v>
      </c>
      <c r="AE415">
        <v>0.19157811325810301</v>
      </c>
      <c r="AF415">
        <v>6.4043835507192597E-4</v>
      </c>
      <c r="AG415">
        <v>4.5866266769439296E-3</v>
      </c>
      <c r="AH415" s="109">
        <v>6.3814880332384297E-5</v>
      </c>
      <c r="AI415" s="109">
        <v>1.08582239837119E-5</v>
      </c>
      <c r="AJ415">
        <v>3.3227494244979901E-2</v>
      </c>
      <c r="AK415">
        <v>0.154670604290017</v>
      </c>
      <c r="AL415">
        <v>0.17683784191563201</v>
      </c>
      <c r="AM415">
        <v>13.515679791604001</v>
      </c>
      <c r="AN415">
        <v>0</v>
      </c>
      <c r="AO415">
        <v>0</v>
      </c>
      <c r="AP415">
        <v>0</v>
      </c>
      <c r="AQ415">
        <v>-8.8103544681825401</v>
      </c>
      <c r="AR415">
        <v>1910.91182713032</v>
      </c>
      <c r="AS415">
        <v>6042.3097961323001</v>
      </c>
      <c r="AT415">
        <v>0.34732063995434698</v>
      </c>
    </row>
    <row r="416" spans="1:46" x14ac:dyDescent="0.35">
      <c r="A416">
        <v>414</v>
      </c>
      <c r="B416">
        <v>114.603010225375</v>
      </c>
      <c r="C416">
        <v>-8.3871685463938199</v>
      </c>
      <c r="D416">
        <v>1677.9204772549899</v>
      </c>
      <c r="E416">
        <v>0.49908197929259202</v>
      </c>
      <c r="F416">
        <v>483.154540490974</v>
      </c>
      <c r="G416">
        <v>2.87850648891136E-3</v>
      </c>
      <c r="H416">
        <v>0.98060880344417001</v>
      </c>
      <c r="I416">
        <v>2.7205639134169499E-2</v>
      </c>
      <c r="J416">
        <v>3.0410460216875101E-2</v>
      </c>
      <c r="K416">
        <v>0.94631424084231897</v>
      </c>
      <c r="L416">
        <v>2.3241764417664498E-2</v>
      </c>
      <c r="M416">
        <v>3.9638747165048997E-3</v>
      </c>
      <c r="N416">
        <v>1.0889480110622201</v>
      </c>
      <c r="O416">
        <v>1.20000321330315</v>
      </c>
      <c r="P416">
        <v>1.99087403643076</v>
      </c>
      <c r="Q416">
        <v>0.99878876002147099</v>
      </c>
      <c r="R416">
        <v>1.21123997852903E-3</v>
      </c>
      <c r="S416">
        <v>0</v>
      </c>
      <c r="T416">
        <v>11.8639588199185</v>
      </c>
      <c r="U416">
        <v>11.8639588199185</v>
      </c>
      <c r="V416">
        <v>9.4504124582709199</v>
      </c>
      <c r="W416">
        <v>0.21938249832856299</v>
      </c>
      <c r="X416">
        <v>2.0428900594424602</v>
      </c>
      <c r="Y416">
        <v>64.422378300399302</v>
      </c>
      <c r="Z416">
        <v>0.85429951867859599</v>
      </c>
      <c r="AA416">
        <v>0.12248682248557401</v>
      </c>
      <c r="AB416">
        <v>34.175494368488501</v>
      </c>
      <c r="AC416">
        <v>31.962999571337399</v>
      </c>
      <c r="AD416">
        <v>4.9467856329572202</v>
      </c>
      <c r="AE416">
        <v>0.19157826248035101</v>
      </c>
      <c r="AF416">
        <v>6.4018153684548796E-4</v>
      </c>
      <c r="AG416">
        <v>4.5863524188449901E-3</v>
      </c>
      <c r="AH416" s="109">
        <v>6.4247006501368898E-5</v>
      </c>
      <c r="AI416" s="109">
        <v>1.0957304277998201E-5</v>
      </c>
      <c r="AJ416">
        <v>3.3226224209671598E-2</v>
      </c>
      <c r="AK416">
        <v>0.15467129068236399</v>
      </c>
      <c r="AL416">
        <v>0.176831632013669</v>
      </c>
      <c r="AM416">
        <v>13.515679791604001</v>
      </c>
      <c r="AN416">
        <v>0</v>
      </c>
      <c r="AO416">
        <v>0</v>
      </c>
      <c r="AP416">
        <v>0</v>
      </c>
      <c r="AQ416">
        <v>-8.8108291035745196</v>
      </c>
      <c r="AR416">
        <v>1911.1391772530301</v>
      </c>
      <c r="AS416">
        <v>6042.3056652238502</v>
      </c>
      <c r="AT416">
        <v>0.34751381788861802</v>
      </c>
    </row>
    <row r="417" spans="1:46" x14ac:dyDescent="0.35">
      <c r="A417">
        <v>415</v>
      </c>
      <c r="B417">
        <v>113.988939899833</v>
      </c>
      <c r="C417">
        <v>-8.3878888745797209</v>
      </c>
      <c r="D417">
        <v>1677.7534328357799</v>
      </c>
      <c r="E417">
        <v>0.49907172234557001</v>
      </c>
      <c r="F417">
        <v>480.44339090527501</v>
      </c>
      <c r="G417">
        <v>2.8782320181233701E-3</v>
      </c>
      <c r="H417">
        <v>0.98061055205968695</v>
      </c>
      <c r="I417">
        <v>2.7328577379253999E-2</v>
      </c>
      <c r="J417">
        <v>3.0565886955824899E-2</v>
      </c>
      <c r="K417">
        <v>0.94604837029633804</v>
      </c>
      <c r="L417">
        <v>2.3338835248529199E-2</v>
      </c>
      <c r="M417">
        <v>3.9897421307247098E-3</v>
      </c>
      <c r="N417">
        <v>1.0872269541181101</v>
      </c>
      <c r="O417">
        <v>1.1982524653009099</v>
      </c>
      <c r="P417">
        <v>1.9999530653000901</v>
      </c>
      <c r="Q417">
        <v>0.99878565355797599</v>
      </c>
      <c r="R417">
        <v>1.21434644202396E-3</v>
      </c>
      <c r="S417">
        <v>0</v>
      </c>
      <c r="T417">
        <v>11.919236295226099</v>
      </c>
      <c r="U417">
        <v>11.919236295226099</v>
      </c>
      <c r="V417">
        <v>9.4940127752115906</v>
      </c>
      <c r="W417">
        <v>0.22074502427526499</v>
      </c>
      <c r="X417">
        <v>2.05078020422394</v>
      </c>
      <c r="Y417">
        <v>64.751458485063907</v>
      </c>
      <c r="Z417">
        <v>0.85400842219641204</v>
      </c>
      <c r="AA417">
        <v>0.122449830170955</v>
      </c>
      <c r="AB417">
        <v>34.166168592014699</v>
      </c>
      <c r="AC417">
        <v>31.877938188775701</v>
      </c>
      <c r="AD417">
        <v>4.9445611502667903</v>
      </c>
      <c r="AE417">
        <v>0.19157841284317301</v>
      </c>
      <c r="AF417">
        <v>6.3992249128329997E-4</v>
      </c>
      <c r="AG417">
        <v>4.5860748856823303E-3</v>
      </c>
      <c r="AH417" s="109">
        <v>6.4683471190004498E-5</v>
      </c>
      <c r="AI417" s="109">
        <v>1.10575513910678E-5</v>
      </c>
      <c r="AJ417">
        <v>3.3224944083205199E-2</v>
      </c>
      <c r="AK417">
        <v>0.15467198640420499</v>
      </c>
      <c r="AL417">
        <v>0.17682536908409599</v>
      </c>
      <c r="AM417">
        <v>13.515679791604001</v>
      </c>
      <c r="AN417">
        <v>0</v>
      </c>
      <c r="AO417">
        <v>0</v>
      </c>
      <c r="AP417">
        <v>0</v>
      </c>
      <c r="AQ417">
        <v>-8.8113037389664992</v>
      </c>
      <c r="AR417">
        <v>1911.36661030906</v>
      </c>
      <c r="AS417">
        <v>6042.3014830871398</v>
      </c>
      <c r="AT417">
        <v>0.347707225660363</v>
      </c>
    </row>
    <row r="418" spans="1:46" x14ac:dyDescent="0.35">
      <c r="A418">
        <v>416</v>
      </c>
      <c r="B418">
        <v>113.37486957429</v>
      </c>
      <c r="C418">
        <v>-8.3886100709485198</v>
      </c>
      <c r="D418">
        <v>1677.5845991727499</v>
      </c>
      <c r="E418">
        <v>0.49906133764676802</v>
      </c>
      <c r="F418">
        <v>477.73232817517902</v>
      </c>
      <c r="G418">
        <v>2.8779545029587999E-3</v>
      </c>
      <c r="H418">
        <v>0.98061340912288797</v>
      </c>
      <c r="I418">
        <v>2.7452780461045701E-2</v>
      </c>
      <c r="J418">
        <v>3.0722945314730701E-2</v>
      </c>
      <c r="K418">
        <v>0.94577973315437303</v>
      </c>
      <c r="L418">
        <v>2.3436894377838802E-2</v>
      </c>
      <c r="M418">
        <v>4.0158860832068804E-3</v>
      </c>
      <c r="N418">
        <v>1.08550955618876</v>
      </c>
      <c r="O418">
        <v>1.1965048248433701</v>
      </c>
      <c r="P418">
        <v>2.00912631450031</v>
      </c>
      <c r="Q418">
        <v>0.99878254297609104</v>
      </c>
      <c r="R418">
        <v>1.2174570239081701E-3</v>
      </c>
      <c r="S418">
        <v>0</v>
      </c>
      <c r="T418">
        <v>11.9750988147551</v>
      </c>
      <c r="U418">
        <v>11.9750988147551</v>
      </c>
      <c r="V418">
        <v>9.5380706934617105</v>
      </c>
      <c r="W418">
        <v>0.22212212159880701</v>
      </c>
      <c r="X418">
        <v>2.0587534168578498</v>
      </c>
      <c r="Y418">
        <v>65.084145066149006</v>
      </c>
      <c r="Z418">
        <v>0.85371659934754995</v>
      </c>
      <c r="AA418">
        <v>0.122412528267835</v>
      </c>
      <c r="AB418">
        <v>34.156823523763698</v>
      </c>
      <c r="AC418">
        <v>31.792985903810099</v>
      </c>
      <c r="AD418">
        <v>4.94233109804596</v>
      </c>
      <c r="AE418">
        <v>0.19157856436044801</v>
      </c>
      <c r="AF418">
        <v>6.3966118319901404E-4</v>
      </c>
      <c r="AG418">
        <v>4.5857940234727201E-3</v>
      </c>
      <c r="AH418" s="109">
        <v>6.5124344197418094E-5</v>
      </c>
      <c r="AI418" s="109">
        <v>1.11589847752047E-5</v>
      </c>
      <c r="AJ418">
        <v>3.3223653701942503E-2</v>
      </c>
      <c r="AK418">
        <v>0.15467269160607</v>
      </c>
      <c r="AL418">
        <v>0.176819052267781</v>
      </c>
      <c r="AM418">
        <v>13.515679791604001</v>
      </c>
      <c r="AN418">
        <v>0</v>
      </c>
      <c r="AO418">
        <v>0</v>
      </c>
      <c r="AP418">
        <v>0</v>
      </c>
      <c r="AQ418">
        <v>-8.8117783743584805</v>
      </c>
      <c r="AR418">
        <v>1911.5941272520299</v>
      </c>
      <c r="AS418">
        <v>6042.29724886024</v>
      </c>
      <c r="AT418">
        <v>0.34790086639655499</v>
      </c>
    </row>
    <row r="419" spans="1:46" x14ac:dyDescent="0.35">
      <c r="A419">
        <v>417</v>
      </c>
      <c r="B419">
        <v>112.76079924874701</v>
      </c>
      <c r="C419">
        <v>-8.3893321489332795</v>
      </c>
      <c r="D419">
        <v>1677.41394711813</v>
      </c>
      <c r="E419">
        <v>0.49905082303433701</v>
      </c>
      <c r="F419">
        <v>475.021350800025</v>
      </c>
      <c r="G419">
        <v>2.8776738938364401E-3</v>
      </c>
      <c r="H419">
        <v>0.98061737573126395</v>
      </c>
      <c r="I419">
        <v>2.7578267844985599E-2</v>
      </c>
      <c r="J419">
        <v>3.0881661686859799E-2</v>
      </c>
      <c r="K419">
        <v>0.94550828547925103</v>
      </c>
      <c r="L419">
        <v>2.35359568880396E-2</v>
      </c>
      <c r="M419">
        <v>4.0423109569460202E-3</v>
      </c>
      <c r="N419">
        <v>1.0837958205360201</v>
      </c>
      <c r="O419">
        <v>1.1947602913520201</v>
      </c>
      <c r="P419">
        <v>2.0183952486882402</v>
      </c>
      <c r="Q419">
        <v>0.99877942820462196</v>
      </c>
      <c r="R419">
        <v>1.2205717953775799E-3</v>
      </c>
      <c r="S419">
        <v>0</v>
      </c>
      <c r="T419">
        <v>12.0315556645164</v>
      </c>
      <c r="U419">
        <v>12.0315556645164</v>
      </c>
      <c r="V419">
        <v>9.5825934067521299</v>
      </c>
      <c r="W419">
        <v>0.22351402314094301</v>
      </c>
      <c r="X419">
        <v>2.06681097401332</v>
      </c>
      <c r="Y419">
        <v>65.420497665374697</v>
      </c>
      <c r="Z419">
        <v>0.85342404462573895</v>
      </c>
      <c r="AA419">
        <v>0.12237491181689999</v>
      </c>
      <c r="AB419">
        <v>34.147458878545898</v>
      </c>
      <c r="AC419">
        <v>31.7081413442091</v>
      </c>
      <c r="AD419">
        <v>4.9400954041789804</v>
      </c>
      <c r="AE419">
        <v>0.19157871704618901</v>
      </c>
      <c r="AF419">
        <v>6.3939757666097103E-4</v>
      </c>
      <c r="AG419">
        <v>4.5855097770427901E-3</v>
      </c>
      <c r="AH419" s="109">
        <v>6.5569696844402502E-5</v>
      </c>
      <c r="AI419" s="109">
        <v>1.12616242993056E-5</v>
      </c>
      <c r="AJ419">
        <v>3.3222352898682403E-2</v>
      </c>
      <c r="AK419">
        <v>0.154673406441764</v>
      </c>
      <c r="AL419">
        <v>0.17681268068688599</v>
      </c>
      <c r="AM419">
        <v>13.515679791604001</v>
      </c>
      <c r="AN419">
        <v>0</v>
      </c>
      <c r="AO419">
        <v>0</v>
      </c>
      <c r="AP419">
        <v>0</v>
      </c>
      <c r="AQ419">
        <v>-8.8122530097504601</v>
      </c>
      <c r="AR419">
        <v>1911.82172905689</v>
      </c>
      <c r="AS419">
        <v>6042.2929616616202</v>
      </c>
      <c r="AT419">
        <v>0.34809474266714202</v>
      </c>
    </row>
    <row r="420" spans="1:46" x14ac:dyDescent="0.35">
      <c r="A420">
        <v>418</v>
      </c>
      <c r="B420">
        <v>112.146728923205</v>
      </c>
      <c r="C420">
        <v>-8.3900551222654496</v>
      </c>
      <c r="D420">
        <v>1677.2414468879499</v>
      </c>
      <c r="E420">
        <v>0.49904017629709702</v>
      </c>
      <c r="F420">
        <v>472.31045727916597</v>
      </c>
      <c r="G420">
        <v>2.8773901400928801E-3</v>
      </c>
      <c r="H420">
        <v>0.98062245048845598</v>
      </c>
      <c r="I420">
        <v>2.7705059398810499E-2</v>
      </c>
      <c r="J420">
        <v>3.1042063038403098E-2</v>
      </c>
      <c r="K420">
        <v>0.9452339823989</v>
      </c>
      <c r="L420">
        <v>2.36360381791604E-2</v>
      </c>
      <c r="M420">
        <v>4.0690212196500802E-3</v>
      </c>
      <c r="N420">
        <v>1.08208575056566</v>
      </c>
      <c r="O420">
        <v>1.1930188643202999</v>
      </c>
      <c r="P420">
        <v>2.0277613631160101</v>
      </c>
      <c r="Q420">
        <v>0.99877630917082205</v>
      </c>
      <c r="R420">
        <v>1.2236908291778301E-3</v>
      </c>
      <c r="S420">
        <v>0</v>
      </c>
      <c r="T420">
        <v>12.088616328723001</v>
      </c>
      <c r="U420">
        <v>12.088616328723001</v>
      </c>
      <c r="V420">
        <v>9.6275882608347896</v>
      </c>
      <c r="W420">
        <v>0.22492096617210899</v>
      </c>
      <c r="X420">
        <v>2.0749541786510002</v>
      </c>
      <c r="Y420">
        <v>65.7605772277943</v>
      </c>
      <c r="Z420">
        <v>0.85313075272364203</v>
      </c>
      <c r="AA420">
        <v>0.12233697575078201</v>
      </c>
      <c r="AB420">
        <v>34.138074278247302</v>
      </c>
      <c r="AC420">
        <v>31.6234031296692</v>
      </c>
      <c r="AD420">
        <v>4.9378539845286999</v>
      </c>
      <c r="AE420">
        <v>0.19157887091460399</v>
      </c>
      <c r="AF420">
        <v>6.3913163496495597E-4</v>
      </c>
      <c r="AG420">
        <v>4.5852220900033302E-3</v>
      </c>
      <c r="AH420" s="109">
        <v>6.6019602022381198E-5</v>
      </c>
      <c r="AI420" s="109">
        <v>1.1365490252878901E-5</v>
      </c>
      <c r="AJ420">
        <v>3.3221041502518402E-2</v>
      </c>
      <c r="AK420">
        <v>0.154674131068509</v>
      </c>
      <c r="AL420">
        <v>0.17680625344411199</v>
      </c>
      <c r="AM420">
        <v>13.515679791604001</v>
      </c>
      <c r="AN420">
        <v>0</v>
      </c>
      <c r="AO420">
        <v>0</v>
      </c>
      <c r="AP420">
        <v>0</v>
      </c>
      <c r="AQ420">
        <v>-8.8127276451424397</v>
      </c>
      <c r="AR420">
        <v>1912.04941672062</v>
      </c>
      <c r="AS420">
        <v>6042.2886205896802</v>
      </c>
      <c r="AT420">
        <v>0.348288856215485</v>
      </c>
    </row>
    <row r="421" spans="1:46" x14ac:dyDescent="0.35">
      <c r="A421">
        <v>419</v>
      </c>
      <c r="B421">
        <v>111.53265859766201</v>
      </c>
      <c r="C421">
        <v>-8.3907790049758493</v>
      </c>
      <c r="D421">
        <v>1677.0670680456999</v>
      </c>
      <c r="E421">
        <v>0.49902939517312001</v>
      </c>
      <c r="F421">
        <v>469.59964611119398</v>
      </c>
      <c r="G421">
        <v>2.87710318995476E-3</v>
      </c>
      <c r="H421">
        <v>0.980628633376607</v>
      </c>
      <c r="I421">
        <v>2.7833175401411898E-2</v>
      </c>
      <c r="J421">
        <v>3.1204176924085902E-2</v>
      </c>
      <c r="K421">
        <v>0.94495677807925904</v>
      </c>
      <c r="L421">
        <v>2.37371539619609E-2</v>
      </c>
      <c r="M421">
        <v>4.0960214394509999E-3</v>
      </c>
      <c r="N421">
        <v>1.0803793498304599</v>
      </c>
      <c r="O421">
        <v>1.19128054331494</v>
      </c>
      <c r="P421">
        <v>2.0372261843465398</v>
      </c>
      <c r="Q421">
        <v>0.99877318580035801</v>
      </c>
      <c r="R421">
        <v>1.2268141996420101E-3</v>
      </c>
      <c r="S421">
        <v>0</v>
      </c>
      <c r="T421">
        <v>12.146290494588699</v>
      </c>
      <c r="U421">
        <v>12.146290494588699</v>
      </c>
      <c r="V421">
        <v>9.67306275697233</v>
      </c>
      <c r="W421">
        <v>0.22634319340230899</v>
      </c>
      <c r="X421">
        <v>2.0831843607548102</v>
      </c>
      <c r="Y421">
        <v>66.104446058185999</v>
      </c>
      <c r="Z421">
        <v>0.85283671803960903</v>
      </c>
      <c r="AA421">
        <v>0.122298714893967</v>
      </c>
      <c r="AB421">
        <v>34.128669386539798</v>
      </c>
      <c r="AC421">
        <v>31.538769851209398</v>
      </c>
      <c r="AD421">
        <v>4.9356067591775004</v>
      </c>
      <c r="AE421">
        <v>0.19157902598012999</v>
      </c>
      <c r="AF421">
        <v>6.3886332062869898E-4</v>
      </c>
      <c r="AG421">
        <v>4.5849309047038302E-3</v>
      </c>
      <c r="AH421" s="109">
        <v>6.6474134195126597E-5</v>
      </c>
      <c r="AI421" s="109">
        <v>1.1470603395357E-5</v>
      </c>
      <c r="AJ421">
        <v>3.32197193388266E-2</v>
      </c>
      <c r="AK421">
        <v>0.15467486564694599</v>
      </c>
      <c r="AL421">
        <v>0.17679976962264099</v>
      </c>
      <c r="AM421">
        <v>13.515679791604001</v>
      </c>
      <c r="AN421">
        <v>0</v>
      </c>
      <c r="AO421">
        <v>0</v>
      </c>
      <c r="AP421">
        <v>0</v>
      </c>
      <c r="AQ421">
        <v>-8.8132022805344192</v>
      </c>
      <c r="AR421">
        <v>1912.2771912626199</v>
      </c>
      <c r="AS421">
        <v>6042.2842247220897</v>
      </c>
      <c r="AT421">
        <v>0.34848320933061699</v>
      </c>
    </row>
    <row r="422" spans="1:46" x14ac:dyDescent="0.35">
      <c r="A422">
        <v>420</v>
      </c>
      <c r="B422">
        <v>110.91858827212</v>
      </c>
      <c r="C422">
        <v>-8.3915038113979197</v>
      </c>
      <c r="D422">
        <v>1676.8907794847901</v>
      </c>
      <c r="E422">
        <v>0.49901847734825999</v>
      </c>
      <c r="F422">
        <v>466.88891579347302</v>
      </c>
      <c r="G422">
        <v>2.87681299050891E-3</v>
      </c>
      <c r="H422">
        <v>0.98063592763482699</v>
      </c>
      <c r="I422">
        <v>2.79626365528922E-2</v>
      </c>
      <c r="J422">
        <v>3.1368031503292197E-2</v>
      </c>
      <c r="K422">
        <v>0.944676625696932</v>
      </c>
      <c r="L422">
        <v>2.3839320258682201E-2</v>
      </c>
      <c r="M422">
        <v>4.1233162942099803E-3</v>
      </c>
      <c r="N422">
        <v>1.0786766220334201</v>
      </c>
      <c r="O422">
        <v>1.1895453279775301</v>
      </c>
      <c r="P422">
        <v>2.04679127104616</v>
      </c>
      <c r="Q422">
        <v>0.99877005801726604</v>
      </c>
      <c r="R422">
        <v>1.22994198273335E-3</v>
      </c>
      <c r="S422">
        <v>0</v>
      </c>
      <c r="T422">
        <v>12.204588057598</v>
      </c>
      <c r="U422">
        <v>12.204588057598</v>
      </c>
      <c r="V422">
        <v>9.7190245558525898</v>
      </c>
      <c r="W422">
        <v>0.22778095356671901</v>
      </c>
      <c r="X422">
        <v>2.0915028780710001</v>
      </c>
      <c r="Y422">
        <v>66.452167858827906</v>
      </c>
      <c r="Z422">
        <v>0.85254193443416504</v>
      </c>
      <c r="AA422">
        <v>0.122260123961785</v>
      </c>
      <c r="AB422">
        <v>34.119243973986698</v>
      </c>
      <c r="AC422">
        <v>31.454240061078298</v>
      </c>
      <c r="AD422">
        <v>4.9333536602275503</v>
      </c>
      <c r="AE422">
        <v>0.19157918225742099</v>
      </c>
      <c r="AF422">
        <v>6.3859259538120799E-4</v>
      </c>
      <c r="AG422">
        <v>4.5846361621882502E-3</v>
      </c>
      <c r="AH422" s="109">
        <v>6.6933369421685805E-5</v>
      </c>
      <c r="AI422" s="109">
        <v>1.15769849881646E-5</v>
      </c>
      <c r="AJ422">
        <v>3.3218386229224198E-2</v>
      </c>
      <c r="AK422">
        <v>0.154675610341166</v>
      </c>
      <c r="AL422">
        <v>0.176793228285926</v>
      </c>
      <c r="AM422">
        <v>13.515679791604001</v>
      </c>
      <c r="AN422">
        <v>0</v>
      </c>
      <c r="AO422">
        <v>0</v>
      </c>
      <c r="AP422">
        <v>0</v>
      </c>
      <c r="AQ422">
        <v>-8.8136769159264006</v>
      </c>
      <c r="AR422">
        <v>1912.5050537253501</v>
      </c>
      <c r="AS422">
        <v>6042.2797731152395</v>
      </c>
      <c r="AT422">
        <v>0.34867780551599598</v>
      </c>
    </row>
    <row r="423" spans="1:46" x14ac:dyDescent="0.35">
      <c r="A423">
        <v>421</v>
      </c>
      <c r="B423">
        <v>110.30451794657699</v>
      </c>
      <c r="C423">
        <v>-8.3922295561963303</v>
      </c>
      <c r="D423">
        <v>1676.7125494070001</v>
      </c>
      <c r="E423">
        <v>0.49900742045466101</v>
      </c>
      <c r="F423">
        <v>464.17826482524998</v>
      </c>
      <c r="G423">
        <v>2.8765194876656901E-3</v>
      </c>
      <c r="H423">
        <v>0.98064432948699898</v>
      </c>
      <c r="I423">
        <v>2.8093463989663701E-2</v>
      </c>
      <c r="J423">
        <v>3.1533655556724403E-2</v>
      </c>
      <c r="K423">
        <v>0.94439347741820501</v>
      </c>
      <c r="L423">
        <v>2.3942553451329899E-2</v>
      </c>
      <c r="M423">
        <v>4.15091053833384E-3</v>
      </c>
      <c r="N423">
        <v>1.0769775710309999</v>
      </c>
      <c r="O423">
        <v>1.1878132180260199</v>
      </c>
      <c r="P423">
        <v>2.0564582150595498</v>
      </c>
      <c r="Q423">
        <v>0.99876692574389503</v>
      </c>
      <c r="R423">
        <v>1.2330742561046601E-3</v>
      </c>
      <c r="S423">
        <v>0</v>
      </c>
      <c r="T423">
        <v>12.263519128487101</v>
      </c>
      <c r="U423">
        <v>12.263519128487101</v>
      </c>
      <c r="V423">
        <v>9.7654814832763694</v>
      </c>
      <c r="W423">
        <v>0.229234499192571</v>
      </c>
      <c r="X423">
        <v>2.0999111166894102</v>
      </c>
      <c r="Y423">
        <v>66.803807770475402</v>
      </c>
      <c r="Z423">
        <v>0.85224639653333301</v>
      </c>
      <c r="AA423">
        <v>0.12222119754963701</v>
      </c>
      <c r="AB423">
        <v>34.109797560393901</v>
      </c>
      <c r="AC423">
        <v>31.369812324994701</v>
      </c>
      <c r="AD423">
        <v>4.9310945886836599</v>
      </c>
      <c r="AE423">
        <v>0.19157933976126401</v>
      </c>
      <c r="AF423">
        <v>6.3831942009960304E-4</v>
      </c>
      <c r="AG423">
        <v>4.5843378021908597E-3</v>
      </c>
      <c r="AH423" s="109">
        <v>6.7397385511444198E-5</v>
      </c>
      <c r="AI423" s="109">
        <v>1.1684656707326301E-5</v>
      </c>
      <c r="AJ423">
        <v>3.3217041991216799E-2</v>
      </c>
      <c r="AK423">
        <v>0.15467636531905599</v>
      </c>
      <c r="AL423">
        <v>0.176786628475817</v>
      </c>
      <c r="AM423">
        <v>13.515679791604001</v>
      </c>
      <c r="AN423">
        <v>0</v>
      </c>
      <c r="AO423">
        <v>0</v>
      </c>
      <c r="AP423">
        <v>0</v>
      </c>
      <c r="AQ423">
        <v>-8.8141515513183801</v>
      </c>
      <c r="AR423">
        <v>1912.7330051753099</v>
      </c>
      <c r="AS423">
        <v>6042.2752648036403</v>
      </c>
      <c r="AT423">
        <v>0.348872645847843</v>
      </c>
    </row>
    <row r="424" spans="1:46" x14ac:dyDescent="0.35">
      <c r="A424">
        <v>422</v>
      </c>
      <c r="B424">
        <v>109.69044762103501</v>
      </c>
      <c r="C424">
        <v>-8.3929562543495901</v>
      </c>
      <c r="D424">
        <v>1676.53234530756</v>
      </c>
      <c r="E424">
        <v>0.49899622206916799</v>
      </c>
      <c r="F424">
        <v>461.46769170420902</v>
      </c>
      <c r="G424">
        <v>2.87622262613368E-3</v>
      </c>
      <c r="H424">
        <v>0.98065384271551903</v>
      </c>
      <c r="I424">
        <v>2.8225679289919099E-2</v>
      </c>
      <c r="J424">
        <v>3.1701078503610702E-2</v>
      </c>
      <c r="K424">
        <v>0.94410728436394598</v>
      </c>
      <c r="L424">
        <v>2.4046870233475098E-2</v>
      </c>
      <c r="M424">
        <v>4.1788090564440598E-3</v>
      </c>
      <c r="N424">
        <v>1.0752822008365199</v>
      </c>
      <c r="O424">
        <v>1.1860842132562901</v>
      </c>
      <c r="P424">
        <v>2.0662286419598299</v>
      </c>
      <c r="Q424">
        <v>0.99876378890087503</v>
      </c>
      <c r="R424">
        <v>1.2362110991247801E-3</v>
      </c>
      <c r="S424">
        <v>0</v>
      </c>
      <c r="T424">
        <v>12.3230940371418</v>
      </c>
      <c r="U424">
        <v>12.3230940371418</v>
      </c>
      <c r="V424">
        <v>9.8124415325357006</v>
      </c>
      <c r="W424">
        <v>0.23070409012444301</v>
      </c>
      <c r="X424">
        <v>2.10841049198029</v>
      </c>
      <c r="Y424">
        <v>67.159432411156999</v>
      </c>
      <c r="Z424">
        <v>0.85195009786933495</v>
      </c>
      <c r="AA424">
        <v>0.12218193014003199</v>
      </c>
      <c r="AB424">
        <v>34.1003299217303</v>
      </c>
      <c r="AC424">
        <v>31.285485146299699</v>
      </c>
      <c r="AD424">
        <v>4.9288294754995601</v>
      </c>
      <c r="AE424">
        <v>0.19157949850676401</v>
      </c>
      <c r="AF424">
        <v>6.38043754841607E-4</v>
      </c>
      <c r="AG424">
        <v>4.5840357630571897E-3</v>
      </c>
      <c r="AH424" s="109">
        <v>6.78662619133446E-5</v>
      </c>
      <c r="AI424" s="109">
        <v>1.1793640800526899E-5</v>
      </c>
      <c r="AJ424">
        <v>3.3215686438412398E-2</v>
      </c>
      <c r="AK424">
        <v>0.15467713075207601</v>
      </c>
      <c r="AL424">
        <v>0.176779969213713</v>
      </c>
      <c r="AM424">
        <v>13.515679791604001</v>
      </c>
      <c r="AN424">
        <v>0</v>
      </c>
      <c r="AO424">
        <v>0</v>
      </c>
      <c r="AP424">
        <v>0</v>
      </c>
      <c r="AQ424">
        <v>-8.8146261867103597</v>
      </c>
      <c r="AR424">
        <v>1912.9610467032801</v>
      </c>
      <c r="AS424">
        <v>6042.2706987992096</v>
      </c>
      <c r="AT424">
        <v>0.34906773414687797</v>
      </c>
    </row>
    <row r="425" spans="1:46" x14ac:dyDescent="0.35">
      <c r="A425">
        <v>423</v>
      </c>
      <c r="B425">
        <v>109.07637729549199</v>
      </c>
      <c r="C425">
        <v>-8.3936839211821503</v>
      </c>
      <c r="D425">
        <v>1676.3501339512</v>
      </c>
      <c r="E425">
        <v>0.498984879711725</v>
      </c>
      <c r="F425">
        <v>458.757194929999</v>
      </c>
      <c r="G425">
        <v>2.8759223493788301E-3</v>
      </c>
      <c r="H425">
        <v>0.98066446521907502</v>
      </c>
      <c r="I425">
        <v>2.8359304490969101E-2</v>
      </c>
      <c r="J425">
        <v>3.18703304194939E-2</v>
      </c>
      <c r="K425">
        <v>0.94381799658767196</v>
      </c>
      <c r="L425">
        <v>2.41522876718922E-2</v>
      </c>
      <c r="M425">
        <v>4.2070168190768099E-3</v>
      </c>
      <c r="N425">
        <v>1.0735905156235801</v>
      </c>
      <c r="O425">
        <v>1.1843583135437701</v>
      </c>
      <c r="P425">
        <v>2.07610421226858</v>
      </c>
      <c r="Q425">
        <v>0.99876064740705195</v>
      </c>
      <c r="R425">
        <v>1.2393525929480099E-3</v>
      </c>
      <c r="S425">
        <v>0</v>
      </c>
      <c r="T425">
        <v>12.3833233404615</v>
      </c>
      <c r="U425">
        <v>12.3833233404615</v>
      </c>
      <c r="V425">
        <v>9.8599128708929804</v>
      </c>
      <c r="W425">
        <v>0.232189990551807</v>
      </c>
      <c r="X425">
        <v>2.1170024491997301</v>
      </c>
      <c r="Y425">
        <v>67.519109920129694</v>
      </c>
      <c r="Z425">
        <v>0.85165303259053704</v>
      </c>
      <c r="AA425">
        <v>0.122142316090456</v>
      </c>
      <c r="AB425">
        <v>34.090840622255897</v>
      </c>
      <c r="AC425">
        <v>31.201257034767401</v>
      </c>
      <c r="AD425">
        <v>4.9265582252016298</v>
      </c>
      <c r="AE425">
        <v>0.191579658509135</v>
      </c>
      <c r="AF425">
        <v>6.3776555877444305E-4</v>
      </c>
      <c r="AG425">
        <v>4.5837299817401396E-3</v>
      </c>
      <c r="AH425" s="109">
        <v>6.8340079909874006E-5</v>
      </c>
      <c r="AI425" s="109">
        <v>1.1903959968665201E-5</v>
      </c>
      <c r="AJ425">
        <v>3.3214319380124403E-2</v>
      </c>
      <c r="AK425">
        <v>0.154677906815645</v>
      </c>
      <c r="AL425">
        <v>0.176773249498452</v>
      </c>
      <c r="AM425">
        <v>13.515679791604001</v>
      </c>
      <c r="AN425">
        <v>0</v>
      </c>
      <c r="AO425">
        <v>0</v>
      </c>
      <c r="AP425">
        <v>0</v>
      </c>
      <c r="AQ425">
        <v>-8.8151008221023393</v>
      </c>
      <c r="AR425">
        <v>1913.1891794254</v>
      </c>
      <c r="AS425">
        <v>6042.2660740907104</v>
      </c>
      <c r="AT425">
        <v>0.34926307220915498</v>
      </c>
    </row>
    <row r="426" spans="1:46" x14ac:dyDescent="0.35">
      <c r="A426">
        <v>424</v>
      </c>
      <c r="B426">
        <v>108.462306969949</v>
      </c>
      <c r="C426">
        <v>-8.3944125723559502</v>
      </c>
      <c r="D426">
        <v>1676.16588135491</v>
      </c>
      <c r="E426">
        <v>0.49897339084368397</v>
      </c>
      <c r="F426">
        <v>456.04677300200501</v>
      </c>
      <c r="G426">
        <v>2.8756185995952501E-3</v>
      </c>
      <c r="H426">
        <v>0.98067619971032005</v>
      </c>
      <c r="I426">
        <v>2.8494362096872401E-2</v>
      </c>
      <c r="J426">
        <v>3.2041442054611603E-2</v>
      </c>
      <c r="K426">
        <v>0.94352556304095703</v>
      </c>
      <c r="L426">
        <v>2.42588231734867E-2</v>
      </c>
      <c r="M426">
        <v>4.2355389233856098E-3</v>
      </c>
      <c r="N426">
        <v>1.0719025197296801</v>
      </c>
      <c r="O426">
        <v>1.1826355188451301</v>
      </c>
      <c r="P426">
        <v>2.08608662214098</v>
      </c>
      <c r="Q426">
        <v>0.99875750117945195</v>
      </c>
      <c r="R426">
        <v>1.2424988205480699E-3</v>
      </c>
      <c r="S426">
        <v>0</v>
      </c>
      <c r="T426">
        <v>12.4442178271195</v>
      </c>
      <c r="U426">
        <v>12.4442178271195</v>
      </c>
      <c r="V426">
        <v>9.9079038427538997</v>
      </c>
      <c r="W426">
        <v>0.23369247167267601</v>
      </c>
      <c r="X426">
        <v>2.1256884644159002</v>
      </c>
      <c r="Y426">
        <v>67.882910000149195</v>
      </c>
      <c r="Z426">
        <v>0.851355194091166</v>
      </c>
      <c r="AA426">
        <v>0.122102349636973</v>
      </c>
      <c r="AB426">
        <v>34.081329386377703</v>
      </c>
      <c r="AC426">
        <v>31.117126450645902</v>
      </c>
      <c r="AD426">
        <v>4.92428076061866</v>
      </c>
      <c r="AE426">
        <v>0.191579819783887</v>
      </c>
      <c r="AF426">
        <v>6.3748479018861605E-4</v>
      </c>
      <c r="AG426">
        <v>4.5834203937324498E-3</v>
      </c>
      <c r="AH426" s="109">
        <v>6.8818922549172801E-5</v>
      </c>
      <c r="AI426" s="109">
        <v>1.20156374873557E-5</v>
      </c>
      <c r="AJ426">
        <v>3.3212940621475999E-2</v>
      </c>
      <c r="AK426">
        <v>0.154678693689031</v>
      </c>
      <c r="AL426">
        <v>0.176766468306879</v>
      </c>
      <c r="AM426">
        <v>13.515679791604001</v>
      </c>
      <c r="AN426">
        <v>0</v>
      </c>
      <c r="AO426">
        <v>0</v>
      </c>
      <c r="AP426">
        <v>0</v>
      </c>
      <c r="AQ426">
        <v>-8.8155754574943206</v>
      </c>
      <c r="AR426">
        <v>1913.41740448362</v>
      </c>
      <c r="AS426">
        <v>6042.2613896429702</v>
      </c>
      <c r="AT426">
        <v>0.34945866360681899</v>
      </c>
    </row>
    <row r="427" spans="1:46" x14ac:dyDescent="0.35">
      <c r="A427">
        <v>425</v>
      </c>
      <c r="B427">
        <v>107.848236644407</v>
      </c>
      <c r="C427">
        <v>-8.3951422238974303</v>
      </c>
      <c r="D427">
        <v>1675.97955276364</v>
      </c>
      <c r="E427">
        <v>0.49896175286608302</v>
      </c>
      <c r="F427">
        <v>453.33642442207201</v>
      </c>
      <c r="G427">
        <v>2.87531131766378E-3</v>
      </c>
      <c r="H427">
        <v>0.98068904387479805</v>
      </c>
      <c r="I427">
        <v>2.8630875095065501E-2</v>
      </c>
      <c r="J427">
        <v>3.2214444852902598E-2</v>
      </c>
      <c r="K427">
        <v>0.94322993154795998</v>
      </c>
      <c r="L427">
        <v>2.4366494533921298E-2</v>
      </c>
      <c r="M427">
        <v>4.26438056114419E-3</v>
      </c>
      <c r="N427">
        <v>1.07021821765985</v>
      </c>
      <c r="O427">
        <v>1.18091582919997</v>
      </c>
      <c r="P427">
        <v>2.0961776045617899</v>
      </c>
      <c r="Q427">
        <v>0.99875435013321401</v>
      </c>
      <c r="R427">
        <v>1.2456498667857601E-3</v>
      </c>
      <c r="S427">
        <v>0</v>
      </c>
      <c r="T427">
        <v>12.505788525341901</v>
      </c>
      <c r="U427">
        <v>12.505788525341901</v>
      </c>
      <c r="V427">
        <v>9.9564229759452001</v>
      </c>
      <c r="W427">
        <v>0.23521180953427401</v>
      </c>
      <c r="X427">
        <v>2.1344700452050001</v>
      </c>
      <c r="Y427">
        <v>68.250903963965499</v>
      </c>
      <c r="Z427">
        <v>0.85105657626653697</v>
      </c>
      <c r="AA427">
        <v>0.12206202488411701</v>
      </c>
      <c r="AB427">
        <v>34.071795756282299</v>
      </c>
      <c r="AC427">
        <v>31.0330918546777</v>
      </c>
      <c r="AD427">
        <v>4.9219969816756404</v>
      </c>
      <c r="AE427">
        <v>0.191579982346674</v>
      </c>
      <c r="AF427">
        <v>6.37201406437423E-4</v>
      </c>
      <c r="AG427">
        <v>4.5831069330511502E-3</v>
      </c>
      <c r="AH427" s="109">
        <v>6.9302874805321507E-5</v>
      </c>
      <c r="AI427" s="109">
        <v>1.2128697123002199E-5</v>
      </c>
      <c r="AJ427">
        <v>3.3211549963065898E-2</v>
      </c>
      <c r="AK427">
        <v>0.15467949155567001</v>
      </c>
      <c r="AL427">
        <v>0.176759624592075</v>
      </c>
      <c r="AM427">
        <v>13.515679791604001</v>
      </c>
      <c r="AN427">
        <v>0</v>
      </c>
      <c r="AO427">
        <v>0</v>
      </c>
      <c r="AP427">
        <v>0</v>
      </c>
      <c r="AQ427">
        <v>-8.8160500928863001</v>
      </c>
      <c r="AR427">
        <v>1913.6457230467399</v>
      </c>
      <c r="AS427">
        <v>6042.2566443962496</v>
      </c>
      <c r="AT427">
        <v>0.34965451019274502</v>
      </c>
    </row>
    <row r="428" spans="1:46" x14ac:dyDescent="0.35">
      <c r="A428">
        <v>426</v>
      </c>
      <c r="B428">
        <v>107.234166318864</v>
      </c>
      <c r="C428">
        <v>-8.3958728921904893</v>
      </c>
      <c r="D428">
        <v>1675.7911126312999</v>
      </c>
      <c r="E428">
        <v>0.49894996311782902</v>
      </c>
      <c r="F428">
        <v>450.62614769245403</v>
      </c>
      <c r="G428">
        <v>2.8750004431197999E-3</v>
      </c>
      <c r="H428">
        <v>0.98070300001937105</v>
      </c>
      <c r="I428">
        <v>2.8768866965252798E-2</v>
      </c>
      <c r="J428">
        <v>3.2389370971654001E-2</v>
      </c>
      <c r="K428">
        <v>0.94293104876910805</v>
      </c>
      <c r="L428">
        <v>2.44753199088447E-2</v>
      </c>
      <c r="M428">
        <v>4.2935470564080796E-3</v>
      </c>
      <c r="N428">
        <v>1.0685376140904601</v>
      </c>
      <c r="O428">
        <v>1.1791992447325701</v>
      </c>
      <c r="P428">
        <v>2.10637893012114</v>
      </c>
      <c r="Q428">
        <v>0.99875119418155101</v>
      </c>
      <c r="R428">
        <v>1.2488058184482499E-3</v>
      </c>
      <c r="S428">
        <v>0</v>
      </c>
      <c r="T428">
        <v>12.568046708253499</v>
      </c>
      <c r="U428">
        <v>12.568046708253499</v>
      </c>
      <c r="V428">
        <v>10.00547898536</v>
      </c>
      <c r="W428">
        <v>0.23674828749305399</v>
      </c>
      <c r="X428">
        <v>2.14334873162468</v>
      </c>
      <c r="Y428">
        <v>68.623164779728995</v>
      </c>
      <c r="Z428">
        <v>0.85075717227258696</v>
      </c>
      <c r="AA428">
        <v>0.122021335807957</v>
      </c>
      <c r="AB428">
        <v>34.0622394270748</v>
      </c>
      <c r="AC428">
        <v>30.949151657703599</v>
      </c>
      <c r="AD428">
        <v>4.91970680565323</v>
      </c>
      <c r="AE428">
        <v>0.19158014621343999</v>
      </c>
      <c r="AF428">
        <v>6.3691536394731504E-4</v>
      </c>
      <c r="AG428">
        <v>4.5827895321679203E-3</v>
      </c>
      <c r="AH428" s="109">
        <v>6.97920235236183E-5</v>
      </c>
      <c r="AI428" s="109">
        <v>1.22431632467572E-5</v>
      </c>
      <c r="AJ428">
        <v>3.3210147201055099E-2</v>
      </c>
      <c r="AK428">
        <v>0.154680300603076</v>
      </c>
      <c r="AL428">
        <v>0.17675271728382599</v>
      </c>
      <c r="AM428">
        <v>13.515679791604001</v>
      </c>
      <c r="AN428">
        <v>0</v>
      </c>
      <c r="AO428">
        <v>0</v>
      </c>
      <c r="AP428">
        <v>0</v>
      </c>
      <c r="AQ428">
        <v>-8.8165247282782797</v>
      </c>
      <c r="AR428">
        <v>1913.87413631095</v>
      </c>
      <c r="AS428">
        <v>6042.2518372654704</v>
      </c>
      <c r="AT428">
        <v>0.34985061553243402</v>
      </c>
    </row>
    <row r="429" spans="1:46" x14ac:dyDescent="0.35">
      <c r="A429">
        <v>427</v>
      </c>
      <c r="B429">
        <v>106.620095993322</v>
      </c>
      <c r="C429">
        <v>-8.3966045940026994</v>
      </c>
      <c r="D429">
        <v>1675.6005245952899</v>
      </c>
      <c r="E429">
        <v>0.49893801887384998</v>
      </c>
      <c r="F429">
        <v>447.91594131830198</v>
      </c>
      <c r="G429">
        <v>2.8746859141097498E-3</v>
      </c>
      <c r="H429">
        <v>0.98071806621711899</v>
      </c>
      <c r="I429">
        <v>2.8908361696461601E-2</v>
      </c>
      <c r="J429">
        <v>3.25662533018235E-2</v>
      </c>
      <c r="K429">
        <v>0.94262886017306402</v>
      </c>
      <c r="L429">
        <v>2.45853178596003E-2</v>
      </c>
      <c r="M429">
        <v>4.3230438368612499E-3</v>
      </c>
      <c r="N429">
        <v>1.0668607138730499</v>
      </c>
      <c r="O429">
        <v>1.17748576565378</v>
      </c>
      <c r="P429">
        <v>2.1166924082520602</v>
      </c>
      <c r="Q429">
        <v>0.99874803323567996</v>
      </c>
      <c r="R429">
        <v>1.2519667643192899E-3</v>
      </c>
      <c r="S429">
        <v>0</v>
      </c>
      <c r="T429">
        <v>12.631003901962799</v>
      </c>
      <c r="U429">
        <v>12.631003901962799</v>
      </c>
      <c r="V429">
        <v>10.0550807794282</v>
      </c>
      <c r="W429">
        <v>0.238302194274569</v>
      </c>
      <c r="X429">
        <v>2.1523260969736602</v>
      </c>
      <c r="Y429">
        <v>68.999767120598307</v>
      </c>
      <c r="Z429">
        <v>0.85045697565800105</v>
      </c>
      <c r="AA429">
        <v>0.12198027624631499</v>
      </c>
      <c r="AB429">
        <v>34.052659938840002</v>
      </c>
      <c r="AC429">
        <v>30.865304265459901</v>
      </c>
      <c r="AD429">
        <v>4.9174101301565898</v>
      </c>
      <c r="AE429">
        <v>0.191580311400284</v>
      </c>
      <c r="AF429">
        <v>6.3662661815885597E-4</v>
      </c>
      <c r="AG429">
        <v>4.5824681219884204E-3</v>
      </c>
      <c r="AH429" s="109">
        <v>7.0286457575051902E-5</v>
      </c>
      <c r="AI429" s="109">
        <v>1.23590607601596E-5</v>
      </c>
      <c r="AJ429">
        <v>3.3208732126842597E-2</v>
      </c>
      <c r="AK429">
        <v>0.15468112102314499</v>
      </c>
      <c r="AL429">
        <v>0.17674574528690901</v>
      </c>
      <c r="AM429">
        <v>13.515679791604001</v>
      </c>
      <c r="AN429">
        <v>0</v>
      </c>
      <c r="AO429">
        <v>0</v>
      </c>
      <c r="AP429">
        <v>0</v>
      </c>
      <c r="AQ429">
        <v>-8.8169993636702593</v>
      </c>
      <c r="AR429">
        <v>1914.10264550082</v>
      </c>
      <c r="AS429">
        <v>6042.2469671394601</v>
      </c>
      <c r="AT429">
        <v>0.35004698175606502</v>
      </c>
    </row>
    <row r="430" spans="1:46" x14ac:dyDescent="0.35">
      <c r="A430">
        <v>428</v>
      </c>
      <c r="B430">
        <v>106.006025667779</v>
      </c>
      <c r="C430">
        <v>-8.3973373464771601</v>
      </c>
      <c r="D430">
        <v>1675.40775145608</v>
      </c>
      <c r="E430">
        <v>0.49892591734314701</v>
      </c>
      <c r="F430">
        <v>445.20580380545101</v>
      </c>
      <c r="G430">
        <v>2.8743676673565698E-3</v>
      </c>
      <c r="H430">
        <v>0.98073424650400798</v>
      </c>
      <c r="I430">
        <v>2.90493837965674E-2</v>
      </c>
      <c r="J430">
        <v>3.2745125489056198E-2</v>
      </c>
      <c r="K430">
        <v>0.94232330999776703</v>
      </c>
      <c r="L430">
        <v>2.46965073223143E-2</v>
      </c>
      <c r="M430">
        <v>4.3528764742531397E-3</v>
      </c>
      <c r="N430">
        <v>1.06518752203838</v>
      </c>
      <c r="O430">
        <v>1.17577539226281</v>
      </c>
      <c r="P430">
        <v>2.1271198880635702</v>
      </c>
      <c r="Q430">
        <v>0.99874486720477795</v>
      </c>
      <c r="R430">
        <v>1.25513279522147E-3</v>
      </c>
      <c r="S430">
        <v>0</v>
      </c>
      <c r="T430">
        <v>12.6946718913049</v>
      </c>
      <c r="U430">
        <v>12.6946718913049</v>
      </c>
      <c r="V430">
        <v>10.105237464025199</v>
      </c>
      <c r="W430">
        <v>0.239873826615386</v>
      </c>
      <c r="X430">
        <v>2.1614037488362499</v>
      </c>
      <c r="Y430">
        <v>69.380787413323105</v>
      </c>
      <c r="Z430">
        <v>0.85015597904808204</v>
      </c>
      <c r="AA430">
        <v>0.121938839902312</v>
      </c>
      <c r="AB430">
        <v>34.043057030557399</v>
      </c>
      <c r="AC430">
        <v>30.781548025508702</v>
      </c>
      <c r="AD430">
        <v>4.9151068755720502</v>
      </c>
      <c r="AE430">
        <v>0.191580477923605</v>
      </c>
      <c r="AF430">
        <v>6.3633512353917197E-4</v>
      </c>
      <c r="AG430">
        <v>4.5821426317761496E-3</v>
      </c>
      <c r="AH430" s="109">
        <v>7.0786267796799299E-5</v>
      </c>
      <c r="AI430" s="109">
        <v>1.24764152182146E-5</v>
      </c>
      <c r="AJ430">
        <v>3.32073045271657E-2</v>
      </c>
      <c r="AK430">
        <v>0.15468195301205601</v>
      </c>
      <c r="AL430">
        <v>0.17673870748163201</v>
      </c>
      <c r="AM430">
        <v>13.515679791604001</v>
      </c>
      <c r="AN430">
        <v>0</v>
      </c>
      <c r="AO430">
        <v>0</v>
      </c>
      <c r="AP430">
        <v>0</v>
      </c>
      <c r="AQ430">
        <v>-8.8174739990622495</v>
      </c>
      <c r="AR430">
        <v>1914.3312518698499</v>
      </c>
      <c r="AS430">
        <v>6042.24203288016</v>
      </c>
      <c r="AT430">
        <v>0.35024361319006803</v>
      </c>
    </row>
    <row r="431" spans="1:46" x14ac:dyDescent="0.35">
      <c r="A431">
        <v>429</v>
      </c>
      <c r="B431">
        <v>105.391955342237</v>
      </c>
      <c r="C431">
        <v>-8.3980711671749599</v>
      </c>
      <c r="D431">
        <v>1675.2127551480601</v>
      </c>
      <c r="E431">
        <v>0.49891365566682</v>
      </c>
      <c r="F431">
        <v>442.49573366494502</v>
      </c>
      <c r="G431">
        <v>2.8740456381099902E-3</v>
      </c>
      <c r="H431">
        <v>0.980751534946249</v>
      </c>
      <c r="I431">
        <v>2.9191958313064401E-2</v>
      </c>
      <c r="J431">
        <v>3.2926021955432802E-2</v>
      </c>
      <c r="K431">
        <v>0.94201434122447003</v>
      </c>
      <c r="L431">
        <v>2.4808907683606302E-2</v>
      </c>
      <c r="M431">
        <v>4.3830506294580398E-3</v>
      </c>
      <c r="N431">
        <v>1.06351804380056</v>
      </c>
      <c r="O431">
        <v>1.17406812494918</v>
      </c>
      <c r="P431">
        <v>2.1376632597977498</v>
      </c>
      <c r="Q431">
        <v>0.99874169599589901</v>
      </c>
      <c r="R431">
        <v>1.2583040041008E-3</v>
      </c>
      <c r="S431">
        <v>0</v>
      </c>
      <c r="T431">
        <v>12.7590627292963</v>
      </c>
      <c r="U431">
        <v>12.7590627292963</v>
      </c>
      <c r="V431">
        <v>10.1559583502798</v>
      </c>
      <c r="W431">
        <v>0.241463485575937</v>
      </c>
      <c r="X431">
        <v>2.1705833297830601</v>
      </c>
      <c r="Y431">
        <v>69.766303892590003</v>
      </c>
      <c r="Z431">
        <v>0.84985417619288395</v>
      </c>
      <c r="AA431">
        <v>0.121897020328325</v>
      </c>
      <c r="AB431">
        <v>34.033430086656999</v>
      </c>
      <c r="AC431">
        <v>30.697881307900101</v>
      </c>
      <c r="AD431">
        <v>4.9127969186360101</v>
      </c>
      <c r="AE431">
        <v>0.19158064579990999</v>
      </c>
      <c r="AF431">
        <v>6.36040833488972E-4</v>
      </c>
      <c r="AG431">
        <v>4.5818129891542301E-3</v>
      </c>
      <c r="AH431" s="109">
        <v>7.12915472338473E-5</v>
      </c>
      <c r="AI431" s="109">
        <v>1.2595252679537899E-5</v>
      </c>
      <c r="AJ431">
        <v>3.3205864183575101E-2</v>
      </c>
      <c r="AK431">
        <v>0.15468279677077201</v>
      </c>
      <c r="AL431">
        <v>0.17673160272105701</v>
      </c>
      <c r="AM431">
        <v>13.515679791604001</v>
      </c>
      <c r="AN431">
        <v>0</v>
      </c>
      <c r="AO431">
        <v>0</v>
      </c>
      <c r="AP431">
        <v>0</v>
      </c>
      <c r="AQ431">
        <v>-8.8179486344542202</v>
      </c>
      <c r="AR431">
        <v>1914.5599567020599</v>
      </c>
      <c r="AS431">
        <v>6042.2370333218296</v>
      </c>
      <c r="AT431">
        <v>0.35044051068450899</v>
      </c>
    </row>
    <row r="432" spans="1:46" x14ac:dyDescent="0.35">
      <c r="A432">
        <v>430</v>
      </c>
      <c r="B432">
        <v>104.777885016694</v>
      </c>
      <c r="C432">
        <v>-8.3988060740439803</v>
      </c>
      <c r="D432">
        <v>1675.0154967210401</v>
      </c>
      <c r="E432">
        <v>0.49890123091595201</v>
      </c>
      <c r="F432">
        <v>439.78572940783602</v>
      </c>
      <c r="G432">
        <v>2.87371976011513E-3</v>
      </c>
      <c r="H432">
        <v>0.98076993751901898</v>
      </c>
      <c r="I432">
        <v>2.93361108387124E-2</v>
      </c>
      <c r="J432">
        <v>3.3108977921965099E-2</v>
      </c>
      <c r="K432">
        <v>0.94170189553003603</v>
      </c>
      <c r="L432">
        <v>2.49225387021518E-2</v>
      </c>
      <c r="M432">
        <v>4.4135721365605599E-3</v>
      </c>
      <c r="N432">
        <v>1.0618522845612499</v>
      </c>
      <c r="O432">
        <v>1.1723639641947301</v>
      </c>
      <c r="P432">
        <v>2.1483244554762</v>
      </c>
      <c r="Q432">
        <v>0.99873851951394499</v>
      </c>
      <c r="R432">
        <v>1.2614804860547799E-3</v>
      </c>
      <c r="S432">
        <v>0</v>
      </c>
      <c r="T432">
        <v>12.8241887418432</v>
      </c>
      <c r="U432">
        <v>12.8241887418432</v>
      </c>
      <c r="V432">
        <v>10.2072529571952</v>
      </c>
      <c r="W432">
        <v>0.24307148207618501</v>
      </c>
      <c r="X432">
        <v>2.1798665186542401</v>
      </c>
      <c r="Y432">
        <v>70.156396651323604</v>
      </c>
      <c r="Z432">
        <v>0.84955155914067704</v>
      </c>
      <c r="AA432">
        <v>0.12185481093846599</v>
      </c>
      <c r="AB432">
        <v>34.023778896262499</v>
      </c>
      <c r="AC432">
        <v>30.614302392511799</v>
      </c>
      <c r="AD432">
        <v>4.9104801834564</v>
      </c>
      <c r="AE432">
        <v>0.191580815046095</v>
      </c>
      <c r="AF432">
        <v>6.3574370040249395E-4</v>
      </c>
      <c r="AG432">
        <v>4.5814791199876304E-3</v>
      </c>
      <c r="AH432" s="109">
        <v>7.1802390946890503E-5</v>
      </c>
      <c r="AI432" s="109">
        <v>1.2715599955885E-5</v>
      </c>
      <c r="AJ432">
        <v>3.320441087282E-2</v>
      </c>
      <c r="AK432">
        <v>0.15468365250465299</v>
      </c>
      <c r="AL432">
        <v>0.17672442983305001</v>
      </c>
      <c r="AM432">
        <v>13.515679791604001</v>
      </c>
      <c r="AN432">
        <v>0</v>
      </c>
      <c r="AO432">
        <v>0</v>
      </c>
      <c r="AP432">
        <v>0</v>
      </c>
      <c r="AQ432">
        <v>-8.8184232698462104</v>
      </c>
      <c r="AR432">
        <v>1914.7887613118</v>
      </c>
      <c r="AS432">
        <v>6042.2319672701897</v>
      </c>
      <c r="AT432">
        <v>0.35063767941002</v>
      </c>
    </row>
    <row r="433" spans="1:46" x14ac:dyDescent="0.35">
      <c r="A433">
        <v>431</v>
      </c>
      <c r="B433">
        <v>104.163814691151</v>
      </c>
      <c r="C433">
        <v>-8.3995420854659404</v>
      </c>
      <c r="D433">
        <v>1674.81593630819</v>
      </c>
      <c r="E433">
        <v>0.49888864008949402</v>
      </c>
      <c r="F433">
        <v>437.07578955002998</v>
      </c>
      <c r="G433">
        <v>2.8733899655579301E-3</v>
      </c>
      <c r="H433">
        <v>0.98078945321536604</v>
      </c>
      <c r="I433">
        <v>2.9481867534691099E-2</v>
      </c>
      <c r="J433">
        <v>3.3294029431887598E-2</v>
      </c>
      <c r="K433">
        <v>0.94138591325918897</v>
      </c>
      <c r="L433">
        <v>2.5037420597697101E-2</v>
      </c>
      <c r="M433">
        <v>4.4444469369939897E-3</v>
      </c>
      <c r="N433">
        <v>1.0601902499140501</v>
      </c>
      <c r="O433">
        <v>1.1706629105756501</v>
      </c>
      <c r="P433">
        <v>2.1591054505145402</v>
      </c>
      <c r="Q433">
        <v>0.99873533766157097</v>
      </c>
      <c r="R433">
        <v>1.26466233842859E-3</v>
      </c>
      <c r="S433">
        <v>0</v>
      </c>
      <c r="T433">
        <v>12.8900625381743</v>
      </c>
      <c r="U433">
        <v>12.8900625381743</v>
      </c>
      <c r="V433">
        <v>10.2591310203156</v>
      </c>
      <c r="W433">
        <v>0.24469813248070801</v>
      </c>
      <c r="X433">
        <v>2.1892550312943699</v>
      </c>
      <c r="Y433">
        <v>70.5511476991161</v>
      </c>
      <c r="Z433">
        <v>0.84924812067063804</v>
      </c>
      <c r="AA433">
        <v>0.121812204990821</v>
      </c>
      <c r="AB433">
        <v>34.014102997149202</v>
      </c>
      <c r="AC433">
        <v>30.530809564947401</v>
      </c>
      <c r="AD433">
        <v>4.9081565628049004</v>
      </c>
      <c r="AE433">
        <v>0.191580985679145</v>
      </c>
      <c r="AF433">
        <v>6.3544367556463198E-4</v>
      </c>
      <c r="AG433">
        <v>4.5811409483859202E-3</v>
      </c>
      <c r="AH433" s="109">
        <v>7.2318896294204296E-5</v>
      </c>
      <c r="AI433" s="109">
        <v>1.28374844312487E-5</v>
      </c>
      <c r="AJ433">
        <v>3.32029443662663E-2</v>
      </c>
      <c r="AK433">
        <v>0.15468452042402001</v>
      </c>
      <c r="AL433">
        <v>0.17671718761720601</v>
      </c>
      <c r="AM433">
        <v>13.515679791604001</v>
      </c>
      <c r="AN433">
        <v>0</v>
      </c>
      <c r="AO433">
        <v>0</v>
      </c>
      <c r="AP433">
        <v>0</v>
      </c>
      <c r="AQ433">
        <v>-8.8188979052381899</v>
      </c>
      <c r="AR433">
        <v>1915.0176670455701</v>
      </c>
      <c r="AS433">
        <v>6042.2268335015297</v>
      </c>
      <c r="AT433">
        <v>0.35083512212815698</v>
      </c>
    </row>
    <row r="434" spans="1:46" x14ac:dyDescent="0.35">
      <c r="A434">
        <v>432</v>
      </c>
      <c r="B434">
        <v>103.549744365609</v>
      </c>
      <c r="C434">
        <v>-8.4002792202600105</v>
      </c>
      <c r="D434">
        <v>1674.6140331013</v>
      </c>
      <c r="E434">
        <v>0.498875880112023</v>
      </c>
      <c r="F434">
        <v>434.365912611689</v>
      </c>
      <c r="G434">
        <v>2.8730561850231501E-3</v>
      </c>
      <c r="H434">
        <v>0.98081008049769103</v>
      </c>
      <c r="I434">
        <v>2.9629255143298502E-2</v>
      </c>
      <c r="J434">
        <v>3.3481213374761502E-2</v>
      </c>
      <c r="K434">
        <v>0.94106633338397405</v>
      </c>
      <c r="L434">
        <v>2.51535740363696E-2</v>
      </c>
      <c r="M434">
        <v>4.4756811069289497E-3</v>
      </c>
      <c r="N434">
        <v>1.0585319456490201</v>
      </c>
      <c r="O434">
        <v>1.1689649647645499</v>
      </c>
      <c r="P434">
        <v>2.17000826476789</v>
      </c>
      <c r="Q434">
        <v>0.99873215033913099</v>
      </c>
      <c r="R434">
        <v>1.2678496608688099E-3</v>
      </c>
      <c r="S434">
        <v>0</v>
      </c>
      <c r="T434">
        <v>12.956697018009301</v>
      </c>
      <c r="U434">
        <v>12.956697018009301</v>
      </c>
      <c r="V434">
        <v>10.311602496859599</v>
      </c>
      <c r="W434">
        <v>0.246343760369652</v>
      </c>
      <c r="X434">
        <v>2.1987506216464299</v>
      </c>
      <c r="Y434">
        <v>70.9506410191849</v>
      </c>
      <c r="Z434">
        <v>0.84894385345555101</v>
      </c>
      <c r="AA434">
        <v>0.121769195586503</v>
      </c>
      <c r="AB434">
        <v>34.004401899496699</v>
      </c>
      <c r="AC434">
        <v>30.447401082237</v>
      </c>
      <c r="AD434">
        <v>4.9058259449286199</v>
      </c>
      <c r="AE434">
        <v>0.19158115771633</v>
      </c>
      <c r="AF434">
        <v>6.3514070913863298E-4</v>
      </c>
      <c r="AG434">
        <v>4.5807983966382297E-3</v>
      </c>
      <c r="AH434" s="109">
        <v>7.2841162921674703E-5</v>
      </c>
      <c r="AI434" s="109">
        <v>1.29609341489161E-5</v>
      </c>
      <c r="AJ434">
        <v>3.3201464429852098E-2</v>
      </c>
      <c r="AK434">
        <v>0.15468540074418899</v>
      </c>
      <c r="AL434">
        <v>0.17670987484461501</v>
      </c>
      <c r="AM434">
        <v>13.515679791604001</v>
      </c>
      <c r="AN434">
        <v>0</v>
      </c>
      <c r="AO434">
        <v>0</v>
      </c>
      <c r="AP434">
        <v>0</v>
      </c>
      <c r="AQ434">
        <v>-8.8193725406301695</v>
      </c>
      <c r="AR434">
        <v>1915.24667528285</v>
      </c>
      <c r="AS434">
        <v>6042.22163076181</v>
      </c>
      <c r="AT434">
        <v>0.351032841492189</v>
      </c>
    </row>
    <row r="435" spans="1:46" x14ac:dyDescent="0.35">
      <c r="A435">
        <v>433</v>
      </c>
      <c r="B435">
        <v>102.935674040066</v>
      </c>
      <c r="C435">
        <v>-8.4010174976922691</v>
      </c>
      <c r="D435">
        <v>1674.4097453229499</v>
      </c>
      <c r="E435">
        <v>0.49886294783142499</v>
      </c>
      <c r="F435">
        <v>431.65609711720998</v>
      </c>
      <c r="G435">
        <v>2.87271834744692E-3</v>
      </c>
      <c r="H435">
        <v>0.98083181811755105</v>
      </c>
      <c r="I435">
        <v>2.9778301003967399E-2</v>
      </c>
      <c r="J435">
        <v>3.36705675114327E-2</v>
      </c>
      <c r="K435">
        <v>0.94074309346304796</v>
      </c>
      <c r="L435">
        <v>2.5271020139672799E-2</v>
      </c>
      <c r="M435">
        <v>4.5072808642945602E-3</v>
      </c>
      <c r="N435">
        <v>1.0568773777573099</v>
      </c>
      <c r="O435">
        <v>1.16727012753268</v>
      </c>
      <c r="P435">
        <v>2.1810349637817201</v>
      </c>
      <c r="Q435">
        <v>0.99872895744460699</v>
      </c>
      <c r="R435">
        <v>1.27104255539267E-3</v>
      </c>
      <c r="S435">
        <v>0</v>
      </c>
      <c r="T435">
        <v>13.0241053799277</v>
      </c>
      <c r="U435">
        <v>13.0241053799277</v>
      </c>
      <c r="V435">
        <v>10.3646775719867</v>
      </c>
      <c r="W435">
        <v>0.24800869695649799</v>
      </c>
      <c r="X435">
        <v>2.20835508284084</v>
      </c>
      <c r="Y435">
        <v>71.354962627846106</v>
      </c>
      <c r="Z435">
        <v>0.84863874995104405</v>
      </c>
      <c r="AA435">
        <v>0.121725775666452</v>
      </c>
      <c r="AB435">
        <v>33.994675114037101</v>
      </c>
      <c r="AC435">
        <v>30.36407516793</v>
      </c>
      <c r="AD435">
        <v>4.9034882168877596</v>
      </c>
      <c r="AE435">
        <v>0.191581331175154</v>
      </c>
      <c r="AF435">
        <v>6.3483475014095199E-4</v>
      </c>
      <c r="AG435">
        <v>4.5804513851513701E-3</v>
      </c>
      <c r="AH435" s="109">
        <v>7.3369292820983805E-5</v>
      </c>
      <c r="AI435" s="109">
        <v>1.3085977840668399E-5</v>
      </c>
      <c r="AJ435">
        <v>3.3199970823969902E-2</v>
      </c>
      <c r="AK435">
        <v>0.15468629368557599</v>
      </c>
      <c r="AL435">
        <v>0.17670249025725299</v>
      </c>
      <c r="AM435">
        <v>13.515679791604001</v>
      </c>
      <c r="AN435">
        <v>0</v>
      </c>
      <c r="AO435">
        <v>0</v>
      </c>
      <c r="AP435">
        <v>0</v>
      </c>
      <c r="AQ435">
        <v>-8.8198471760221508</v>
      </c>
      <c r="AR435">
        <v>1915.47578743689</v>
      </c>
      <c r="AS435">
        <v>6042.2163577657202</v>
      </c>
      <c r="AT435">
        <v>0.35123084034100499</v>
      </c>
    </row>
    <row r="436" spans="1:46" x14ac:dyDescent="0.35">
      <c r="A436">
        <v>434</v>
      </c>
      <c r="B436">
        <v>102.321603714524</v>
      </c>
      <c r="C436">
        <v>-8.4017569374766001</v>
      </c>
      <c r="D436">
        <v>1674.2030301990401</v>
      </c>
      <c r="E436">
        <v>0.49884984001648103</v>
      </c>
      <c r="F436">
        <v>428.946341594042</v>
      </c>
      <c r="G436">
        <v>2.8723763800701601E-3</v>
      </c>
      <c r="H436">
        <v>0.98085467046897501</v>
      </c>
      <c r="I436">
        <v>2.99290330678799E-2</v>
      </c>
      <c r="J436">
        <v>3.38621304998762E-2</v>
      </c>
      <c r="K436">
        <v>0.94041612959694398</v>
      </c>
      <c r="L436">
        <v>2.5389780474441601E-2</v>
      </c>
      <c r="M436">
        <v>4.5392525934383598E-3</v>
      </c>
      <c r="N436">
        <v>1.0552265524359301</v>
      </c>
      <c r="O436">
        <v>1.1655783997521501</v>
      </c>
      <c r="P436">
        <v>2.1921876599815602</v>
      </c>
      <c r="Q436">
        <v>0.99872575887354698</v>
      </c>
      <c r="R436">
        <v>1.27424112645236E-3</v>
      </c>
      <c r="S436">
        <v>0</v>
      </c>
      <c r="T436">
        <v>13.092301129427099</v>
      </c>
      <c r="U436">
        <v>13.092301129427099</v>
      </c>
      <c r="V436">
        <v>10.4183666646188</v>
      </c>
      <c r="W436">
        <v>0.24969328267576699</v>
      </c>
      <c r="X436">
        <v>2.2180702483902599</v>
      </c>
      <c r="Y436">
        <v>71.764200635410603</v>
      </c>
      <c r="Z436">
        <v>0.84833280169315195</v>
      </c>
      <c r="AA436">
        <v>0.12168193801157801</v>
      </c>
      <c r="AB436">
        <v>33.984922337216602</v>
      </c>
      <c r="AC436">
        <v>30.280829984135998</v>
      </c>
      <c r="AD436">
        <v>4.9011432866347402</v>
      </c>
      <c r="AE436">
        <v>0.19158150607339899</v>
      </c>
      <c r="AF436">
        <v>6.3452574643378396E-4</v>
      </c>
      <c r="AG436">
        <v>4.58009983237155E-3</v>
      </c>
      <c r="AH436" s="109">
        <v>7.3903390334307195E-5</v>
      </c>
      <c r="AI436" s="109">
        <v>1.32126450079623E-5</v>
      </c>
      <c r="AJ436">
        <v>3.3198463303455897E-2</v>
      </c>
      <c r="AK436">
        <v>0.154687199473694</v>
      </c>
      <c r="AL436">
        <v>0.17669503256793001</v>
      </c>
      <c r="AM436">
        <v>13.515679791604001</v>
      </c>
      <c r="AN436">
        <v>0</v>
      </c>
      <c r="AO436">
        <v>0</v>
      </c>
      <c r="AP436">
        <v>0</v>
      </c>
      <c r="AQ436">
        <v>-8.8203218114141304</v>
      </c>
      <c r="AR436">
        <v>1915.7050049555301</v>
      </c>
      <c r="AS436">
        <v>6042.2110131957197</v>
      </c>
      <c r="AT436">
        <v>0.351429123614658</v>
      </c>
    </row>
    <row r="437" spans="1:46" x14ac:dyDescent="0.35">
      <c r="A437">
        <v>435</v>
      </c>
      <c r="B437">
        <v>101.70753338898101</v>
      </c>
      <c r="C437">
        <v>-8.4024975598140195</v>
      </c>
      <c r="D437">
        <v>1673.99384392517</v>
      </c>
      <c r="E437">
        <v>0.49883655335440402</v>
      </c>
      <c r="F437">
        <v>426.23664457633703</v>
      </c>
      <c r="G437">
        <v>2.8720302083812999E-3</v>
      </c>
      <c r="H437">
        <v>0.98087863566542599</v>
      </c>
      <c r="I437">
        <v>3.00814799201632E-2</v>
      </c>
      <c r="J437">
        <v>3.4055941921969701E-2</v>
      </c>
      <c r="K437">
        <v>0.94008537639237499</v>
      </c>
      <c r="L437">
        <v>2.55098771160924E-2</v>
      </c>
      <c r="M437">
        <v>4.5716028040707797E-3</v>
      </c>
      <c r="N437">
        <v>1.05357947609269</v>
      </c>
      <c r="O437">
        <v>1.1638897823982099</v>
      </c>
      <c r="P437">
        <v>2.20346851427733</v>
      </c>
      <c r="Q437">
        <v>0.99872255451897096</v>
      </c>
      <c r="R437">
        <v>1.2774454810286901E-3</v>
      </c>
      <c r="S437">
        <v>0</v>
      </c>
      <c r="T437">
        <v>13.161298089487801</v>
      </c>
      <c r="U437">
        <v>13.161298089487801</v>
      </c>
      <c r="V437">
        <v>10.4726804359212</v>
      </c>
      <c r="W437">
        <v>0.25139786440645701</v>
      </c>
      <c r="X437">
        <v>2.2278979931315201</v>
      </c>
      <c r="Y437">
        <v>72.178445312484996</v>
      </c>
      <c r="Z437">
        <v>0.84802600084158397</v>
      </c>
      <c r="AA437">
        <v>0.121637675228066</v>
      </c>
      <c r="AB437">
        <v>33.975143037594101</v>
      </c>
      <c r="AC437">
        <v>30.197663691006898</v>
      </c>
      <c r="AD437">
        <v>4.89879103351198</v>
      </c>
      <c r="AE437">
        <v>0.19158168242899201</v>
      </c>
      <c r="AF437">
        <v>6.3421364463794796E-4</v>
      </c>
      <c r="AG437">
        <v>4.5797436547663399E-3</v>
      </c>
      <c r="AH437" s="109">
        <v>7.4443562369861296E-5</v>
      </c>
      <c r="AI437" s="109">
        <v>1.33409658120378E-5</v>
      </c>
      <c r="AJ437">
        <v>3.31969416171028E-2</v>
      </c>
      <c r="AK437">
        <v>0.15468811833962601</v>
      </c>
      <c r="AL437">
        <v>0.176687500457717</v>
      </c>
      <c r="AM437">
        <v>13.515679791604001</v>
      </c>
      <c r="AN437">
        <v>0</v>
      </c>
      <c r="AO437">
        <v>0</v>
      </c>
      <c r="AP437">
        <v>0</v>
      </c>
      <c r="AQ437">
        <v>-8.82079644680611</v>
      </c>
      <c r="AR437">
        <v>1915.9343293229599</v>
      </c>
      <c r="AS437">
        <v>6042.2055957009497</v>
      </c>
      <c r="AT437">
        <v>0.35162769409835898</v>
      </c>
    </row>
    <row r="438" spans="1:46" x14ac:dyDescent="0.35">
      <c r="A438">
        <v>436</v>
      </c>
      <c r="B438">
        <v>101.093463063439</v>
      </c>
      <c r="C438">
        <v>-8.4032393853929506</v>
      </c>
      <c r="D438">
        <v>1673.7821416381</v>
      </c>
      <c r="E438">
        <v>0.49882308444823198</v>
      </c>
      <c r="F438">
        <v>423.52700460380902</v>
      </c>
      <c r="G438">
        <v>2.87167975606772E-3</v>
      </c>
      <c r="H438">
        <v>0.98090371327611903</v>
      </c>
      <c r="I438">
        <v>3.02356707944119E-2</v>
      </c>
      <c r="J438">
        <v>3.4252042311226902E-2</v>
      </c>
      <c r="K438">
        <v>0.93975076691461901</v>
      </c>
      <c r="L438">
        <v>2.56313326294898E-2</v>
      </c>
      <c r="M438">
        <v>4.6043381649220998E-3</v>
      </c>
      <c r="N438">
        <v>1.05193615535129</v>
      </c>
      <c r="O438">
        <v>1.16220427655164</v>
      </c>
      <c r="P438">
        <v>2.2148797372692202</v>
      </c>
      <c r="Q438">
        <v>0.99871934427130604</v>
      </c>
      <c r="R438">
        <v>1.28065572869376E-3</v>
      </c>
      <c r="S438">
        <v>0</v>
      </c>
      <c r="T438">
        <v>13.2311104088398</v>
      </c>
      <c r="U438">
        <v>13.2311104088398</v>
      </c>
      <c r="V438">
        <v>10.5276297951799</v>
      </c>
      <c r="W438">
        <v>0.25312279765318502</v>
      </c>
      <c r="X438">
        <v>2.2378402345069999</v>
      </c>
      <c r="Y438">
        <v>72.597789155411306</v>
      </c>
      <c r="Z438">
        <v>0.847718339168679</v>
      </c>
      <c r="AA438">
        <v>0.121592979747795</v>
      </c>
      <c r="AB438">
        <v>33.965336723731198</v>
      </c>
      <c r="AC438">
        <v>30.1145744062032</v>
      </c>
      <c r="AD438">
        <v>4.8964313402566697</v>
      </c>
      <c r="AE438">
        <v>0.19158186026016299</v>
      </c>
      <c r="AF438">
        <v>6.3389839012665302E-4</v>
      </c>
      <c r="AG438">
        <v>4.5793827667416596E-3</v>
      </c>
      <c r="AH438" s="109">
        <v>7.4989918383422096E-5</v>
      </c>
      <c r="AI438" s="109">
        <v>1.34709711815735E-5</v>
      </c>
      <c r="AJ438">
        <v>3.3195405507656803E-2</v>
      </c>
      <c r="AK438">
        <v>0.15468905052001</v>
      </c>
      <c r="AL438">
        <v>0.176679892575937</v>
      </c>
      <c r="AM438">
        <v>13.515679791604001</v>
      </c>
      <c r="AN438">
        <v>0</v>
      </c>
      <c r="AO438">
        <v>0</v>
      </c>
      <c r="AP438">
        <v>0</v>
      </c>
      <c r="AQ438">
        <v>-8.8212710821980895</v>
      </c>
      <c r="AR438">
        <v>1916.1637620603601</v>
      </c>
      <c r="AS438">
        <v>6042.2001038963099</v>
      </c>
      <c r="AT438">
        <v>0.351826555187981</v>
      </c>
    </row>
    <row r="439" spans="1:46" x14ac:dyDescent="0.35">
      <c r="A439">
        <v>437</v>
      </c>
      <c r="B439">
        <v>100.47939273789601</v>
      </c>
      <c r="C439">
        <v>-8.4039824354003407</v>
      </c>
      <c r="D439">
        <v>1673.5678773833899</v>
      </c>
      <c r="E439">
        <v>0.498809429814147</v>
      </c>
      <c r="F439">
        <v>420.81742022173898</v>
      </c>
      <c r="G439">
        <v>2.8713249449608602E-3</v>
      </c>
      <c r="H439">
        <v>0.98092990490293797</v>
      </c>
      <c r="I439">
        <v>3.03916355911555E-2</v>
      </c>
      <c r="J439">
        <v>3.4450473181534803E-2</v>
      </c>
      <c r="K439">
        <v>0.93941223264071505</v>
      </c>
      <c r="L439">
        <v>2.5754170080413901E-2</v>
      </c>
      <c r="M439">
        <v>4.63746551074159E-3</v>
      </c>
      <c r="N439">
        <v>1.0502965970565601</v>
      </c>
      <c r="O439">
        <v>1.1605218834012201</v>
      </c>
      <c r="P439">
        <v>2.2264235906907199</v>
      </c>
      <c r="Q439">
        <v>0.998716128018308</v>
      </c>
      <c r="R439">
        <v>1.28387198169195E-3</v>
      </c>
      <c r="S439">
        <v>0</v>
      </c>
      <c r="T439">
        <v>13.3017525716444</v>
      </c>
      <c r="U439">
        <v>13.3017525716444</v>
      </c>
      <c r="V439">
        <v>10.583225907046</v>
      </c>
      <c r="W439">
        <v>0.25486844695611299</v>
      </c>
      <c r="X439">
        <v>2.24789893380935</v>
      </c>
      <c r="Y439">
        <v>73.022326955010399</v>
      </c>
      <c r="Z439">
        <v>0.84740980797719301</v>
      </c>
      <c r="AA439">
        <v>0.121547843824601</v>
      </c>
      <c r="AB439">
        <v>33.955502963741701</v>
      </c>
      <c r="AC439">
        <v>30.031560201214202</v>
      </c>
      <c r="AD439">
        <v>4.8940640952728103</v>
      </c>
      <c r="AE439">
        <v>0.19158203958537801</v>
      </c>
      <c r="AF439">
        <v>6.3357992699626805E-4</v>
      </c>
      <c r="AG439">
        <v>4.5790170805701299E-3</v>
      </c>
      <c r="AH439" s="109">
        <v>7.5542570448556897E-5</v>
      </c>
      <c r="AI439" s="109">
        <v>1.36026928436872E-5</v>
      </c>
      <c r="AJ439">
        <v>3.3193854711680001E-2</v>
      </c>
      <c r="AK439">
        <v>0.15468999625717</v>
      </c>
      <c r="AL439">
        <v>0.17667220753945101</v>
      </c>
      <c r="AM439">
        <v>13.515679791604001</v>
      </c>
      <c r="AN439">
        <v>0</v>
      </c>
      <c r="AO439">
        <v>0</v>
      </c>
      <c r="AP439">
        <v>0</v>
      </c>
      <c r="AQ439">
        <v>-8.8217457175900709</v>
      </c>
      <c r="AR439">
        <v>1916.39330472711</v>
      </c>
      <c r="AS439">
        <v>6042.1945363612003</v>
      </c>
      <c r="AT439">
        <v>0.35202571109949599</v>
      </c>
    </row>
    <row r="440" spans="1:46" x14ac:dyDescent="0.35">
      <c r="A440">
        <v>438</v>
      </c>
      <c r="B440">
        <v>99.865322412353905</v>
      </c>
      <c r="C440">
        <v>-8.4047267315498804</v>
      </c>
      <c r="D440">
        <v>1673.3510040804899</v>
      </c>
      <c r="E440">
        <v>0.49879558587869399</v>
      </c>
      <c r="F440">
        <v>418.10788998302701</v>
      </c>
      <c r="G440">
        <v>2.8709656949766501E-3</v>
      </c>
      <c r="H440">
        <v>0.98095720871835101</v>
      </c>
      <c r="I440">
        <v>3.0549404899185999E-2</v>
      </c>
      <c r="J440">
        <v>3.4651277056942001E-2</v>
      </c>
      <c r="K440">
        <v>0.93906970341551799</v>
      </c>
      <c r="L440">
        <v>2.5878413073420502E-2</v>
      </c>
      <c r="M440">
        <v>4.6709918257655204E-3</v>
      </c>
      <c r="N440">
        <v>1.0486608082798401</v>
      </c>
      <c r="O440">
        <v>1.1588426042462101</v>
      </c>
      <c r="P440">
        <v>2.2381023890115199</v>
      </c>
      <c r="Q440">
        <v>0.99871290564496795</v>
      </c>
      <c r="R440">
        <v>1.28709435503185E-3</v>
      </c>
      <c r="S440">
        <v>0</v>
      </c>
      <c r="T440">
        <v>13.3732394081963</v>
      </c>
      <c r="U440">
        <v>13.3732394081963</v>
      </c>
      <c r="V440">
        <v>10.639480199828901</v>
      </c>
      <c r="W440">
        <v>0.25663518473660302</v>
      </c>
      <c r="X440">
        <v>2.25807609733842</v>
      </c>
      <c r="Y440">
        <v>73.452155869313302</v>
      </c>
      <c r="Z440">
        <v>0.84710039880711396</v>
      </c>
      <c r="AA440">
        <v>0.12150225952393499</v>
      </c>
      <c r="AB440">
        <v>33.945641195814098</v>
      </c>
      <c r="AC440">
        <v>29.9486191277675</v>
      </c>
      <c r="AD440">
        <v>4.89168916996951</v>
      </c>
      <c r="AE440">
        <v>0.191582220423307</v>
      </c>
      <c r="AF440">
        <v>6.3325819800170004E-4</v>
      </c>
      <c r="AG440">
        <v>4.5786465063461998E-3</v>
      </c>
      <c r="AH440" s="109">
        <v>7.6101633404452703E-5</v>
      </c>
      <c r="AI440" s="109">
        <v>1.37361632860209E-5</v>
      </c>
      <c r="AJ440">
        <v>3.3192288959200698E-2</v>
      </c>
      <c r="AK440">
        <v>0.15469095579944001</v>
      </c>
      <c r="AL440">
        <v>0.17666444393080399</v>
      </c>
      <c r="AM440">
        <v>13.515679791604001</v>
      </c>
      <c r="AN440">
        <v>0</v>
      </c>
      <c r="AO440">
        <v>0</v>
      </c>
      <c r="AP440">
        <v>0</v>
      </c>
      <c r="AQ440">
        <v>-8.8222203529820504</v>
      </c>
      <c r="AR440">
        <v>1916.6229589222601</v>
      </c>
      <c r="AS440">
        <v>6042.1888916385196</v>
      </c>
      <c r="AT440">
        <v>0.352225164917567</v>
      </c>
    </row>
    <row r="441" spans="1:46" x14ac:dyDescent="0.35">
      <c r="A441">
        <v>439</v>
      </c>
      <c r="B441">
        <v>99.251252086811306</v>
      </c>
      <c r="C441">
        <v>-8.4054722960823298</v>
      </c>
      <c r="D441">
        <v>1673.1314734902001</v>
      </c>
      <c r="E441">
        <v>0.49878154897586802</v>
      </c>
      <c r="F441">
        <v>415.39841244693298</v>
      </c>
      <c r="G441">
        <v>2.87060192406033E-3</v>
      </c>
      <c r="H441">
        <v>0.98098562675353096</v>
      </c>
      <c r="I441">
        <v>3.0709010012309901E-2</v>
      </c>
      <c r="J441">
        <v>3.4854497502533402E-2</v>
      </c>
      <c r="K441">
        <v>0.93872310739866804</v>
      </c>
      <c r="L441">
        <v>2.6004085735255901E-2</v>
      </c>
      <c r="M441">
        <v>4.7049242770539797E-3</v>
      </c>
      <c r="N441">
        <v>1.0470287963245799</v>
      </c>
      <c r="O441">
        <v>1.1571664404990001</v>
      </c>
      <c r="P441">
        <v>2.2499185008181901</v>
      </c>
      <c r="Q441">
        <v>0.99870967703344005</v>
      </c>
      <c r="R441">
        <v>1.2903229665596899E-3</v>
      </c>
      <c r="S441">
        <v>0</v>
      </c>
      <c r="T441">
        <v>13.445586104360199</v>
      </c>
      <c r="U441">
        <v>13.445586104360199</v>
      </c>
      <c r="V441">
        <v>10.696404372243601</v>
      </c>
      <c r="W441">
        <v>0.25842339345214499</v>
      </c>
      <c r="X441">
        <v>2.2683737778236299</v>
      </c>
      <c r="Y441">
        <v>73.887375496598494</v>
      </c>
      <c r="Z441">
        <v>0.84679010247585296</v>
      </c>
      <c r="AA441">
        <v>0.12145621872335199</v>
      </c>
      <c r="AB441">
        <v>33.935750980150402</v>
      </c>
      <c r="AC441">
        <v>29.865749179866899</v>
      </c>
      <c r="AD441">
        <v>4.88930644877298</v>
      </c>
      <c r="AE441">
        <v>0.19158240279291899</v>
      </c>
      <c r="AF441">
        <v>6.3293314454939895E-4</v>
      </c>
      <c r="AG441">
        <v>4.5782709518918498E-3</v>
      </c>
      <c r="AH441" s="109">
        <v>7.6667224848202194E-5</v>
      </c>
      <c r="AI441" s="109">
        <v>1.3871415865761899E-5</v>
      </c>
      <c r="AJ441">
        <v>3.3190707973709897E-2</v>
      </c>
      <c r="AK441">
        <v>0.154691929401161</v>
      </c>
      <c r="AL441">
        <v>0.17665660029822899</v>
      </c>
      <c r="AM441">
        <v>13.515679791604001</v>
      </c>
      <c r="AN441">
        <v>0</v>
      </c>
      <c r="AO441">
        <v>0</v>
      </c>
      <c r="AP441">
        <v>0</v>
      </c>
      <c r="AQ441">
        <v>-8.82269498837403</v>
      </c>
      <c r="AR441">
        <v>1916.85272628541</v>
      </c>
      <c r="AS441">
        <v>6042.1831682333996</v>
      </c>
      <c r="AT441">
        <v>0.35242492120685198</v>
      </c>
    </row>
    <row r="442" spans="1:46" x14ac:dyDescent="0.35">
      <c r="A442">
        <v>440</v>
      </c>
      <c r="B442">
        <v>98.637181761268707</v>
      </c>
      <c r="C442">
        <v>-8.4062191517975204</v>
      </c>
      <c r="D442">
        <v>1672.9092361764301</v>
      </c>
      <c r="E442">
        <v>0.498767315344125</v>
      </c>
      <c r="F442">
        <v>412.68898618145198</v>
      </c>
      <c r="G442">
        <v>2.8702335481213502E-3</v>
      </c>
      <c r="H442">
        <v>0.98101515749053103</v>
      </c>
      <c r="I442">
        <v>3.0870482952996301E-2</v>
      </c>
      <c r="J442">
        <v>3.5060179156449003E-2</v>
      </c>
      <c r="K442">
        <v>0.938372371017824</v>
      </c>
      <c r="L442">
        <v>2.6131212762505799E-2</v>
      </c>
      <c r="M442">
        <v>4.7392701904905602E-3</v>
      </c>
      <c r="N442">
        <v>1.0454005687321</v>
      </c>
      <c r="O442">
        <v>1.1554933936877601</v>
      </c>
      <c r="P442">
        <v>2.2618743505781498</v>
      </c>
      <c r="Q442">
        <v>0.99870644206293702</v>
      </c>
      <c r="R442">
        <v>1.2935579370624199E-3</v>
      </c>
      <c r="S442">
        <v>0</v>
      </c>
      <c r="T442">
        <v>13.5188082133187</v>
      </c>
      <c r="U442">
        <v>13.5188082133187</v>
      </c>
      <c r="V442">
        <v>10.754010402574799</v>
      </c>
      <c r="W442">
        <v>0.260233463941906</v>
      </c>
      <c r="X442">
        <v>2.2787940756484399</v>
      </c>
      <c r="Y442">
        <v>74.328087953876306</v>
      </c>
      <c r="Z442">
        <v>0.84647891004145803</v>
      </c>
      <c r="AA442">
        <v>0.121409713100763</v>
      </c>
      <c r="AB442">
        <v>33.925831742191797</v>
      </c>
      <c r="AC442">
        <v>29.782948330078099</v>
      </c>
      <c r="AD442">
        <v>4.8869157984524598</v>
      </c>
      <c r="AE442">
        <v>0.19158258671336201</v>
      </c>
      <c r="AF442">
        <v>6.3260470662441603E-4</v>
      </c>
      <c r="AG442">
        <v>4.5778903227097403E-3</v>
      </c>
      <c r="AH442" s="109">
        <v>7.7239465314382007E-5</v>
      </c>
      <c r="AI442" s="109">
        <v>1.40084847504329E-5</v>
      </c>
      <c r="AJ442">
        <v>3.3189111471764697E-2</v>
      </c>
      <c r="AK442">
        <v>0.15469291732305199</v>
      </c>
      <c r="AL442">
        <v>0.17664867515354499</v>
      </c>
      <c r="AM442">
        <v>13.515679791604001</v>
      </c>
      <c r="AN442">
        <v>0</v>
      </c>
      <c r="AO442">
        <v>0</v>
      </c>
      <c r="AP442">
        <v>0</v>
      </c>
      <c r="AQ442">
        <v>-8.8231696237660096</v>
      </c>
      <c r="AR442">
        <v>1917.0826084983601</v>
      </c>
      <c r="AS442">
        <v>6042.17736461204</v>
      </c>
      <c r="AT442">
        <v>0.35262498336210002</v>
      </c>
    </row>
    <row r="443" spans="1:46" x14ac:dyDescent="0.35">
      <c r="A443">
        <v>441</v>
      </c>
      <c r="B443">
        <v>98.023111435726193</v>
      </c>
      <c r="C443">
        <v>-8.4069673220583905</v>
      </c>
      <c r="D443">
        <v>1672.6842414709599</v>
      </c>
      <c r="E443">
        <v>0.49875288112324001</v>
      </c>
      <c r="F443">
        <v>409.97960976241302</v>
      </c>
      <c r="G443">
        <v>2.8698604809734001E-3</v>
      </c>
      <c r="H443">
        <v>0.98104580233225402</v>
      </c>
      <c r="I443">
        <v>3.10338564907813E-2</v>
      </c>
      <c r="J443">
        <v>3.5268367763085798E-2</v>
      </c>
      <c r="K443">
        <v>0.93801741891265</v>
      </c>
      <c r="L443">
        <v>2.6259819409216401E-2</v>
      </c>
      <c r="M443">
        <v>4.7740370815648704E-3</v>
      </c>
      <c r="N443">
        <v>1.04377613328749</v>
      </c>
      <c r="O443">
        <v>1.1538234654592401</v>
      </c>
      <c r="P443">
        <v>2.2739724201435898</v>
      </c>
      <c r="Q443">
        <v>0.99870320060965101</v>
      </c>
      <c r="R443">
        <v>1.29679939034849E-3</v>
      </c>
      <c r="S443">
        <v>0</v>
      </c>
      <c r="T443">
        <v>13.592921665857499</v>
      </c>
      <c r="U443">
        <v>13.592921665857499</v>
      </c>
      <c r="V443">
        <v>10.8123105560848</v>
      </c>
      <c r="W443">
        <v>0.26206579740816699</v>
      </c>
      <c r="X443">
        <v>2.28933914034566</v>
      </c>
      <c r="Y443">
        <v>74.7743979558999</v>
      </c>
      <c r="Z443">
        <v>0.84616681194671906</v>
      </c>
      <c r="AA443">
        <v>0.12136273413353101</v>
      </c>
      <c r="AB443">
        <v>33.915882996090303</v>
      </c>
      <c r="AC443">
        <v>29.700214495585001</v>
      </c>
      <c r="AD443">
        <v>4.88451709470674</v>
      </c>
      <c r="AE443">
        <v>0.19158277220408301</v>
      </c>
      <c r="AF443">
        <v>6.3227282277529898E-4</v>
      </c>
      <c r="AG443">
        <v>4.57750452188827E-3</v>
      </c>
      <c r="AH443" s="109">
        <v>7.7818478282385206E-5</v>
      </c>
      <c r="AI443" s="109">
        <v>1.41474050206403E-5</v>
      </c>
      <c r="AJ443">
        <v>3.3187499162938797E-2</v>
      </c>
      <c r="AK443">
        <v>0.15469391983224701</v>
      </c>
      <c r="AL443">
        <v>0.176640666971911</v>
      </c>
      <c r="AM443">
        <v>13.515679791604001</v>
      </c>
      <c r="AN443">
        <v>0</v>
      </c>
      <c r="AO443">
        <v>0</v>
      </c>
      <c r="AP443">
        <v>0</v>
      </c>
      <c r="AQ443">
        <v>-8.8236442591579909</v>
      </c>
      <c r="AR443">
        <v>1917.3126072862101</v>
      </c>
      <c r="AS443">
        <v>6042.1714792003904</v>
      </c>
      <c r="AT443">
        <v>0.35282535592911501</v>
      </c>
    </row>
    <row r="444" spans="1:46" x14ac:dyDescent="0.35">
      <c r="A444">
        <v>442</v>
      </c>
      <c r="B444">
        <v>97.409041110183594</v>
      </c>
      <c r="C444">
        <v>-8.4077168308200907</v>
      </c>
      <c r="D444">
        <v>1672.45643743291</v>
      </c>
      <c r="E444">
        <v>0.49873824235106201</v>
      </c>
      <c r="F444">
        <v>407.27028177539398</v>
      </c>
      <c r="G444">
        <v>2.8694826342655702E-3</v>
      </c>
      <c r="H444">
        <v>0.98107756014551495</v>
      </c>
      <c r="I444">
        <v>3.1199164166587998E-2</v>
      </c>
      <c r="J444">
        <v>3.5479110207543497E-2</v>
      </c>
      <c r="K444">
        <v>0.93765817388317696</v>
      </c>
      <c r="L444">
        <v>2.6389931527466201E-2</v>
      </c>
      <c r="M444">
        <v>4.8092326391217903E-3</v>
      </c>
      <c r="N444">
        <v>1.0421554980257799</v>
      </c>
      <c r="O444">
        <v>1.15215665758161</v>
      </c>
      <c r="P444">
        <v>2.2862152505894202</v>
      </c>
      <c r="Q444">
        <v>0.99869995254664501</v>
      </c>
      <c r="R444">
        <v>1.30004745335479E-3</v>
      </c>
      <c r="S444">
        <v>0</v>
      </c>
      <c r="T444">
        <v>13.6679427826672</v>
      </c>
      <c r="U444">
        <v>13.6679427826672</v>
      </c>
      <c r="V444">
        <v>10.871317394497799</v>
      </c>
      <c r="W444">
        <v>0.26392080427180997</v>
      </c>
      <c r="X444">
        <v>2.30001117195062</v>
      </c>
      <c r="Y444">
        <v>75.226412899329901</v>
      </c>
      <c r="Z444">
        <v>0.84585379872861699</v>
      </c>
      <c r="AA444">
        <v>0.121315273087928</v>
      </c>
      <c r="AB444">
        <v>33.905904155541002</v>
      </c>
      <c r="AC444">
        <v>29.617545564494801</v>
      </c>
      <c r="AD444">
        <v>4.88211019957666</v>
      </c>
      <c r="AE444">
        <v>0.19158295928472699</v>
      </c>
      <c r="AF444">
        <v>6.31937430046925E-4</v>
      </c>
      <c r="AG444">
        <v>4.5771134500422004E-3</v>
      </c>
      <c r="AH444" s="109">
        <v>7.8404390339294501E-5</v>
      </c>
      <c r="AI444" s="109">
        <v>1.4288212634342601E-5</v>
      </c>
      <c r="AJ444">
        <v>3.31858707494622E-2</v>
      </c>
      <c r="AK444">
        <v>0.154694937202636</v>
      </c>
      <c r="AL444">
        <v>0.17663257418992501</v>
      </c>
      <c r="AM444">
        <v>13.515679791604001</v>
      </c>
      <c r="AN444">
        <v>0</v>
      </c>
      <c r="AO444">
        <v>0</v>
      </c>
      <c r="AP444">
        <v>0</v>
      </c>
      <c r="AQ444">
        <v>-8.8241188945499704</v>
      </c>
      <c r="AR444">
        <v>1917.54272441903</v>
      </c>
      <c r="AS444">
        <v>6042.1655103828198</v>
      </c>
      <c r="AT444">
        <v>0.353026042651572</v>
      </c>
    </row>
    <row r="445" spans="1:46" x14ac:dyDescent="0.35">
      <c r="A445">
        <v>443</v>
      </c>
      <c r="B445">
        <v>96.794970784640995</v>
      </c>
      <c r="C445">
        <v>-8.4084677026371697</v>
      </c>
      <c r="D445">
        <v>1672.22577081031</v>
      </c>
      <c r="E445">
        <v>0.49872339496013202</v>
      </c>
      <c r="F445">
        <v>404.56100081511698</v>
      </c>
      <c r="G445">
        <v>2.8690999174169301E-3</v>
      </c>
      <c r="H445">
        <v>0.98111043255679997</v>
      </c>
      <c r="I445">
        <v>3.1366440313167702E-2</v>
      </c>
      <c r="J445">
        <v>3.5692454551360303E-2</v>
      </c>
      <c r="K445">
        <v>0.93729455683034801</v>
      </c>
      <c r="L445">
        <v>2.6521575560928701E-2</v>
      </c>
      <c r="M445">
        <v>4.8448647522390201E-3</v>
      </c>
      <c r="N445">
        <v>1.0405386712382301</v>
      </c>
      <c r="O445">
        <v>1.1504929719474299</v>
      </c>
      <c r="P445">
        <v>2.29860544386684</v>
      </c>
      <c r="Q445">
        <v>0.99869669774376302</v>
      </c>
      <c r="R445">
        <v>1.30330225623685E-3</v>
      </c>
      <c r="S445">
        <v>0</v>
      </c>
      <c r="T445">
        <v>13.743888285634601</v>
      </c>
      <c r="U445">
        <v>13.743888285634601</v>
      </c>
      <c r="V445">
        <v>10.9310437842031</v>
      </c>
      <c r="W445">
        <v>0.26579890589051502</v>
      </c>
      <c r="X445">
        <v>2.3108124225823201</v>
      </c>
      <c r="Y445">
        <v>75.684242948191198</v>
      </c>
      <c r="Z445">
        <v>0.84553986031353601</v>
      </c>
      <c r="AA445">
        <v>0.121267321017049</v>
      </c>
      <c r="AB445">
        <v>33.895894716453697</v>
      </c>
      <c r="AC445">
        <v>29.534939367847301</v>
      </c>
      <c r="AD445">
        <v>4.8796949831303396</v>
      </c>
      <c r="AE445">
        <v>0.19158314797522599</v>
      </c>
      <c r="AF445">
        <v>6.3159846395825097E-4</v>
      </c>
      <c r="AG445">
        <v>4.5767170052146101E-3</v>
      </c>
      <c r="AH445" s="109">
        <v>7.8997331207640296E-5</v>
      </c>
      <c r="AI445" s="109">
        <v>1.4430944519475799E-5</v>
      </c>
      <c r="AJ445">
        <v>3.3184225926132301E-2</v>
      </c>
      <c r="AK445">
        <v>0.15469596971493799</v>
      </c>
      <c r="AL445">
        <v>0.17662439520516501</v>
      </c>
      <c r="AM445">
        <v>13.515679791604001</v>
      </c>
      <c r="AN445">
        <v>0</v>
      </c>
      <c r="AO445">
        <v>0</v>
      </c>
      <c r="AP445">
        <v>0</v>
      </c>
      <c r="AQ445">
        <v>-8.82459352994195</v>
      </c>
      <c r="AR445">
        <v>1917.7729617130001</v>
      </c>
      <c r="AS445">
        <v>6042.1594565007699</v>
      </c>
      <c r="AT445">
        <v>0.35322704837367203</v>
      </c>
    </row>
    <row r="446" spans="1:46" x14ac:dyDescent="0.35">
      <c r="A446">
        <v>444</v>
      </c>
      <c r="B446">
        <v>96.180900459098496</v>
      </c>
      <c r="C446">
        <v>-8.4092199626976303</v>
      </c>
      <c r="D446">
        <v>1671.99218699625</v>
      </c>
      <c r="E446">
        <v>0.49870833477417498</v>
      </c>
      <c r="F446">
        <v>401.85176548780299</v>
      </c>
      <c r="G446">
        <v>2.86871223754193E-3</v>
      </c>
      <c r="H446">
        <v>0.98114441735195901</v>
      </c>
      <c r="I446">
        <v>3.1535720081443203E-2</v>
      </c>
      <c r="J446">
        <v>3.5908450069604102E-2</v>
      </c>
      <c r="K446">
        <v>0.93692648670120804</v>
      </c>
      <c r="L446">
        <v>2.66547785920738E-2</v>
      </c>
      <c r="M446">
        <v>4.8809414893694596E-3</v>
      </c>
      <c r="N446">
        <v>1.03892566147886</v>
      </c>
      <c r="O446">
        <v>1.1488324105766701</v>
      </c>
      <c r="P446">
        <v>2.3111456647872402</v>
      </c>
      <c r="Q446">
        <v>0.99869343606751404</v>
      </c>
      <c r="R446">
        <v>1.30656393248534E-3</v>
      </c>
      <c r="S446">
        <v>0</v>
      </c>
      <c r="T446">
        <v>13.8207753111431</v>
      </c>
      <c r="U446">
        <v>13.8207753111431</v>
      </c>
      <c r="V446">
        <v>10.991502906540401</v>
      </c>
      <c r="W446">
        <v>0.26770053310314901</v>
      </c>
      <c r="X446">
        <v>2.3217451978714601</v>
      </c>
      <c r="Y446">
        <v>76.148001124943406</v>
      </c>
      <c r="Z446">
        <v>0.84522498687950998</v>
      </c>
      <c r="AA446">
        <v>0.121218868748456</v>
      </c>
      <c r="AB446">
        <v>33.885854028394803</v>
      </c>
      <c r="AC446">
        <v>29.4523937114113</v>
      </c>
      <c r="AD446">
        <v>4.8772712962202398</v>
      </c>
      <c r="AE446">
        <v>0.19158333829569801</v>
      </c>
      <c r="AF446">
        <v>6.3125585842472296E-4</v>
      </c>
      <c r="AG446">
        <v>4.5763150828175298E-3</v>
      </c>
      <c r="AH446" s="109">
        <v>7.9597433931796302E-5</v>
      </c>
      <c r="AI446" s="109">
        <v>1.45756385251152E-5</v>
      </c>
      <c r="AJ446">
        <v>3.3182564379892997E-2</v>
      </c>
      <c r="AK446">
        <v>0.15469701765709401</v>
      </c>
      <c r="AL446">
        <v>0.176616128373973</v>
      </c>
      <c r="AM446">
        <v>13.515679791604001</v>
      </c>
      <c r="AN446">
        <v>0</v>
      </c>
      <c r="AO446">
        <v>0</v>
      </c>
      <c r="AP446">
        <v>0</v>
      </c>
      <c r="AQ446">
        <v>-8.8250681653339296</v>
      </c>
      <c r="AR446">
        <v>1918.00332103238</v>
      </c>
      <c r="AS446">
        <v>6042.1533158513303</v>
      </c>
      <c r="AT446">
        <v>0.35342837667447102</v>
      </c>
    </row>
    <row r="447" spans="1:46" x14ac:dyDescent="0.35">
      <c r="A447">
        <v>445</v>
      </c>
      <c r="B447">
        <v>95.566830133555897</v>
      </c>
      <c r="C447">
        <v>-8.4099736368253009</v>
      </c>
      <c r="D447">
        <v>1671.75562998806</v>
      </c>
      <c r="E447">
        <v>0.49869305750442999</v>
      </c>
      <c r="F447">
        <v>399.142574409958</v>
      </c>
      <c r="G447">
        <v>2.8683194993810602E-3</v>
      </c>
      <c r="H447">
        <v>0.98117951631481204</v>
      </c>
      <c r="I447">
        <v>3.1707039461528801E-2</v>
      </c>
      <c r="J447">
        <v>3.6127147289369103E-2</v>
      </c>
      <c r="K447">
        <v>0.936553880423598</v>
      </c>
      <c r="L447">
        <v>2.6789568325254701E-2</v>
      </c>
      <c r="M447">
        <v>4.9174711362740603E-3</v>
      </c>
      <c r="N447">
        <v>1.03731647757122</v>
      </c>
      <c r="O447">
        <v>1.1471749756198999</v>
      </c>
      <c r="P447">
        <v>2.3238386427528601</v>
      </c>
      <c r="Q447">
        <v>0.99869016738098004</v>
      </c>
      <c r="R447">
        <v>1.30983261901935E-3</v>
      </c>
      <c r="S447">
        <v>0</v>
      </c>
      <c r="T447">
        <v>13.8986214219556</v>
      </c>
      <c r="U447">
        <v>13.8986214219556</v>
      </c>
      <c r="V447">
        <v>11.052708266304499</v>
      </c>
      <c r="W447">
        <v>0.2696261286776</v>
      </c>
      <c r="X447">
        <v>2.3328118587003401</v>
      </c>
      <c r="Y447">
        <v>76.6178034022725</v>
      </c>
      <c r="Z447">
        <v>0.84490916781301495</v>
      </c>
      <c r="AA447">
        <v>0.121169906883976</v>
      </c>
      <c r="AB447">
        <v>33.875781564970701</v>
      </c>
      <c r="AC447">
        <v>29.3699063349227</v>
      </c>
      <c r="AD447">
        <v>4.87483900257262</v>
      </c>
      <c r="AE447">
        <v>0.19158353026657099</v>
      </c>
      <c r="AF447">
        <v>6.3090954574529599E-4</v>
      </c>
      <c r="AG447">
        <v>4.5759075755173904E-3</v>
      </c>
      <c r="AH447" s="109">
        <v>8.0204834878597699E-5</v>
      </c>
      <c r="AI447" s="109">
        <v>1.4722333548514899E-5</v>
      </c>
      <c r="AJ447">
        <v>3.3180885789804403E-2</v>
      </c>
      <c r="AK447">
        <v>0.154698081324287</v>
      </c>
      <c r="AL447">
        <v>0.17660777201130201</v>
      </c>
      <c r="AM447">
        <v>13.515679791604001</v>
      </c>
      <c r="AN447">
        <v>0</v>
      </c>
      <c r="AO447">
        <v>0</v>
      </c>
      <c r="AP447">
        <v>0</v>
      </c>
      <c r="AQ447">
        <v>-8.8255428007259091</v>
      </c>
      <c r="AR447">
        <v>1918.2338042905701</v>
      </c>
      <c r="AS447">
        <v>6042.1470866856798</v>
      </c>
      <c r="AT447">
        <v>0.35363003268549498</v>
      </c>
    </row>
    <row r="448" spans="1:46" x14ac:dyDescent="0.35">
      <c r="A448">
        <v>446</v>
      </c>
      <c r="B448">
        <v>94.952759808013298</v>
      </c>
      <c r="C448">
        <v>-8.4107287515076603</v>
      </c>
      <c r="D448">
        <v>1671.51604234098</v>
      </c>
      <c r="E448">
        <v>0.49867755874585001</v>
      </c>
      <c r="F448">
        <v>396.43342620982497</v>
      </c>
      <c r="G448">
        <v>2.867921605222E-3</v>
      </c>
      <c r="H448">
        <v>0.98121573144107299</v>
      </c>
      <c r="I448">
        <v>3.1880435309716397E-2</v>
      </c>
      <c r="J448">
        <v>3.6348598029750899E-2</v>
      </c>
      <c r="K448">
        <v>0.93617665284460705</v>
      </c>
      <c r="L448">
        <v>2.6925973122588698E-2</v>
      </c>
      <c r="M448">
        <v>4.9544621871277202E-3</v>
      </c>
      <c r="N448">
        <v>1.03571112861533</v>
      </c>
      <c r="O448">
        <v>1.1455206693615201</v>
      </c>
      <c r="P448">
        <v>2.33668717382572</v>
      </c>
      <c r="Q448">
        <v>0.99868689154369195</v>
      </c>
      <c r="R448">
        <v>1.3131084563074401E-3</v>
      </c>
      <c r="S448">
        <v>0</v>
      </c>
      <c r="T448">
        <v>13.9774446211519</v>
      </c>
      <c r="U448">
        <v>13.9774446211519</v>
      </c>
      <c r="V448">
        <v>11.1146737023527</v>
      </c>
      <c r="W448">
        <v>0.27157614664539398</v>
      </c>
      <c r="X448">
        <v>2.3440148228059101</v>
      </c>
      <c r="Y448">
        <v>77.093768800679698</v>
      </c>
      <c r="Z448">
        <v>0.84459239219930804</v>
      </c>
      <c r="AA448">
        <v>0.121120425789826</v>
      </c>
      <c r="AB448">
        <v>33.865676792440901</v>
      </c>
      <c r="AC448">
        <v>29.287474929815801</v>
      </c>
      <c r="AD448">
        <v>4.8723979630819301</v>
      </c>
      <c r="AE448">
        <v>0.191583723908476</v>
      </c>
      <c r="AF448">
        <v>6.3055945653712304E-4</v>
      </c>
      <c r="AG448">
        <v>4.5754943731554799E-3</v>
      </c>
      <c r="AH448" s="109">
        <v>8.0819673894673598E-5</v>
      </c>
      <c r="AI448" s="109">
        <v>1.48710695232491E-5</v>
      </c>
      <c r="AJ448">
        <v>3.3179189826699498E-2</v>
      </c>
      <c r="AK448">
        <v>0.15469916101925699</v>
      </c>
      <c r="AL448">
        <v>0.17659932438891399</v>
      </c>
      <c r="AM448">
        <v>13.515679791604001</v>
      </c>
      <c r="AN448">
        <v>0</v>
      </c>
      <c r="AO448">
        <v>0</v>
      </c>
      <c r="AP448">
        <v>0</v>
      </c>
      <c r="AQ448">
        <v>-8.8260174361178905</v>
      </c>
      <c r="AR448">
        <v>1918.4644134519799</v>
      </c>
      <c r="AS448">
        <v>6042.1407672076102</v>
      </c>
      <c r="AT448">
        <v>0.35383202173558898</v>
      </c>
    </row>
    <row r="449" spans="1:46" x14ac:dyDescent="0.35">
      <c r="A449">
        <v>447</v>
      </c>
      <c r="B449">
        <v>94.338689482470699</v>
      </c>
      <c r="C449">
        <v>-8.4114853339427604</v>
      </c>
      <c r="D449">
        <v>1671.27336511869</v>
      </c>
      <c r="E449">
        <v>0.49866183397317099</v>
      </c>
      <c r="F449">
        <v>393.72431953109299</v>
      </c>
      <c r="G449">
        <v>2.8675184548154799E-3</v>
      </c>
      <c r="H449">
        <v>0.98125305558023002</v>
      </c>
      <c r="I449">
        <v>3.2055945378339203E-2</v>
      </c>
      <c r="J449">
        <v>3.65728554433635E-2</v>
      </c>
      <c r="K449">
        <v>0.93579471667200398</v>
      </c>
      <c r="L449">
        <v>2.7064022066490001E-2</v>
      </c>
      <c r="M449">
        <v>4.9919233118492596E-3</v>
      </c>
      <c r="N449">
        <v>1.0341096239948899</v>
      </c>
      <c r="O449">
        <v>1.1438694942231</v>
      </c>
      <c r="P449">
        <v>2.3496941229540198</v>
      </c>
      <c r="Q449">
        <v>0.99868360841149995</v>
      </c>
      <c r="R449">
        <v>1.3163915884997601E-3</v>
      </c>
      <c r="S449">
        <v>0</v>
      </c>
      <c r="T449">
        <v>14.0572633671121</v>
      </c>
      <c r="U449">
        <v>14.0572633671121</v>
      </c>
      <c r="V449">
        <v>11.1774133992961</v>
      </c>
      <c r="W449">
        <v>0.273551050052109</v>
      </c>
      <c r="X449">
        <v>2.3553565662915199</v>
      </c>
      <c r="Y449">
        <v>77.576019491590699</v>
      </c>
      <c r="Z449">
        <v>0.84427465005532498</v>
      </c>
      <c r="AA449">
        <v>0.12107041557937499</v>
      </c>
      <c r="AB449">
        <v>33.855538846326603</v>
      </c>
      <c r="AC449">
        <v>29.205097184053901</v>
      </c>
      <c r="AD449">
        <v>4.8699479973961601</v>
      </c>
      <c r="AE449">
        <v>0.19158391924222001</v>
      </c>
      <c r="AF449">
        <v>6.3020551963094298E-4</v>
      </c>
      <c r="AG449">
        <v>4.5750753626979902E-3</v>
      </c>
      <c r="AH449" s="109">
        <v>8.1442094545254801E-5</v>
      </c>
      <c r="AI449" s="109">
        <v>1.50218873354257E-5</v>
      </c>
      <c r="AJ449">
        <v>3.3177476152603601E-2</v>
      </c>
      <c r="AK449">
        <v>0.154700257052862</v>
      </c>
      <c r="AL449">
        <v>0.17659078373231199</v>
      </c>
      <c r="AM449">
        <v>13.515679791604001</v>
      </c>
      <c r="AN449">
        <v>0</v>
      </c>
      <c r="AO449">
        <v>0</v>
      </c>
      <c r="AP449">
        <v>0</v>
      </c>
      <c r="AQ449">
        <v>-8.82649207150987</v>
      </c>
      <c r="AR449">
        <v>1918.69515053442</v>
      </c>
      <c r="AS449">
        <v>6042.1343555718804</v>
      </c>
      <c r="AT449">
        <v>0.35403434598868599</v>
      </c>
    </row>
    <row r="450" spans="1:46" x14ac:dyDescent="0.35">
      <c r="A450">
        <v>448</v>
      </c>
      <c r="B450">
        <v>93.724619156928199</v>
      </c>
      <c r="C450">
        <v>-8.4122434120036704</v>
      </c>
      <c r="D450">
        <v>1671.02753785204</v>
      </c>
      <c r="E450">
        <v>0.49864587853672299</v>
      </c>
      <c r="F450">
        <v>391.01525302741697</v>
      </c>
      <c r="G450">
        <v>2.8671099453051502E-3</v>
      </c>
      <c r="H450">
        <v>0.98129149597023102</v>
      </c>
      <c r="I450">
        <v>3.22336083330809E-2</v>
      </c>
      <c r="J450">
        <v>3.6799974059453802E-2</v>
      </c>
      <c r="K450">
        <v>0.93540798239136902</v>
      </c>
      <c r="L450">
        <v>2.72037448721539E-2</v>
      </c>
      <c r="M450">
        <v>5.0298634609269796E-3</v>
      </c>
      <c r="N450">
        <v>1.0325119733847099</v>
      </c>
      <c r="O450">
        <v>1.1422214527668699</v>
      </c>
      <c r="P450">
        <v>2.36286242560241</v>
      </c>
      <c r="Q450">
        <v>0.99868031783649402</v>
      </c>
      <c r="R450">
        <v>1.3196821635058499E-3</v>
      </c>
      <c r="S450">
        <v>0</v>
      </c>
      <c r="T450">
        <v>14.1380965850227</v>
      </c>
      <c r="U450">
        <v>14.1380965850227</v>
      </c>
      <c r="V450">
        <v>11.240941894881299</v>
      </c>
      <c r="W450">
        <v>0.275551317844139</v>
      </c>
      <c r="X450">
        <v>2.36683962587664</v>
      </c>
      <c r="Y450">
        <v>78.064680897092401</v>
      </c>
      <c r="Z450">
        <v>0.84395592919813101</v>
      </c>
      <c r="AA450">
        <v>0.12101986612768301</v>
      </c>
      <c r="AB450">
        <v>33.8453673431369</v>
      </c>
      <c r="AC450">
        <v>29.122770663309201</v>
      </c>
      <c r="AD450">
        <v>4.8674889801596599</v>
      </c>
      <c r="AE450">
        <v>0.191584116289025</v>
      </c>
      <c r="AF450">
        <v>6.2984766213514001E-4</v>
      </c>
      <c r="AG450">
        <v>4.5746504280429904E-3</v>
      </c>
      <c r="AH450" s="109">
        <v>8.2072243911856597E-5</v>
      </c>
      <c r="AI450" s="109">
        <v>1.51748291549041E-5</v>
      </c>
      <c r="AJ450">
        <v>3.31757444211742E-2</v>
      </c>
      <c r="AK450">
        <v>0.154701369743619</v>
      </c>
      <c r="AL450">
        <v>0.17658214822309101</v>
      </c>
      <c r="AM450">
        <v>13.515679791604001</v>
      </c>
      <c r="AN450">
        <v>0</v>
      </c>
      <c r="AO450">
        <v>0</v>
      </c>
      <c r="AP450">
        <v>0</v>
      </c>
      <c r="AQ450">
        <v>-8.8269667069018496</v>
      </c>
      <c r="AR450">
        <v>1918.9260176093601</v>
      </c>
      <c r="AS450">
        <v>6042.1278498825204</v>
      </c>
      <c r="AT450">
        <v>0.35423701291078602</v>
      </c>
    </row>
    <row r="451" spans="1:46" x14ac:dyDescent="0.35">
      <c r="A451">
        <v>449</v>
      </c>
      <c r="B451">
        <v>93.1105488313856</v>
      </c>
      <c r="C451">
        <v>-8.4130030143179901</v>
      </c>
      <c r="D451">
        <v>1670.7784984805801</v>
      </c>
      <c r="E451">
        <v>0.49862968765820498</v>
      </c>
      <c r="F451">
        <v>388.30622536907299</v>
      </c>
      <c r="G451">
        <v>2.8666959711280702E-3</v>
      </c>
      <c r="H451">
        <v>0.98133104984149</v>
      </c>
      <c r="I451">
        <v>3.2413463791606201E-2</v>
      </c>
      <c r="J451">
        <v>3.7030009828716903E-2</v>
      </c>
      <c r="K451">
        <v>0.93501635820917905</v>
      </c>
      <c r="L451">
        <v>2.7345172020770699E-2</v>
      </c>
      <c r="M451">
        <v>5.0682917708354596E-3</v>
      </c>
      <c r="N451">
        <v>1.0309181867583901</v>
      </c>
      <c r="O451">
        <v>1.1405765476993199</v>
      </c>
      <c r="P451">
        <v>2.37619509049477</v>
      </c>
      <c r="Q451">
        <v>0.99867701966682898</v>
      </c>
      <c r="R451">
        <v>1.3229803331710501E-3</v>
      </c>
      <c r="S451">
        <v>0</v>
      </c>
      <c r="T451">
        <v>14.2199636850339</v>
      </c>
      <c r="U451">
        <v>14.2199636850339</v>
      </c>
      <c r="V451">
        <v>11.305274094801501</v>
      </c>
      <c r="W451">
        <v>0.27757743849878602</v>
      </c>
      <c r="X451">
        <v>2.3784666002874602</v>
      </c>
      <c r="Y451">
        <v>78.559881804017706</v>
      </c>
      <c r="Z451">
        <v>0.84363621847326398</v>
      </c>
      <c r="AA451">
        <v>0.120968767041829</v>
      </c>
      <c r="AB451">
        <v>33.835161537840598</v>
      </c>
      <c r="AC451">
        <v>29.040492931264101</v>
      </c>
      <c r="AD451">
        <v>4.8650207409739803</v>
      </c>
      <c r="AE451">
        <v>0.191584315070158</v>
      </c>
      <c r="AF451">
        <v>6.2948580926338303E-4</v>
      </c>
      <c r="AG451">
        <v>4.5742194500099798E-3</v>
      </c>
      <c r="AH451" s="109">
        <v>8.2710273044933898E-5</v>
      </c>
      <c r="AI451" s="109">
        <v>1.53299381667366E-5</v>
      </c>
      <c r="AJ451">
        <v>3.3173994276717203E-2</v>
      </c>
      <c r="AK451">
        <v>0.15470249941865399</v>
      </c>
      <c r="AL451">
        <v>0.176573415993734</v>
      </c>
      <c r="AM451">
        <v>13.515679791604001</v>
      </c>
      <c r="AN451">
        <v>0</v>
      </c>
      <c r="AO451">
        <v>0</v>
      </c>
      <c r="AP451">
        <v>0</v>
      </c>
      <c r="AQ451">
        <v>-8.8274413422938292</v>
      </c>
      <c r="AR451">
        <v>1919.1570168052399</v>
      </c>
      <c r="AS451">
        <v>6042.1212481911198</v>
      </c>
      <c r="AT451">
        <v>0.35444002649919998</v>
      </c>
    </row>
    <row r="452" spans="1:46" x14ac:dyDescent="0.35">
      <c r="A452">
        <v>450</v>
      </c>
      <c r="B452">
        <v>92.496478505843001</v>
      </c>
      <c r="C452">
        <v>-8.4137641702650399</v>
      </c>
      <c r="D452">
        <v>1670.52618330466</v>
      </c>
      <c r="E452">
        <v>0.49861325642617599</v>
      </c>
      <c r="F452">
        <v>385.59723524132397</v>
      </c>
      <c r="G452">
        <v>2.8662764239333499E-3</v>
      </c>
      <c r="H452">
        <v>0.98137171760110797</v>
      </c>
      <c r="I452">
        <v>3.2595552346689198E-2</v>
      </c>
      <c r="J452">
        <v>3.7263020169857303E-2</v>
      </c>
      <c r="K452">
        <v>0.93461974997354302</v>
      </c>
      <c r="L452">
        <v>2.7488334720357398E-2</v>
      </c>
      <c r="M452">
        <v>5.1072176263318404E-3</v>
      </c>
      <c r="N452">
        <v>1.02932827439626</v>
      </c>
      <c r="O452">
        <v>1.1389347818748801</v>
      </c>
      <c r="P452">
        <v>2.3896952015814601</v>
      </c>
      <c r="Q452">
        <v>0.99867371374662195</v>
      </c>
      <c r="R452">
        <v>1.3262862533776299E-3</v>
      </c>
      <c r="S452">
        <v>0</v>
      </c>
      <c r="T452">
        <v>14.3028845759905</v>
      </c>
      <c r="U452">
        <v>14.3028845759905</v>
      </c>
      <c r="V452">
        <v>11.370425282267499</v>
      </c>
      <c r="W452">
        <v>0.27962991407848398</v>
      </c>
      <c r="X452">
        <v>2.39024015238956</v>
      </c>
      <c r="Y452">
        <v>79.061754475067801</v>
      </c>
      <c r="Z452">
        <v>0.84331550599262695</v>
      </c>
      <c r="AA452">
        <v>0.120917107662944</v>
      </c>
      <c r="AB452">
        <v>33.824920778300402</v>
      </c>
      <c r="AC452">
        <v>28.958261481687501</v>
      </c>
      <c r="AD452">
        <v>4.86254311823616</v>
      </c>
      <c r="AE452">
        <v>0.191584515607226</v>
      </c>
      <c r="AF452">
        <v>6.2911988433148004E-4</v>
      </c>
      <c r="AG452">
        <v>4.5737823061934996E-3</v>
      </c>
      <c r="AH452" s="109">
        <v>8.3356336908712306E-5</v>
      </c>
      <c r="AI452" s="109">
        <v>1.5487258775677999E-5</v>
      </c>
      <c r="AJ452">
        <v>3.31722253542222E-2</v>
      </c>
      <c r="AK452">
        <v>0.154703646413655</v>
      </c>
      <c r="AL452">
        <v>0.176564585127817</v>
      </c>
      <c r="AM452">
        <v>13.515679791604001</v>
      </c>
      <c r="AN452">
        <v>0</v>
      </c>
      <c r="AO452">
        <v>0</v>
      </c>
      <c r="AP452">
        <v>0</v>
      </c>
      <c r="AQ452">
        <v>-8.8279159776858105</v>
      </c>
      <c r="AR452">
        <v>1919.3881503087</v>
      </c>
      <c r="AS452">
        <v>6042.1145484949402</v>
      </c>
      <c r="AT452">
        <v>0.35464339203027101</v>
      </c>
    </row>
    <row r="453" spans="1:46" x14ac:dyDescent="0.35">
      <c r="A453">
        <v>451</v>
      </c>
      <c r="B453">
        <v>91.882408180300501</v>
      </c>
      <c r="C453">
        <v>-8.4145269100081599</v>
      </c>
      <c r="D453">
        <v>1670.2705269292401</v>
      </c>
      <c r="E453">
        <v>0.49859657979140698</v>
      </c>
      <c r="F453">
        <v>382.88828134595701</v>
      </c>
      <c r="G453">
        <v>2.8658511924864499E-3</v>
      </c>
      <c r="H453">
        <v>0.98141349861117899</v>
      </c>
      <c r="I453">
        <v>3.2779915598516E-2</v>
      </c>
      <c r="J453">
        <v>3.7499064017998199E-2</v>
      </c>
      <c r="K453">
        <v>0.93421806109948502</v>
      </c>
      <c r="L453">
        <v>2.76332649481934E-2</v>
      </c>
      <c r="M453">
        <v>5.1466506503226404E-3</v>
      </c>
      <c r="N453">
        <v>1.0277422468936199</v>
      </c>
      <c r="O453">
        <v>1.1372961582997501</v>
      </c>
      <c r="P453">
        <v>2.40336592052416</v>
      </c>
      <c r="Q453">
        <v>0.99867039991580697</v>
      </c>
      <c r="R453">
        <v>1.3296000841928901E-3</v>
      </c>
      <c r="S453">
        <v>0</v>
      </c>
      <c r="T453">
        <v>14.386879682243499</v>
      </c>
      <c r="U453">
        <v>14.386879682243499</v>
      </c>
      <c r="V453">
        <v>11.4364111307634</v>
      </c>
      <c r="W453">
        <v>0.28170925946717401</v>
      </c>
      <c r="X453">
        <v>2.4021630111143</v>
      </c>
      <c r="Y453">
        <v>79.570434767601895</v>
      </c>
      <c r="Z453">
        <v>0.84299377968637501</v>
      </c>
      <c r="AA453">
        <v>0.12086487705478299</v>
      </c>
      <c r="AB453">
        <v>33.814644359033402</v>
      </c>
      <c r="AC453">
        <v>28.876073758016201</v>
      </c>
      <c r="AD453">
        <v>4.8600559417265599</v>
      </c>
      <c r="AE453">
        <v>0.191584717922028</v>
      </c>
      <c r="AF453">
        <v>6.2874980868125299E-4</v>
      </c>
      <c r="AG453">
        <v>4.5733388708634496E-3</v>
      </c>
      <c r="AH453" s="109">
        <v>8.4010594570817606E-5</v>
      </c>
      <c r="AI453" s="109">
        <v>1.56468365932327E-5</v>
      </c>
      <c r="AJ453">
        <v>3.3170437278963003E-2</v>
      </c>
      <c r="AK453">
        <v>0.154704811073233</v>
      </c>
      <c r="AL453">
        <v>0.17655565365790299</v>
      </c>
      <c r="AM453">
        <v>13.515679791604001</v>
      </c>
      <c r="AN453">
        <v>0</v>
      </c>
      <c r="AO453">
        <v>0</v>
      </c>
      <c r="AP453">
        <v>0</v>
      </c>
      <c r="AQ453">
        <v>-8.8283906130777901</v>
      </c>
      <c r="AR453">
        <v>1919.6194203667901</v>
      </c>
      <c r="AS453">
        <v>6042.1077487351004</v>
      </c>
      <c r="AT453">
        <v>0.35484711454302098</v>
      </c>
    </row>
    <row r="454" spans="1:46" x14ac:dyDescent="0.35">
      <c r="A454">
        <v>452</v>
      </c>
      <c r="B454">
        <v>91.268337854757903</v>
      </c>
      <c r="C454">
        <v>-8.4152912645155293</v>
      </c>
      <c r="D454">
        <v>1670.0114622079</v>
      </c>
      <c r="E454">
        <v>0.49857965256202003</v>
      </c>
      <c r="F454">
        <v>380.17936240170701</v>
      </c>
      <c r="G454">
        <v>2.86542016257411E-3</v>
      </c>
      <c r="H454">
        <v>0.981456393703939</v>
      </c>
      <c r="I454">
        <v>3.2966596184874297E-2</v>
      </c>
      <c r="J454">
        <v>3.7738201875013998E-2</v>
      </c>
      <c r="K454">
        <v>0.93381119248847599</v>
      </c>
      <c r="L454">
        <v>2.7779995462344699E-2</v>
      </c>
      <c r="M454">
        <v>5.1866007225295496E-3</v>
      </c>
      <c r="N454">
        <v>1.0261601151692099</v>
      </c>
      <c r="O454">
        <v>1.1356606801359099</v>
      </c>
      <c r="P454">
        <v>2.41721048909772</v>
      </c>
      <c r="Q454">
        <v>0.99866707800999299</v>
      </c>
      <c r="R454">
        <v>1.3329219900063301E-3</v>
      </c>
      <c r="S454">
        <v>0</v>
      </c>
      <c r="T454">
        <v>14.4719699601101</v>
      </c>
      <c r="U454">
        <v>14.4719699601101</v>
      </c>
      <c r="V454">
        <v>11.5032477161774</v>
      </c>
      <c r="W454">
        <v>0.28381600351844599</v>
      </c>
      <c r="X454">
        <v>2.4142379735621899</v>
      </c>
      <c r="Y454">
        <v>80.086062256149106</v>
      </c>
      <c r="Z454">
        <v>0.842671026955786</v>
      </c>
      <c r="AA454">
        <v>0.120812063996764</v>
      </c>
      <c r="AB454">
        <v>33.8043316072823</v>
      </c>
      <c r="AC454">
        <v>28.793927138954398</v>
      </c>
      <c r="AD454">
        <v>4.8575590427142004</v>
      </c>
      <c r="AE454">
        <v>0.19158492203661201</v>
      </c>
      <c r="AF454">
        <v>6.2837550162797096E-4</v>
      </c>
      <c r="AG454">
        <v>4.5728890148428302E-3</v>
      </c>
      <c r="AH454" s="109">
        <v>8.4673209302477999E-5</v>
      </c>
      <c r="AI454" s="109">
        <v>1.5808718512658102E-5</v>
      </c>
      <c r="AJ454">
        <v>3.3168629666239999E-2</v>
      </c>
      <c r="AK454">
        <v>0.15470599375116301</v>
      </c>
      <c r="AL454">
        <v>0.17654661956420201</v>
      </c>
      <c r="AM454">
        <v>13.515679791604001</v>
      </c>
      <c r="AN454">
        <v>0</v>
      </c>
      <c r="AO454">
        <v>0</v>
      </c>
      <c r="AP454">
        <v>0</v>
      </c>
      <c r="AQ454">
        <v>-8.8288652484697696</v>
      </c>
      <c r="AR454">
        <v>1919.8508292889701</v>
      </c>
      <c r="AS454">
        <v>6042.1008467945203</v>
      </c>
      <c r="AT454">
        <v>0.355051199750063</v>
      </c>
    </row>
    <row r="455" spans="1:46" x14ac:dyDescent="0.35">
      <c r="A455">
        <v>453</v>
      </c>
      <c r="B455">
        <v>90.654267529215304</v>
      </c>
      <c r="C455">
        <v>-8.4160572655970896</v>
      </c>
      <c r="D455">
        <v>1669.7489201825499</v>
      </c>
      <c r="E455">
        <v>0.49856246939843002</v>
      </c>
      <c r="F455">
        <v>377.47047714627797</v>
      </c>
      <c r="G455">
        <v>2.86498321690169E-3</v>
      </c>
      <c r="H455">
        <v>0.981500401343813</v>
      </c>
      <c r="I455">
        <v>3.3155637815309197E-2</v>
      </c>
      <c r="J455">
        <v>3.7980495861882402E-2</v>
      </c>
      <c r="K455">
        <v>0.933399042448678</v>
      </c>
      <c r="L455">
        <v>2.7928559844189699E-2</v>
      </c>
      <c r="M455">
        <v>5.2270779711195304E-3</v>
      </c>
      <c r="N455">
        <v>1.02458189047401</v>
      </c>
      <c r="O455">
        <v>1.1340283507051501</v>
      </c>
      <c r="P455">
        <v>2.4312322318266499</v>
      </c>
      <c r="Q455">
        <v>0.99866374786031398</v>
      </c>
      <c r="R455">
        <v>1.3362521396858599E-3</v>
      </c>
      <c r="S455">
        <v>0</v>
      </c>
      <c r="T455">
        <v>14.558176915818001</v>
      </c>
      <c r="U455">
        <v>14.558176915818001</v>
      </c>
      <c r="V455">
        <v>11.5709515303767</v>
      </c>
      <c r="W455">
        <v>0.28595068840216797</v>
      </c>
      <c r="X455">
        <v>2.4264679070584898</v>
      </c>
      <c r="Y455">
        <v>80.608780361385996</v>
      </c>
      <c r="Z455">
        <v>0.84234723517500798</v>
      </c>
      <c r="AA455">
        <v>0.12075865697088101</v>
      </c>
      <c r="AB455">
        <v>33.793981750138599</v>
      </c>
      <c r="AC455">
        <v>28.711818955591099</v>
      </c>
      <c r="AD455">
        <v>4.85505223815478</v>
      </c>
      <c r="AE455">
        <v>0.191585127973213</v>
      </c>
      <c r="AF455">
        <v>6.2799688037451203E-4</v>
      </c>
      <c r="AG455">
        <v>4.5724326054050503E-3</v>
      </c>
      <c r="AH455" s="109">
        <v>8.5344348774323294E-5</v>
      </c>
      <c r="AI455" s="109">
        <v>1.5972952702414899E-5</v>
      </c>
      <c r="AJ455">
        <v>3.3166802120924502E-2</v>
      </c>
      <c r="AK455">
        <v>0.154707194810805</v>
      </c>
      <c r="AL455">
        <v>0.176537480772162</v>
      </c>
      <c r="AM455">
        <v>13.515679791604001</v>
      </c>
      <c r="AN455">
        <v>0</v>
      </c>
      <c r="AO455">
        <v>0</v>
      </c>
      <c r="AP455">
        <v>0</v>
      </c>
      <c r="AQ455">
        <v>-8.8293398838617492</v>
      </c>
      <c r="AR455">
        <v>1920.0823794494299</v>
      </c>
      <c r="AS455">
        <v>6042.0938404958997</v>
      </c>
      <c r="AT455">
        <v>0.355255652658232</v>
      </c>
    </row>
    <row r="456" spans="1:46" x14ac:dyDescent="0.35">
      <c r="A456">
        <v>454</v>
      </c>
      <c r="B456">
        <v>90.040197203672705</v>
      </c>
      <c r="C456">
        <v>-8.4168249459189504</v>
      </c>
      <c r="D456">
        <v>1669.48283002364</v>
      </c>
      <c r="E456">
        <v>0.49854502480806001</v>
      </c>
      <c r="F456">
        <v>374.761624336034</v>
      </c>
      <c r="G456">
        <v>2.8645402349916E-3</v>
      </c>
      <c r="H456">
        <v>0.98154552313242605</v>
      </c>
      <c r="I456">
        <v>3.3347085302515102E-2</v>
      </c>
      <c r="J456">
        <v>3.8226009773144297E-2</v>
      </c>
      <c r="K456">
        <v>0.93298150660608103</v>
      </c>
      <c r="L456">
        <v>2.8078992497373501E-2</v>
      </c>
      <c r="M456">
        <v>5.2680928051415804E-3</v>
      </c>
      <c r="N456">
        <v>1.0230075844003199</v>
      </c>
      <c r="O456">
        <v>1.1323991734933601</v>
      </c>
      <c r="P456">
        <v>2.44543455852269</v>
      </c>
      <c r="Q456">
        <v>0.99866040929327904</v>
      </c>
      <c r="R456">
        <v>1.3395907067210099E-3</v>
      </c>
      <c r="S456">
        <v>0</v>
      </c>
      <c r="T456">
        <v>14.6455226229782</v>
      </c>
      <c r="U456">
        <v>14.6455226229782</v>
      </c>
      <c r="V456">
        <v>11.639539493909499</v>
      </c>
      <c r="W456">
        <v>0.288113871661692</v>
      </c>
      <c r="X456">
        <v>2.4388557514858098</v>
      </c>
      <c r="Y456">
        <v>81.138736482281303</v>
      </c>
      <c r="Z456">
        <v>0.84202239094208697</v>
      </c>
      <c r="AA456">
        <v>0.12070464415727999</v>
      </c>
      <c r="AB456">
        <v>33.7835941034852</v>
      </c>
      <c r="AC456">
        <v>28.6297464621736</v>
      </c>
      <c r="AD456">
        <v>4.8525353529395199</v>
      </c>
      <c r="AE456">
        <v>0.19158533575432901</v>
      </c>
      <c r="AF456">
        <v>6.2761385997104604E-4</v>
      </c>
      <c r="AG456">
        <v>4.5719695061275404E-3</v>
      </c>
      <c r="AH456" s="109">
        <v>8.6024185124611606E-5</v>
      </c>
      <c r="AI456" s="109">
        <v>1.61395887251127E-5</v>
      </c>
      <c r="AJ456">
        <v>3.3164954237279498E-2</v>
      </c>
      <c r="AK456">
        <v>0.154708414625258</v>
      </c>
      <c r="AL456">
        <v>0.176528235151547</v>
      </c>
      <c r="AM456">
        <v>13.515679791604001</v>
      </c>
      <c r="AN456">
        <v>0</v>
      </c>
      <c r="AO456">
        <v>0</v>
      </c>
      <c r="AP456">
        <v>0</v>
      </c>
      <c r="AQ456">
        <v>-8.8298145192537305</v>
      </c>
      <c r="AR456">
        <v>1920.31407328916</v>
      </c>
      <c r="AS456">
        <v>6042.0867275995597</v>
      </c>
      <c r="AT456">
        <v>0.35546047955876597</v>
      </c>
    </row>
    <row r="457" spans="1:46" x14ac:dyDescent="0.35">
      <c r="A457">
        <v>455</v>
      </c>
      <c r="B457">
        <v>89.426126878130205</v>
      </c>
      <c r="C457">
        <v>-8.4175943390413206</v>
      </c>
      <c r="D457">
        <v>1669.2131189648601</v>
      </c>
      <c r="E457">
        <v>0.49852731313983101</v>
      </c>
      <c r="F457">
        <v>372.05280274786298</v>
      </c>
      <c r="G457">
        <v>2.8640910930721902E-3</v>
      </c>
      <c r="H457">
        <v>0.98159176015401295</v>
      </c>
      <c r="I457">
        <v>3.3540984598998798E-2</v>
      </c>
      <c r="J457">
        <v>3.8474809133577502E-2</v>
      </c>
      <c r="K457">
        <v>0.93255847781747203</v>
      </c>
      <c r="L457">
        <v>2.8231328691330701E-2</v>
      </c>
      <c r="M457">
        <v>5.3096559076680899E-3</v>
      </c>
      <c r="N457">
        <v>1.0214372088912</v>
      </c>
      <c r="O457">
        <v>1.1307731521549</v>
      </c>
      <c r="P457">
        <v>2.4598209671256899</v>
      </c>
      <c r="Q457">
        <v>0.99865706213060701</v>
      </c>
      <c r="R457">
        <v>1.34293786939276E-3</v>
      </c>
      <c r="S457">
        <v>0</v>
      </c>
      <c r="T457">
        <v>14.734029741958199</v>
      </c>
      <c r="U457">
        <v>14.734029741958199</v>
      </c>
      <c r="V457">
        <v>11.709028970611399</v>
      </c>
      <c r="W457">
        <v>0.29030612565324998</v>
      </c>
      <c r="X457">
        <v>2.4514045215158702</v>
      </c>
      <c r="Y457">
        <v>81.676082135877294</v>
      </c>
      <c r="Z457">
        <v>0.84169648055511803</v>
      </c>
      <c r="AA457">
        <v>0.12065001342091999</v>
      </c>
      <c r="AB457">
        <v>33.773167945362701</v>
      </c>
      <c r="AC457">
        <v>28.5477068522469</v>
      </c>
      <c r="AD457">
        <v>4.8500082048269304</v>
      </c>
      <c r="AE457">
        <v>0.19158554540263301</v>
      </c>
      <c r="AF457">
        <v>6.2722635322649595E-4</v>
      </c>
      <c r="AG457">
        <v>4.5714995767760502E-3</v>
      </c>
      <c r="AH457" s="109">
        <v>8.6712895164258805E-5</v>
      </c>
      <c r="AI457" s="109">
        <v>1.6308677537422899E-5</v>
      </c>
      <c r="AJ457">
        <v>3.3163085598491897E-2</v>
      </c>
      <c r="AK457">
        <v>0.15470965357779701</v>
      </c>
      <c r="AL457">
        <v>0.17651888051397099</v>
      </c>
      <c r="AM457">
        <v>13.515679791604001</v>
      </c>
      <c r="AN457">
        <v>0</v>
      </c>
      <c r="AO457">
        <v>0</v>
      </c>
      <c r="AP457">
        <v>0</v>
      </c>
      <c r="AQ457">
        <v>-8.8302891546457101</v>
      </c>
      <c r="AR457">
        <v>1920.5459133183999</v>
      </c>
      <c r="AS457">
        <v>6042.0795058011799</v>
      </c>
      <c r="AT457">
        <v>0.35566568671427501</v>
      </c>
    </row>
    <row r="458" spans="1:46" x14ac:dyDescent="0.35">
      <c r="A458">
        <v>456</v>
      </c>
      <c r="B458">
        <v>88.812056552587606</v>
      </c>
      <c r="C458">
        <v>-8.4183654794674201</v>
      </c>
      <c r="D458">
        <v>1668.93971223481</v>
      </c>
      <c r="E458">
        <v>0.49850932857844699</v>
      </c>
      <c r="F458">
        <v>369.34401118232</v>
      </c>
      <c r="G458">
        <v>2.8636356639615201E-3</v>
      </c>
      <c r="H458">
        <v>0.981639106997097</v>
      </c>
      <c r="I458">
        <v>3.3737382835779803E-2</v>
      </c>
      <c r="J458">
        <v>3.8726961257190003E-2</v>
      </c>
      <c r="K458">
        <v>0.93212984608298599</v>
      </c>
      <c r="L458">
        <v>2.8385604617611301E-2</v>
      </c>
      <c r="M458">
        <v>5.3517782181685602E-3</v>
      </c>
      <c r="N458">
        <v>1.01987077625015</v>
      </c>
      <c r="O458">
        <v>1.12915029051715</v>
      </c>
      <c r="P458">
        <v>2.4743950466726998</v>
      </c>
      <c r="Q458">
        <v>0.99865370618904803</v>
      </c>
      <c r="R458">
        <v>1.3462938109518601E-3</v>
      </c>
      <c r="S458">
        <v>0</v>
      </c>
      <c r="T458">
        <v>14.8237215401659</v>
      </c>
      <c r="U458">
        <v>14.8237215401659</v>
      </c>
      <c r="V458">
        <v>11.7794377830319</v>
      </c>
      <c r="W458">
        <v>0.29252803626467799</v>
      </c>
      <c r="X458">
        <v>2.4641173088430399</v>
      </c>
      <c r="Y458">
        <v>82.220973103907397</v>
      </c>
      <c r="Z458">
        <v>0.84136949080434298</v>
      </c>
      <c r="AA458">
        <v>0.120594752294039</v>
      </c>
      <c r="AB458">
        <v>33.762702309649399</v>
      </c>
      <c r="AC458">
        <v>28.465697285688101</v>
      </c>
      <c r="AD458">
        <v>4.8474705800198796</v>
      </c>
      <c r="AE458">
        <v>0.191585756940962</v>
      </c>
      <c r="AF458">
        <v>6.2683427059738103E-4</v>
      </c>
      <c r="AG458">
        <v>4.5710226732023299E-3</v>
      </c>
      <c r="AH458" s="109">
        <v>8.7410660624392896E-5</v>
      </c>
      <c r="AI458" s="109">
        <v>1.6480271456860599E-5</v>
      </c>
      <c r="AJ458">
        <v>3.3161195776067902E-2</v>
      </c>
      <c r="AK458">
        <v>0.15471091206244</v>
      </c>
      <c r="AL458">
        <v>0.17650941460971201</v>
      </c>
      <c r="AM458">
        <v>13.515679791604001</v>
      </c>
      <c r="AN458">
        <v>0</v>
      </c>
      <c r="AO458">
        <v>0</v>
      </c>
      <c r="AP458">
        <v>0</v>
      </c>
      <c r="AQ458">
        <v>-8.8307637900376896</v>
      </c>
      <c r="AR458">
        <v>1920.77790211967</v>
      </c>
      <c r="AS458">
        <v>6042.0721727294504</v>
      </c>
      <c r="AT458">
        <v>0.35587127820335501</v>
      </c>
    </row>
    <row r="459" spans="1:46" x14ac:dyDescent="0.35">
      <c r="A459">
        <v>457</v>
      </c>
      <c r="B459">
        <v>88.197986227045007</v>
      </c>
      <c r="C459">
        <v>-8.4191384026295601</v>
      </c>
      <c r="D459">
        <v>1668.6625329926901</v>
      </c>
      <c r="E459">
        <v>0.49849106513833702</v>
      </c>
      <c r="F459">
        <v>366.63524846030998</v>
      </c>
      <c r="G459">
        <v>2.8631738169580998E-3</v>
      </c>
      <c r="H459">
        <v>0.98168756858903605</v>
      </c>
      <c r="I459">
        <v>3.3936328353119397E-2</v>
      </c>
      <c r="J459">
        <v>3.8982535308629399E-2</v>
      </c>
      <c r="K459">
        <v>0.93169549843860799</v>
      </c>
      <c r="L459">
        <v>2.8541857336151898E-2</v>
      </c>
      <c r="M459">
        <v>5.3944710169674601E-3</v>
      </c>
      <c r="N459">
        <v>1.01830829915129</v>
      </c>
      <c r="O459">
        <v>1.1275305925851999</v>
      </c>
      <c r="P459">
        <v>2.4891604799388398</v>
      </c>
      <c r="Q459">
        <v>0.99865034128023999</v>
      </c>
      <c r="R459">
        <v>1.34965871975913E-3</v>
      </c>
      <c r="S459">
        <v>0</v>
      </c>
      <c r="T459">
        <v>14.9146219104925</v>
      </c>
      <c r="U459">
        <v>14.9146219104925</v>
      </c>
      <c r="V459">
        <v>11.850784225173401</v>
      </c>
      <c r="W459">
        <v>0.29478020842295999</v>
      </c>
      <c r="X459">
        <v>2.4769972850544799</v>
      </c>
      <c r="Y459">
        <v>82.773569579528697</v>
      </c>
      <c r="Z459">
        <v>0.84104140669443905</v>
      </c>
      <c r="AA459">
        <v>0.12053884798278799</v>
      </c>
      <c r="AB459">
        <v>33.752196564493197</v>
      </c>
      <c r="AC459">
        <v>28.3837148037261</v>
      </c>
      <c r="AD459">
        <v>4.8449223013153597</v>
      </c>
      <c r="AE459">
        <v>0.19158597039247699</v>
      </c>
      <c r="AF459">
        <v>6.2643752020409202E-4</v>
      </c>
      <c r="AG459">
        <v>4.5705386471269604E-3</v>
      </c>
      <c r="AH459" s="109">
        <v>8.8117668074698003E-5</v>
      </c>
      <c r="AI459" s="109">
        <v>1.66544244445377E-5</v>
      </c>
      <c r="AJ459">
        <v>3.31592843300045E-2</v>
      </c>
      <c r="AK459">
        <v>0.15471219048375601</v>
      </c>
      <c r="AL459">
        <v>0.176499835128647</v>
      </c>
      <c r="AM459">
        <v>13.515679791604001</v>
      </c>
      <c r="AN459">
        <v>0</v>
      </c>
      <c r="AO459">
        <v>0</v>
      </c>
      <c r="AP459">
        <v>0</v>
      </c>
      <c r="AQ459">
        <v>-8.8312384254296799</v>
      </c>
      <c r="AR459">
        <v>1921.0100423491999</v>
      </c>
      <c r="AS459">
        <v>6042.0647259436701</v>
      </c>
      <c r="AT459">
        <v>0.356077262006748</v>
      </c>
    </row>
    <row r="460" spans="1:46" x14ac:dyDescent="0.35">
      <c r="A460">
        <v>458</v>
      </c>
      <c r="B460">
        <v>87.583915901502493</v>
      </c>
      <c r="C460">
        <v>-8.4199131449645606</v>
      </c>
      <c r="D460">
        <v>1668.38150225046</v>
      </c>
      <c r="E460">
        <v>0.49847251665744702</v>
      </c>
      <c r="F460">
        <v>363.926513428173</v>
      </c>
      <c r="G460">
        <v>2.86270541770843E-3</v>
      </c>
      <c r="H460">
        <v>0.98173714363755604</v>
      </c>
      <c r="I460">
        <v>3.41378707469569E-2</v>
      </c>
      <c r="J460">
        <v>3.92416023671526E-2</v>
      </c>
      <c r="K460">
        <v>0.93125531886567403</v>
      </c>
      <c r="L460">
        <v>2.8700124885248701E-2</v>
      </c>
      <c r="M460">
        <v>5.43774586170819E-3</v>
      </c>
      <c r="N460">
        <v>1.0167497906497001</v>
      </c>
      <c r="O460">
        <v>1.1259140625467201</v>
      </c>
      <c r="P460">
        <v>2.5041210468873398</v>
      </c>
      <c r="Q460">
        <v>0.99864696721049295</v>
      </c>
      <c r="R460">
        <v>1.3530327895064499E-3</v>
      </c>
      <c r="S460">
        <v>0</v>
      </c>
      <c r="T460">
        <v>15.006755394671</v>
      </c>
      <c r="U460">
        <v>15.006755394671</v>
      </c>
      <c r="V460">
        <v>11.923087080764599</v>
      </c>
      <c r="W460">
        <v>0.29706326174953201</v>
      </c>
      <c r="X460">
        <v>2.4900477038507298</v>
      </c>
      <c r="Y460">
        <v>83.334036328798305</v>
      </c>
      <c r="Z460">
        <v>0.84071221365811399</v>
      </c>
      <c r="AA460">
        <v>0.120482287339686</v>
      </c>
      <c r="AB460">
        <v>33.741649841773999</v>
      </c>
      <c r="AC460">
        <v>28.301756408354901</v>
      </c>
      <c r="AD460">
        <v>4.8423631606772801</v>
      </c>
      <c r="AE460">
        <v>0.19158618578039099</v>
      </c>
      <c r="AF460">
        <v>6.2603600766468004E-4</v>
      </c>
      <c r="AG460">
        <v>4.5700473460621597E-3</v>
      </c>
      <c r="AH460" s="109">
        <v>8.88341093404182E-5</v>
      </c>
      <c r="AI460" s="109">
        <v>1.6831191932989499E-5</v>
      </c>
      <c r="AJ460">
        <v>3.3157350807858199E-2</v>
      </c>
      <c r="AK460">
        <v>0.154713489257749</v>
      </c>
      <c r="AL460">
        <v>0.17649013969533001</v>
      </c>
      <c r="AM460">
        <v>13.515679791604001</v>
      </c>
      <c r="AN460">
        <v>0</v>
      </c>
      <c r="AO460">
        <v>0</v>
      </c>
      <c r="AP460">
        <v>0</v>
      </c>
      <c r="AQ460">
        <v>-8.8317130608216594</v>
      </c>
      <c r="AR460">
        <v>1921.24233674058</v>
      </c>
      <c r="AS460">
        <v>6042.0571629311398</v>
      </c>
      <c r="AT460">
        <v>0.35628364403058899</v>
      </c>
    </row>
    <row r="461" spans="1:46" x14ac:dyDescent="0.35">
      <c r="A461">
        <v>459</v>
      </c>
      <c r="B461">
        <v>86.969845575959894</v>
      </c>
      <c r="C461">
        <v>-8.4206897439386292</v>
      </c>
      <c r="D461">
        <v>1668.09653879954</v>
      </c>
      <c r="E461">
        <v>0.49845367679068397</v>
      </c>
      <c r="F461">
        <v>361.21780495845798</v>
      </c>
      <c r="G461">
        <v>2.8622303280823398E-3</v>
      </c>
      <c r="H461">
        <v>0.98178782994845903</v>
      </c>
      <c r="I461">
        <v>3.4342060907009198E-2</v>
      </c>
      <c r="J461">
        <v>3.9504235493255602E-2</v>
      </c>
      <c r="K461">
        <v>0.93080918818538305</v>
      </c>
      <c r="L461">
        <v>2.8860446285955799E-2</v>
      </c>
      <c r="M461">
        <v>5.4816146210533798E-3</v>
      </c>
      <c r="N461">
        <v>1.0151952641923101</v>
      </c>
      <c r="O461">
        <v>1.1243007047770199</v>
      </c>
      <c r="P461">
        <v>2.5192806277442599</v>
      </c>
      <c r="Q461">
        <v>0.99864358378060902</v>
      </c>
      <c r="R461">
        <v>1.35641621939101E-3</v>
      </c>
      <c r="S461">
        <v>0</v>
      </c>
      <c r="T461">
        <v>15.100147204617301</v>
      </c>
      <c r="U461">
        <v>15.100147204617301</v>
      </c>
      <c r="V461">
        <v>11.9963656388017</v>
      </c>
      <c r="W461">
        <v>0.29937783268111001</v>
      </c>
      <c r="X461">
        <v>2.5032719038053202</v>
      </c>
      <c r="Y461">
        <v>83.902542854084103</v>
      </c>
      <c r="Z461">
        <v>0.84038189682627296</v>
      </c>
      <c r="AA461">
        <v>0.120425056855526</v>
      </c>
      <c r="AB461">
        <v>33.731061219353698</v>
      </c>
      <c r="AC461">
        <v>28.2198190332827</v>
      </c>
      <c r="AD461">
        <v>4.8397929406574098</v>
      </c>
      <c r="AE461">
        <v>0.19158640312814501</v>
      </c>
      <c r="AF461">
        <v>6.2562963603180898E-4</v>
      </c>
      <c r="AG461">
        <v>4.5695486131458098E-3</v>
      </c>
      <c r="AH461" s="109">
        <v>8.9560181603747194E-5</v>
      </c>
      <c r="AI461" s="109">
        <v>1.7010630954178802E-5</v>
      </c>
      <c r="AJ461">
        <v>3.3155394744437301E-2</v>
      </c>
      <c r="AK461">
        <v>0.154714808812138</v>
      </c>
      <c r="AL461">
        <v>0.17648032586738899</v>
      </c>
      <c r="AM461">
        <v>13.515679791604001</v>
      </c>
      <c r="AN461">
        <v>0</v>
      </c>
      <c r="AO461">
        <v>0</v>
      </c>
      <c r="AP461">
        <v>0</v>
      </c>
      <c r="AQ461">
        <v>-8.8321876962136407</v>
      </c>
      <c r="AR461">
        <v>1921.47478810744</v>
      </c>
      <c r="AS461">
        <v>6042.0494811045401</v>
      </c>
      <c r="AT461">
        <v>0.35649043003273201</v>
      </c>
    </row>
    <row r="462" spans="1:46" x14ac:dyDescent="0.35">
      <c r="A462">
        <v>460</v>
      </c>
      <c r="B462">
        <v>86.355775250417295</v>
      </c>
      <c r="C462">
        <v>-8.4214682380662094</v>
      </c>
      <c r="D462">
        <v>1667.80755913353</v>
      </c>
      <c r="E462">
        <v>0.498434539003063</v>
      </c>
      <c r="F462">
        <v>358.50912194950001</v>
      </c>
      <c r="G462">
        <v>2.8617484060416399E-3</v>
      </c>
      <c r="H462">
        <v>0.98183962976067096</v>
      </c>
      <c r="I462">
        <v>3.45489510570983E-2</v>
      </c>
      <c r="J462">
        <v>3.9770509798101497E-2</v>
      </c>
      <c r="K462">
        <v>0.93035698394575606</v>
      </c>
      <c r="L462">
        <v>2.9022861547133998E-2</v>
      </c>
      <c r="M462">
        <v>5.52608950996431E-3</v>
      </c>
      <c r="N462">
        <v>1.0136447336290999</v>
      </c>
      <c r="O462">
        <v>1.12269052384424</v>
      </c>
      <c r="P462">
        <v>2.5346432062583899</v>
      </c>
      <c r="Q462">
        <v>0.99864019078569499</v>
      </c>
      <c r="R462">
        <v>1.3598092143048499E-3</v>
      </c>
      <c r="S462">
        <v>0</v>
      </c>
      <c r="T462">
        <v>15.194823244957201</v>
      </c>
      <c r="U462">
        <v>15.194823244957201</v>
      </c>
      <c r="V462">
        <v>12.070639709923499</v>
      </c>
      <c r="W462">
        <v>0.30172457669244601</v>
      </c>
      <c r="X462">
        <v>2.5166733112967399</v>
      </c>
      <c r="Y462">
        <v>84.479263563850296</v>
      </c>
      <c r="Z462">
        <v>0.84005044029176201</v>
      </c>
      <c r="AA462">
        <v>0.120367142653641</v>
      </c>
      <c r="AB462">
        <v>33.720429903486703</v>
      </c>
      <c r="AC462">
        <v>28.137899515582699</v>
      </c>
      <c r="AD462">
        <v>4.8372114357465801</v>
      </c>
      <c r="AE462">
        <v>0.19158662245938399</v>
      </c>
      <c r="AF462">
        <v>6.2521830574083996E-4</v>
      </c>
      <c r="AG462">
        <v>4.5690422869519203E-3</v>
      </c>
      <c r="AH462" s="109">
        <v>9.0296087510767801E-5</v>
      </c>
      <c r="AI462" s="109">
        <v>1.7192800274835299E-5</v>
      </c>
      <c r="AJ462">
        <v>3.3153415661569499E-2</v>
      </c>
      <c r="AK462">
        <v>0.154716149586549</v>
      </c>
      <c r="AL462">
        <v>0.17647039113431601</v>
      </c>
      <c r="AM462">
        <v>13.515679791604001</v>
      </c>
      <c r="AN462">
        <v>0</v>
      </c>
      <c r="AO462">
        <v>0</v>
      </c>
      <c r="AP462">
        <v>0</v>
      </c>
      <c r="AQ462">
        <v>-8.8326623316056203</v>
      </c>
      <c r="AR462">
        <v>1921.7073993459401</v>
      </c>
      <c r="AS462">
        <v>6042.0416777991104</v>
      </c>
      <c r="AT462">
        <v>0.35669762755860102</v>
      </c>
    </row>
    <row r="463" spans="1:46" x14ac:dyDescent="0.35">
      <c r="A463">
        <v>461</v>
      </c>
      <c r="B463">
        <v>85.741704924874796</v>
      </c>
      <c r="C463">
        <v>-8.42224866696729</v>
      </c>
      <c r="D463">
        <v>1667.5144773638899</v>
      </c>
      <c r="E463">
        <v>0.49841509656259397</v>
      </c>
      <c r="F463">
        <v>355.80046332861099</v>
      </c>
      <c r="G463">
        <v>2.8612595054967002E-3</v>
      </c>
      <c r="H463">
        <v>0.98189254256478897</v>
      </c>
      <c r="I463">
        <v>3.4758594802232097E-2</v>
      </c>
      <c r="J463">
        <v>4.00405025158918E-2</v>
      </c>
      <c r="K463">
        <v>0.92989858031315098</v>
      </c>
      <c r="L463">
        <v>2.9187411733875099E-2</v>
      </c>
      <c r="M463">
        <v>5.5711830683569698E-3</v>
      </c>
      <c r="N463">
        <v>1.0120982132246701</v>
      </c>
      <c r="O463">
        <v>1.1210835245148001</v>
      </c>
      <c r="P463">
        <v>2.5502128733291101</v>
      </c>
      <c r="Q463">
        <v>0.99863678801494005</v>
      </c>
      <c r="R463">
        <v>1.3632119850591499E-3</v>
      </c>
      <c r="S463">
        <v>0</v>
      </c>
      <c r="T463">
        <v>15.2908101379155</v>
      </c>
      <c r="U463">
        <v>15.2908101379155</v>
      </c>
      <c r="V463">
        <v>12.1459296452653</v>
      </c>
      <c r="W463">
        <v>0.30410416674417401</v>
      </c>
      <c r="X463">
        <v>2.5302554432328499</v>
      </c>
      <c r="Y463">
        <v>85.0643779534944</v>
      </c>
      <c r="Z463">
        <v>0.83971782806365902</v>
      </c>
      <c r="AA463">
        <v>0.120308530469544</v>
      </c>
      <c r="AB463">
        <v>33.709754981082</v>
      </c>
      <c r="AC463">
        <v>28.055994628302798</v>
      </c>
      <c r="AD463">
        <v>4.8346184230802596</v>
      </c>
      <c r="AE463">
        <v>0.19158684379784899</v>
      </c>
      <c r="AF463">
        <v>6.2480191447956599E-4</v>
      </c>
      <c r="AG463">
        <v>4.5685282013573098E-3</v>
      </c>
      <c r="AH463" s="109">
        <v>9.1042035475710504E-5</v>
      </c>
      <c r="AI463" s="109">
        <v>1.7377760356954099E-5</v>
      </c>
      <c r="AJ463">
        <v>3.3151413067393699E-2</v>
      </c>
      <c r="AK463">
        <v>0.15471751203318401</v>
      </c>
      <c r="AL463">
        <v>0.176460332913736</v>
      </c>
      <c r="AM463">
        <v>13.515679791604001</v>
      </c>
      <c r="AN463">
        <v>0</v>
      </c>
      <c r="AO463">
        <v>0</v>
      </c>
      <c r="AP463">
        <v>0</v>
      </c>
      <c r="AQ463">
        <v>-8.8331369669975999</v>
      </c>
      <c r="AR463">
        <v>1921.94017343825</v>
      </c>
      <c r="AS463">
        <v>6042.0337502697303</v>
      </c>
      <c r="AT463">
        <v>0.35690524334901302</v>
      </c>
    </row>
    <row r="464" spans="1:46" x14ac:dyDescent="0.35">
      <c r="A464">
        <v>462</v>
      </c>
      <c r="B464">
        <v>85.127634599332197</v>
      </c>
      <c r="C464">
        <v>-8.4230310713979399</v>
      </c>
      <c r="D464">
        <v>1667.21720513578</v>
      </c>
      <c r="E464">
        <v>0.49839534253280399</v>
      </c>
      <c r="F464">
        <v>353.091828052952</v>
      </c>
      <c r="G464">
        <v>2.8607634761632899E-3</v>
      </c>
      <c r="H464">
        <v>0.98194656888364895</v>
      </c>
      <c r="I464">
        <v>3.4971047172597199E-2</v>
      </c>
      <c r="J464">
        <v>4.0314293079317498E-2</v>
      </c>
      <c r="K464">
        <v>0.929433847952995</v>
      </c>
      <c r="L464">
        <v>2.9354138982516799E-2</v>
      </c>
      <c r="M464">
        <v>5.6169081900803199E-3</v>
      </c>
      <c r="N464">
        <v>1.0105557176703699</v>
      </c>
      <c r="O464">
        <v>1.1194797117589801</v>
      </c>
      <c r="P464">
        <v>2.5659938305396301</v>
      </c>
      <c r="Q464">
        <v>0.99863337525140905</v>
      </c>
      <c r="R464">
        <v>1.36662474859032E-3</v>
      </c>
      <c r="S464">
        <v>0</v>
      </c>
      <c r="T464">
        <v>15.388135247833601</v>
      </c>
      <c r="U464">
        <v>15.388135247833601</v>
      </c>
      <c r="V464">
        <v>12.222256354383401</v>
      </c>
      <c r="W464">
        <v>0.30651729507569198</v>
      </c>
      <c r="X464">
        <v>2.5440219101337598</v>
      </c>
      <c r="Y464">
        <v>85.658070791355598</v>
      </c>
      <c r="Z464">
        <v>0.83938404353868901</v>
      </c>
      <c r="AA464">
        <v>0.120249205640874</v>
      </c>
      <c r="AB464">
        <v>33.699035548666899</v>
      </c>
      <c r="AC464">
        <v>27.9741010590791</v>
      </c>
      <c r="AD464">
        <v>4.8320136774995204</v>
      </c>
      <c r="AE464">
        <v>0.19158706716745699</v>
      </c>
      <c r="AF464">
        <v>6.2438035711199504E-4</v>
      </c>
      <c r="AG464">
        <v>4.5680061853547701E-3</v>
      </c>
      <c r="AH464" s="109">
        <v>9.1798239826685804E-5</v>
      </c>
      <c r="AI464" s="109">
        <v>1.75655734758417E-5</v>
      </c>
      <c r="AJ464">
        <v>3.3149386455982997E-2</v>
      </c>
      <c r="AK464">
        <v>0.15471889661715901</v>
      </c>
      <c r="AL464">
        <v>0.176450148549434</v>
      </c>
      <c r="AM464">
        <v>13.515679791604001</v>
      </c>
      <c r="AN464">
        <v>0</v>
      </c>
      <c r="AO464">
        <v>0</v>
      </c>
      <c r="AP464">
        <v>0</v>
      </c>
      <c r="AQ464">
        <v>-8.8336116023895794</v>
      </c>
      <c r="AR464">
        <v>1922.1731134556101</v>
      </c>
      <c r="AS464">
        <v>6042.0256956879502</v>
      </c>
      <c r="AT464">
        <v>0.35711328471493903</v>
      </c>
    </row>
    <row r="465" spans="1:46" x14ac:dyDescent="0.35">
      <c r="A465">
        <v>463</v>
      </c>
      <c r="B465">
        <v>84.513564273789598</v>
      </c>
      <c r="C465">
        <v>-8.4238154933053906</v>
      </c>
      <c r="D465">
        <v>1666.9156515371301</v>
      </c>
      <c r="E465">
        <v>0.49837526976494601</v>
      </c>
      <c r="F465">
        <v>350.38321511240599</v>
      </c>
      <c r="G465">
        <v>2.8602601634080001E-3</v>
      </c>
      <c r="H465">
        <v>0.98200170529998898</v>
      </c>
      <c r="I465">
        <v>3.5186364673289602E-2</v>
      </c>
      <c r="J465">
        <v>4.05919631982515E-2</v>
      </c>
      <c r="K465">
        <v>0.92896265391061195</v>
      </c>
      <c r="L465">
        <v>2.9523086561431901E-2</v>
      </c>
      <c r="M465">
        <v>5.6632781118576897E-3</v>
      </c>
      <c r="N465">
        <v>1.00901726209669</v>
      </c>
      <c r="O465">
        <v>1.11787909075676</v>
      </c>
      <c r="P465">
        <v>2.5819903940270099</v>
      </c>
      <c r="Q465">
        <v>0.99862995227180196</v>
      </c>
      <c r="R465">
        <v>1.37004772819784E-3</v>
      </c>
      <c r="S465">
        <v>0</v>
      </c>
      <c r="T465">
        <v>15.486826707841701</v>
      </c>
      <c r="U465">
        <v>15.486826707841701</v>
      </c>
      <c r="V465">
        <v>12.299641325286901</v>
      </c>
      <c r="W465">
        <v>0.30896467232643698</v>
      </c>
      <c r="X465">
        <v>2.5579764191362102</v>
      </c>
      <c r="Y465">
        <v>86.260532315249606</v>
      </c>
      <c r="Z465">
        <v>0.83904907015993102</v>
      </c>
      <c r="AA465">
        <v>0.120189153088075</v>
      </c>
      <c r="AB465">
        <v>33.6882705407467</v>
      </c>
      <c r="AC465">
        <v>27.892215431565099</v>
      </c>
      <c r="AD465">
        <v>4.8293969512582899</v>
      </c>
      <c r="AE465">
        <v>0.19158729259221099</v>
      </c>
      <c r="AF465">
        <v>6.23953525551863E-4</v>
      </c>
      <c r="AG465">
        <v>4.5674760628954996E-3</v>
      </c>
      <c r="AH465" s="109">
        <v>9.2564921096591202E-5</v>
      </c>
      <c r="AI465" s="109">
        <v>1.7756303714428899E-5</v>
      </c>
      <c r="AJ465">
        <v>3.3147335306664499E-2</v>
      </c>
      <c r="AK465">
        <v>0.154720303817138</v>
      </c>
      <c r="AL465">
        <v>0.17643983530777499</v>
      </c>
      <c r="AM465">
        <v>13.515679791604001</v>
      </c>
      <c r="AN465">
        <v>0</v>
      </c>
      <c r="AO465">
        <v>0</v>
      </c>
      <c r="AP465">
        <v>0</v>
      </c>
      <c r="AQ465">
        <v>-8.8340862377815608</v>
      </c>
      <c r="AR465">
        <v>1922.40622256197</v>
      </c>
      <c r="AS465">
        <v>6042.0175111387098</v>
      </c>
      <c r="AT465">
        <v>0.35732175774131802</v>
      </c>
    </row>
    <row r="466" spans="1:46" x14ac:dyDescent="0.35">
      <c r="A466">
        <v>464</v>
      </c>
      <c r="B466">
        <v>83.899493948246999</v>
      </c>
      <c r="C466">
        <v>-8.4246019758358397</v>
      </c>
      <c r="D466">
        <v>1666.60972300922</v>
      </c>
      <c r="E466">
        <v>0.49835487088979502</v>
      </c>
      <c r="F466">
        <v>347.67462352801101</v>
      </c>
      <c r="G466">
        <v>2.8597494080962E-3</v>
      </c>
      <c r="H466">
        <v>0.98205795648904404</v>
      </c>
      <c r="I466">
        <v>3.540460532873E-2</v>
      </c>
      <c r="J466">
        <v>4.0873596941832097E-2</v>
      </c>
      <c r="K466">
        <v>0.92848486147498699</v>
      </c>
      <c r="L466">
        <v>2.9694298846140801E-2</v>
      </c>
      <c r="M466">
        <v>5.7103064825892204E-3</v>
      </c>
      <c r="N466">
        <v>1.0074828620862799</v>
      </c>
      <c r="O466">
        <v>1.11628166690383</v>
      </c>
      <c r="P466">
        <v>2.5982069981757401</v>
      </c>
      <c r="Q466">
        <v>0.99862651884624598</v>
      </c>
      <c r="R466">
        <v>1.3734811537533601E-3</v>
      </c>
      <c r="S466">
        <v>0</v>
      </c>
      <c r="T466">
        <v>15.586913445679301</v>
      </c>
      <c r="U466">
        <v>15.586913445679301</v>
      </c>
      <c r="V466">
        <v>12.3781066427696</v>
      </c>
      <c r="W466">
        <v>0.31144703200451901</v>
      </c>
      <c r="X466">
        <v>2.57212277755524</v>
      </c>
      <c r="Y466">
        <v>86.871958432891901</v>
      </c>
      <c r="Z466">
        <v>0.83871288976195801</v>
      </c>
      <c r="AA466">
        <v>0.120128357313204</v>
      </c>
      <c r="AB466">
        <v>33.677459141643403</v>
      </c>
      <c r="AC466">
        <v>27.8103342439416</v>
      </c>
      <c r="AD466">
        <v>4.8267680222562701</v>
      </c>
      <c r="AE466">
        <v>0.19158752009632199</v>
      </c>
      <c r="AF466">
        <v>6.2352130873124601E-4</v>
      </c>
      <c r="AG466">
        <v>4.5669376526409804E-3</v>
      </c>
      <c r="AH466" s="109">
        <v>9.3342306055277504E-5</v>
      </c>
      <c r="AI466" s="109">
        <v>1.79500172113527E-5</v>
      </c>
      <c r="AJ466">
        <v>3.31452590839229E-2</v>
      </c>
      <c r="AK466">
        <v>0.154721734125393</v>
      </c>
      <c r="AL466">
        <v>0.17642939037722999</v>
      </c>
      <c r="AM466">
        <v>13.515679791604001</v>
      </c>
      <c r="AN466">
        <v>0</v>
      </c>
      <c r="AO466">
        <v>0</v>
      </c>
      <c r="AP466">
        <v>0</v>
      </c>
      <c r="AQ466">
        <v>-8.8345608731735403</v>
      </c>
      <c r="AR466">
        <v>1922.6395040167199</v>
      </c>
      <c r="AS466">
        <v>6042.0091936170502</v>
      </c>
      <c r="AT466">
        <v>0.35753067165601599</v>
      </c>
    </row>
    <row r="467" spans="1:46" x14ac:dyDescent="0.35">
      <c r="A467">
        <v>465</v>
      </c>
      <c r="B467">
        <v>83.285423622704499</v>
      </c>
      <c r="C467">
        <v>-8.4253905634241395</v>
      </c>
      <c r="D467">
        <v>1666.29932324424</v>
      </c>
      <c r="E467">
        <v>0.49833413830915602</v>
      </c>
      <c r="F467">
        <v>344.96605235760802</v>
      </c>
      <c r="G467">
        <v>2.8592310464177701E-3</v>
      </c>
      <c r="H467">
        <v>0.98211531935874197</v>
      </c>
      <c r="I467">
        <v>3.5625828740996603E-2</v>
      </c>
      <c r="J467">
        <v>4.1159280824136099E-2</v>
      </c>
      <c r="K467">
        <v>0.92800033005588201</v>
      </c>
      <c r="L467">
        <v>2.9867821438927199E-2</v>
      </c>
      <c r="M467">
        <v>5.7580073020694102E-3</v>
      </c>
      <c r="N467">
        <v>1.00595253368738</v>
      </c>
      <c r="O467">
        <v>1.1146874458178699</v>
      </c>
      <c r="P467">
        <v>2.6146482000230802</v>
      </c>
      <c r="Q467">
        <v>0.99862307473801304</v>
      </c>
      <c r="R467">
        <v>1.3769252619862499E-3</v>
      </c>
      <c r="S467">
        <v>0</v>
      </c>
      <c r="T467">
        <v>15.6884252139252</v>
      </c>
      <c r="U467">
        <v>15.6884252139252</v>
      </c>
      <c r="V467">
        <v>12.4576750117114</v>
      </c>
      <c r="W467">
        <v>0.31396512625077699</v>
      </c>
      <c r="X467">
        <v>2.5864648958733998</v>
      </c>
      <c r="Y467">
        <v>87.492550939425101</v>
      </c>
      <c r="Z467">
        <v>0.83837548470996404</v>
      </c>
      <c r="AA467">
        <v>0.120066802367571</v>
      </c>
      <c r="AB467">
        <v>33.666600240216702</v>
      </c>
      <c r="AC467">
        <v>27.7284539431326</v>
      </c>
      <c r="AD467">
        <v>4.8241266298611301</v>
      </c>
      <c r="AE467">
        <v>0.191587749703963</v>
      </c>
      <c r="AF467">
        <v>6.2308359240292302E-4</v>
      </c>
      <c r="AG467">
        <v>4.5663907678404596E-3</v>
      </c>
      <c r="AH467" s="109">
        <v>9.4130628192016399E-5</v>
      </c>
      <c r="AI467" s="109">
        <v>1.8146782000363998E-5</v>
      </c>
      <c r="AJ467">
        <v>3.3143157236293297E-2</v>
      </c>
      <c r="AK467">
        <v>0.15472318804885299</v>
      </c>
      <c r="AL467">
        <v>0.17641881086252101</v>
      </c>
      <c r="AM467">
        <v>13.515679791604001</v>
      </c>
      <c r="AN467">
        <v>0</v>
      </c>
      <c r="AO467">
        <v>0</v>
      </c>
      <c r="AP467">
        <v>0</v>
      </c>
      <c r="AQ467">
        <v>-8.8350355085655199</v>
      </c>
      <c r="AR467">
        <v>1922.8729611793599</v>
      </c>
      <c r="AS467">
        <v>6042.0007400246604</v>
      </c>
      <c r="AT467">
        <v>0.35774003308598601</v>
      </c>
    </row>
    <row r="468" spans="1:46" x14ac:dyDescent="0.35">
      <c r="A468">
        <v>466</v>
      </c>
      <c r="B468">
        <v>82.6713532971619</v>
      </c>
      <c r="C468">
        <v>-8.42618130182389</v>
      </c>
      <c r="D468">
        <v>1665.98435308646</v>
      </c>
      <c r="E468">
        <v>0.49831306418689603</v>
      </c>
      <c r="F468">
        <v>342.25750069658</v>
      </c>
      <c r="G468">
        <v>2.8587049097190602E-3</v>
      </c>
      <c r="H468">
        <v>0.98217379029360197</v>
      </c>
      <c r="I468">
        <v>3.5850096139949397E-2</v>
      </c>
      <c r="J468">
        <v>4.1449103893595497E-2</v>
      </c>
      <c r="K468">
        <v>0.927508915042208</v>
      </c>
      <c r="L468">
        <v>3.0043701171515599E-2</v>
      </c>
      <c r="M468">
        <v>5.8063949684337901E-3</v>
      </c>
      <c r="N468">
        <v>1.0044262934277299</v>
      </c>
      <c r="O468">
        <v>1.1130964333450299</v>
      </c>
      <c r="P468">
        <v>2.63131868334129</v>
      </c>
      <c r="Q468">
        <v>0.99861961970327995</v>
      </c>
      <c r="R468">
        <v>1.3803802967198499E-3</v>
      </c>
      <c r="S468">
        <v>0</v>
      </c>
      <c r="T468">
        <v>15.791392618573299</v>
      </c>
      <c r="U468">
        <v>15.791392618573299</v>
      </c>
      <c r="V468">
        <v>12.5383697777291</v>
      </c>
      <c r="W468">
        <v>0.31651972883879498</v>
      </c>
      <c r="X468">
        <v>2.6010067914084001</v>
      </c>
      <c r="Y468">
        <v>88.122517738562294</v>
      </c>
      <c r="Z468">
        <v>0.83803683689529995</v>
      </c>
      <c r="AA468">
        <v>0.120004471842259</v>
      </c>
      <c r="AB468">
        <v>33.655692677450098</v>
      </c>
      <c r="AC468">
        <v>27.646570885878202</v>
      </c>
      <c r="AD468">
        <v>4.8214725038715196</v>
      </c>
      <c r="AE468">
        <v>0.19158798143945099</v>
      </c>
      <c r="AF468">
        <v>6.2264025906338201E-4</v>
      </c>
      <c r="AG468">
        <v>4.5658352160990101E-3</v>
      </c>
      <c r="AH468" s="109">
        <v>9.4930127843142106E-5</v>
      </c>
      <c r="AI468" s="109">
        <v>1.8346668192259499E-5</v>
      </c>
      <c r="AJ468">
        <v>3.3141029195989997E-2</v>
      </c>
      <c r="AK468">
        <v>0.154724666109434</v>
      </c>
      <c r="AL468">
        <v>0.17640809378269201</v>
      </c>
      <c r="AM468">
        <v>13.515679791604001</v>
      </c>
      <c r="AN468">
        <v>0</v>
      </c>
      <c r="AO468">
        <v>0</v>
      </c>
      <c r="AP468">
        <v>0</v>
      </c>
      <c r="AQ468">
        <v>-8.8355101439574995</v>
      </c>
      <c r="AR468">
        <v>1923.10659751295</v>
      </c>
      <c r="AS468">
        <v>6041.9921471661901</v>
      </c>
      <c r="AT468">
        <v>0.35794984869006602</v>
      </c>
    </row>
    <row r="469" spans="1:46" x14ac:dyDescent="0.35">
      <c r="A469">
        <v>467</v>
      </c>
      <c r="B469">
        <v>82.057282971619301</v>
      </c>
      <c r="C469">
        <v>-8.4269742381203798</v>
      </c>
      <c r="D469">
        <v>1665.6647104287599</v>
      </c>
      <c r="E469">
        <v>0.49829164043954299</v>
      </c>
      <c r="F469">
        <v>339.54896767627702</v>
      </c>
      <c r="G469">
        <v>2.85817082432703E-3</v>
      </c>
      <c r="H469">
        <v>0.98223337562797597</v>
      </c>
      <c r="I469">
        <v>3.6077470434993299E-2</v>
      </c>
      <c r="J469">
        <v>4.17431578263599E-2</v>
      </c>
      <c r="K469">
        <v>0.92701046764768202</v>
      </c>
      <c r="L469">
        <v>3.0221986091440001E-2</v>
      </c>
      <c r="M469">
        <v>5.8554843435533101E-3</v>
      </c>
      <c r="N469">
        <v>1.0029041583290501</v>
      </c>
      <c r="O469">
        <v>1.1115086355666299</v>
      </c>
      <c r="P469">
        <v>2.6482232629123699</v>
      </c>
      <c r="Q469">
        <v>0.99861615349087796</v>
      </c>
      <c r="R469">
        <v>1.3838465091211801E-3</v>
      </c>
      <c r="S469">
        <v>0</v>
      </c>
      <c r="T469">
        <v>15.8958471489013</v>
      </c>
      <c r="U469">
        <v>15.8958471489013</v>
      </c>
      <c r="V469">
        <v>12.6202149485022</v>
      </c>
      <c r="W469">
        <v>0.31911163936714898</v>
      </c>
      <c r="X469">
        <v>2.61575259230277</v>
      </c>
      <c r="Y469">
        <v>88.762073071908404</v>
      </c>
      <c r="Z469">
        <v>0.83769692628245396</v>
      </c>
      <c r="AA469">
        <v>0.11994134886523999</v>
      </c>
      <c r="AB469">
        <v>33.644735604029798</v>
      </c>
      <c r="AC469">
        <v>27.5646812851618</v>
      </c>
      <c r="AD469">
        <v>4.8188054062371597</v>
      </c>
      <c r="AE469">
        <v>0.191588215327228</v>
      </c>
      <c r="AF469">
        <v>6.2219118790880898E-4</v>
      </c>
      <c r="AG469">
        <v>4.5652707990984304E-3</v>
      </c>
      <c r="AH469" s="109">
        <v>9.5741052273956299E-5</v>
      </c>
      <c r="AI469" s="109">
        <v>1.8549748217383201E-5</v>
      </c>
      <c r="AJ469">
        <v>3.3138874378745901E-2</v>
      </c>
      <c r="AK469">
        <v>0.15472616884415399</v>
      </c>
      <c r="AL469">
        <v>0.17639723607029401</v>
      </c>
      <c r="AM469">
        <v>13.515679791604001</v>
      </c>
      <c r="AN469">
        <v>0</v>
      </c>
      <c r="AO469">
        <v>0</v>
      </c>
      <c r="AP469">
        <v>0</v>
      </c>
      <c r="AQ469">
        <v>-8.8359847793494808</v>
      </c>
      <c r="AR469">
        <v>1923.3404165872901</v>
      </c>
      <c r="AS469">
        <v>6041.9834117454202</v>
      </c>
      <c r="AT469">
        <v>0.35816012897000099</v>
      </c>
    </row>
    <row r="470" spans="1:46" x14ac:dyDescent="0.35">
      <c r="A470">
        <v>468</v>
      </c>
      <c r="B470">
        <v>81.443212646076802</v>
      </c>
      <c r="C470">
        <v>-8.4277694208459106</v>
      </c>
      <c r="D470">
        <v>1665.3402900951501</v>
      </c>
      <c r="E470">
        <v>0.498269858726544</v>
      </c>
      <c r="F470">
        <v>336.84045247149197</v>
      </c>
      <c r="G470">
        <v>2.8576286113493402E-3</v>
      </c>
      <c r="H470">
        <v>0.98229407047925799</v>
      </c>
      <c r="I470">
        <v>3.6308016282076597E-2</v>
      </c>
      <c r="J470">
        <v>4.2041537023832697E-2</v>
      </c>
      <c r="K470">
        <v>0.92650483477444201</v>
      </c>
      <c r="L470">
        <v>3.04027256159995E-2</v>
      </c>
      <c r="M470">
        <v>5.9052906660770899E-3</v>
      </c>
      <c r="N470">
        <v>1.0013861459221201</v>
      </c>
      <c r="O470">
        <v>1.10992405880625</v>
      </c>
      <c r="P470">
        <v>2.66536688954919</v>
      </c>
      <c r="Q470">
        <v>0.998612675841965</v>
      </c>
      <c r="R470">
        <v>1.38732415803498E-3</v>
      </c>
      <c r="S470">
        <v>0</v>
      </c>
      <c r="T470">
        <v>16.001821212043801</v>
      </c>
      <c r="U470">
        <v>16.001821212043801</v>
      </c>
      <c r="V470">
        <v>12.7032352205979</v>
      </c>
      <c r="W470">
        <v>0.321741677290244</v>
      </c>
      <c r="X470">
        <v>2.63070654076766</v>
      </c>
      <c r="Y470">
        <v>89.411437769156294</v>
      </c>
      <c r="Z470">
        <v>0.83735573378068995</v>
      </c>
      <c r="AA470">
        <v>0.11987741605961701</v>
      </c>
      <c r="AB470">
        <v>33.633727753692497</v>
      </c>
      <c r="AC470">
        <v>27.482781309149399</v>
      </c>
      <c r="AD470">
        <v>4.8161250457387501</v>
      </c>
      <c r="AE470">
        <v>0.191588451391597</v>
      </c>
      <c r="AF470">
        <v>6.2173625458460298E-4</v>
      </c>
      <c r="AG470">
        <v>4.5646973124802903E-3</v>
      </c>
      <c r="AH470" s="109">
        <v>9.6563656287042496E-5</v>
      </c>
      <c r="AI470" s="109">
        <v>1.8756096586749999E-5</v>
      </c>
      <c r="AJ470">
        <v>3.3136692182390202E-2</v>
      </c>
      <c r="AK470">
        <v>0.15472769680648599</v>
      </c>
      <c r="AL470">
        <v>0.17638623456387001</v>
      </c>
      <c r="AM470">
        <v>13.515679791604001</v>
      </c>
      <c r="AN470">
        <v>0</v>
      </c>
      <c r="AO470">
        <v>0</v>
      </c>
      <c r="AP470">
        <v>0</v>
      </c>
      <c r="AQ470">
        <v>-8.8364594147414603</v>
      </c>
      <c r="AR470">
        <v>1923.57442208464</v>
      </c>
      <c r="AS470">
        <v>6041.9745303613199</v>
      </c>
      <c r="AT470">
        <v>0.35837088059195299</v>
      </c>
    </row>
    <row r="471" spans="1:46" x14ac:dyDescent="0.35">
      <c r="A471">
        <v>469</v>
      </c>
      <c r="B471">
        <v>80.829142320534203</v>
      </c>
      <c r="C471">
        <v>-8.4285668999829699</v>
      </c>
      <c r="D471">
        <v>1665.0109837308</v>
      </c>
      <c r="E471">
        <v>0.498247710439925</v>
      </c>
      <c r="F471">
        <v>334.131954298761</v>
      </c>
      <c r="G471">
        <v>2.85707808648742E-3</v>
      </c>
      <c r="H471">
        <v>0.98235587660494506</v>
      </c>
      <c r="I471">
        <v>3.6541800136245799E-2</v>
      </c>
      <c r="J471">
        <v>4.2344338714556E-2</v>
      </c>
      <c r="K471">
        <v>0.92599185884499202</v>
      </c>
      <c r="L471">
        <v>3.0585970482805699E-2</v>
      </c>
      <c r="M471">
        <v>5.9558296534400201E-3</v>
      </c>
      <c r="N471">
        <v>0.99987227426229797</v>
      </c>
      <c r="O471">
        <v>1.1083427096368701</v>
      </c>
      <c r="P471">
        <v>2.6827546545471801</v>
      </c>
      <c r="Q471">
        <v>0.99860918648976904</v>
      </c>
      <c r="R471">
        <v>1.3908135102300701E-3</v>
      </c>
      <c r="S471">
        <v>0</v>
      </c>
      <c r="T471">
        <v>16.109348164475598</v>
      </c>
      <c r="U471">
        <v>16.109348164475598</v>
      </c>
      <c r="V471">
        <v>12.787456001495899</v>
      </c>
      <c r="W471">
        <v>0.32441068853653898</v>
      </c>
      <c r="X471">
        <v>2.6458729975098798</v>
      </c>
      <c r="Y471">
        <v>90.070839498055506</v>
      </c>
      <c r="Z471">
        <v>0.83701323877767997</v>
      </c>
      <c r="AA471">
        <v>0.1198126555447</v>
      </c>
      <c r="AB471">
        <v>33.622668053837899</v>
      </c>
      <c r="AC471">
        <v>27.4008669907772</v>
      </c>
      <c r="AD471">
        <v>4.8134311493674904</v>
      </c>
      <c r="AE471">
        <v>0.191588689657018</v>
      </c>
      <c r="AF471">
        <v>6.2127533116057598E-4</v>
      </c>
      <c r="AG471">
        <v>4.5641145455272399E-3</v>
      </c>
      <c r="AH471" s="109">
        <v>9.7398202204661101E-5</v>
      </c>
      <c r="AI471" s="109">
        <v>1.8965790253684101E-5</v>
      </c>
      <c r="AJ471">
        <v>3.3134481986808399E-2</v>
      </c>
      <c r="AK471">
        <v>0.154729250566361</v>
      </c>
      <c r="AL471">
        <v>0.17637508600778201</v>
      </c>
      <c r="AM471">
        <v>13.515679791604001</v>
      </c>
      <c r="AN471">
        <v>0</v>
      </c>
      <c r="AO471">
        <v>0</v>
      </c>
      <c r="AP471">
        <v>0</v>
      </c>
      <c r="AQ471">
        <v>-8.8369340501334399</v>
      </c>
      <c r="AR471">
        <v>1923.80861780289</v>
      </c>
      <c r="AS471">
        <v>6041.9654995037799</v>
      </c>
      <c r="AT471">
        <v>0.35858211288124803</v>
      </c>
    </row>
    <row r="472" spans="1:46" x14ac:dyDescent="0.35">
      <c r="A472">
        <v>470</v>
      </c>
      <c r="B472">
        <v>80.215071994991604</v>
      </c>
      <c r="C472">
        <v>-8.4293667270307502</v>
      </c>
      <c r="D472">
        <v>1664.67667967843</v>
      </c>
      <c r="E472">
        <v>0.498225186693531</v>
      </c>
      <c r="F472">
        <v>331.42347241897397</v>
      </c>
      <c r="G472">
        <v>2.8565190598263401E-3</v>
      </c>
      <c r="H472">
        <v>0.98241879715831104</v>
      </c>
      <c r="I472">
        <v>3.6778890317395799E-2</v>
      </c>
      <c r="J472">
        <v>4.2651663060708701E-2</v>
      </c>
      <c r="K472">
        <v>0.92547137763846399</v>
      </c>
      <c r="L472">
        <v>3.0771772823947899E-2</v>
      </c>
      <c r="M472">
        <v>6.0071174934478904E-3</v>
      </c>
      <c r="N472">
        <v>0.99836256194579698</v>
      </c>
      <c r="O472">
        <v>1.1067645948885101</v>
      </c>
      <c r="P472">
        <v>2.7003917948550198</v>
      </c>
      <c r="Q472">
        <v>0.99860568515927195</v>
      </c>
      <c r="R472">
        <v>1.3943148407280601E-3</v>
      </c>
      <c r="S472">
        <v>0</v>
      </c>
      <c r="T472">
        <v>16.218462347943401</v>
      </c>
      <c r="U472">
        <v>16.218462347943401</v>
      </c>
      <c r="V472">
        <v>12.872903436326</v>
      </c>
      <c r="W472">
        <v>0.32711954476023802</v>
      </c>
      <c r="X472">
        <v>2.6612564457826999</v>
      </c>
      <c r="Y472">
        <v>90.740513032446401</v>
      </c>
      <c r="Z472">
        <v>0.83666941983275001</v>
      </c>
      <c r="AA472">
        <v>0.119747048913103</v>
      </c>
      <c r="AB472">
        <v>33.611555444286601</v>
      </c>
      <c r="AC472">
        <v>27.318934249880598</v>
      </c>
      <c r="AD472">
        <v>4.8107234408794799</v>
      </c>
      <c r="AE472">
        <v>0.19158893014787201</v>
      </c>
      <c r="AF472">
        <v>6.2080828597718902E-4</v>
      </c>
      <c r="AG472">
        <v>4.5635222809304703E-3</v>
      </c>
      <c r="AH472" s="109">
        <v>9.8244960242765405E-5</v>
      </c>
      <c r="AI472" s="109">
        <v>1.9178908628173398E-5</v>
      </c>
      <c r="AJ472">
        <v>3.3132243153122E-2</v>
      </c>
      <c r="AK472">
        <v>0.15473083071091701</v>
      </c>
      <c r="AL472">
        <v>0.17636378704790301</v>
      </c>
      <c r="AM472">
        <v>13.515679791604001</v>
      </c>
      <c r="AN472">
        <v>0</v>
      </c>
      <c r="AO472">
        <v>0</v>
      </c>
      <c r="AP472">
        <v>0</v>
      </c>
      <c r="AQ472">
        <v>-8.8374086855254195</v>
      </c>
      <c r="AR472">
        <v>1924.04300766048</v>
      </c>
      <c r="AS472">
        <v>6041.9563155492697</v>
      </c>
      <c r="AT472">
        <v>0.35879383592617597</v>
      </c>
    </row>
    <row r="473" spans="1:46" x14ac:dyDescent="0.35">
      <c r="A473">
        <v>471</v>
      </c>
      <c r="B473">
        <v>79.601001669449005</v>
      </c>
      <c r="C473">
        <v>-8.4301689551123893</v>
      </c>
      <c r="D473">
        <v>1664.33726284768</v>
      </c>
      <c r="E473">
        <v>0.49820227831177699</v>
      </c>
      <c r="F473">
        <v>328.715006144119</v>
      </c>
      <c r="G473">
        <v>2.8559513356124998E-3</v>
      </c>
      <c r="H473">
        <v>0.98248282267028697</v>
      </c>
      <c r="I473">
        <v>3.7019357081416703E-2</v>
      </c>
      <c r="J473">
        <v>4.2963613269457399E-2</v>
      </c>
      <c r="K473">
        <v>0.92494322413095498</v>
      </c>
      <c r="L473">
        <v>3.0960186290200899E-2</v>
      </c>
      <c r="M473">
        <v>6.05917079121577E-3</v>
      </c>
      <c r="N473">
        <v>0.996857028126516</v>
      </c>
      <c r="O473">
        <v>1.10518972165601</v>
      </c>
      <c r="P473">
        <v>2.7182836985348899</v>
      </c>
      <c r="Q473">
        <v>0.99860217156684195</v>
      </c>
      <c r="R473">
        <v>1.3978284331577101E-3</v>
      </c>
      <c r="S473">
        <v>0</v>
      </c>
      <c r="T473">
        <v>16.3291991274845</v>
      </c>
      <c r="U473">
        <v>16.3291991274845</v>
      </c>
      <c r="V473">
        <v>12.9596044367606</v>
      </c>
      <c r="W473">
        <v>0.32986913960491598</v>
      </c>
      <c r="X473">
        <v>2.6768614952547898</v>
      </c>
      <c r="Y473">
        <v>91.420700536970898</v>
      </c>
      <c r="Z473">
        <v>0.83632425658041998</v>
      </c>
      <c r="AA473">
        <v>0.119680577192461</v>
      </c>
      <c r="AB473">
        <v>33.6003883963362</v>
      </c>
      <c r="AC473">
        <v>27.2369789561447</v>
      </c>
      <c r="AD473">
        <v>4.8080015844292303</v>
      </c>
      <c r="AE473">
        <v>0.19158917288838401</v>
      </c>
      <c r="AF473">
        <v>6.2033498341012704E-4</v>
      </c>
      <c r="AG473">
        <v>4.5629202946167197E-3</v>
      </c>
      <c r="AH473" s="109">
        <v>9.9104209049684496E-5</v>
      </c>
      <c r="AI473" s="109">
        <v>1.9395533448403299E-5</v>
      </c>
      <c r="AJ473">
        <v>3.3129975022365303E-2</v>
      </c>
      <c r="AK473">
        <v>0.15473243784576399</v>
      </c>
      <c r="AL473">
        <v>0.17635233422462701</v>
      </c>
      <c r="AM473">
        <v>13.515679791604001</v>
      </c>
      <c r="AN473">
        <v>0</v>
      </c>
      <c r="AO473">
        <v>0</v>
      </c>
      <c r="AP473">
        <v>0</v>
      </c>
      <c r="AQ473">
        <v>-8.8378833209174008</v>
      </c>
      <c r="AR473">
        <v>1924.27759570237</v>
      </c>
      <c r="AS473">
        <v>6041.9469747562198</v>
      </c>
      <c r="AT473">
        <v>0.35900605548595799</v>
      </c>
    </row>
    <row r="474" spans="1:46" x14ac:dyDescent="0.35">
      <c r="A474">
        <v>472</v>
      </c>
      <c r="B474">
        <v>78.986931343906505</v>
      </c>
      <c r="C474">
        <v>-8.4309736389401806</v>
      </c>
      <c r="D474">
        <v>1663.9926145914801</v>
      </c>
      <c r="E474">
        <v>0.498178975817682</v>
      </c>
      <c r="F474">
        <v>326.00655483187398</v>
      </c>
      <c r="G474">
        <v>2.8553747120436302E-3</v>
      </c>
      <c r="H474">
        <v>0.98254796120535604</v>
      </c>
      <c r="I474">
        <v>3.7263272675991499E-2</v>
      </c>
      <c r="J474">
        <v>4.3280295709382598E-2</v>
      </c>
      <c r="K474">
        <v>0.92440722629393102</v>
      </c>
      <c r="L474">
        <v>3.1151265938435101E-2</v>
      </c>
      <c r="M474">
        <v>6.1120067375563403E-3</v>
      </c>
      <c r="N474">
        <v>0.99535569253353995</v>
      </c>
      <c r="O474">
        <v>1.10361809730722</v>
      </c>
      <c r="P474">
        <v>2.7364359096939501</v>
      </c>
      <c r="Q474">
        <v>0.998598645419982</v>
      </c>
      <c r="R474">
        <v>1.4013545800174599E-3</v>
      </c>
      <c r="S474">
        <v>0</v>
      </c>
      <c r="T474">
        <v>16.441594926571</v>
      </c>
      <c r="U474">
        <v>16.441594926571</v>
      </c>
      <c r="V474">
        <v>13.0475867047642</v>
      </c>
      <c r="W474">
        <v>0.33266039972995598</v>
      </c>
      <c r="X474">
        <v>2.6926928873926799</v>
      </c>
      <c r="Y474">
        <v>92.111651849976596</v>
      </c>
      <c r="Z474">
        <v>0.83597772555564398</v>
      </c>
      <c r="AA474">
        <v>0.119613220861364</v>
      </c>
      <c r="AB474">
        <v>33.589165942998001</v>
      </c>
      <c r="AC474">
        <v>27.154996780055601</v>
      </c>
      <c r="AD474">
        <v>4.8052653047665501</v>
      </c>
      <c r="AE474">
        <v>0.19158941790293499</v>
      </c>
      <c r="AF474">
        <v>6.1985528391925399E-4</v>
      </c>
      <c r="AG474">
        <v>4.5623083553132703E-3</v>
      </c>
      <c r="AH474" s="109">
        <v>9.9976235509366897E-5</v>
      </c>
      <c r="AI474" s="109">
        <v>1.9615749364292601E-5</v>
      </c>
      <c r="AJ474">
        <v>3.31276769159152E-2</v>
      </c>
      <c r="AK474">
        <v>0.15473407259449601</v>
      </c>
      <c r="AL474">
        <v>0.176340723975208</v>
      </c>
      <c r="AM474">
        <v>13.515679791604001</v>
      </c>
      <c r="AN474">
        <v>0</v>
      </c>
      <c r="AO474">
        <v>0</v>
      </c>
      <c r="AP474">
        <v>0</v>
      </c>
      <c r="AQ474">
        <v>-8.8383579563093804</v>
      </c>
      <c r="AR474">
        <v>1924.5123861027701</v>
      </c>
      <c r="AS474">
        <v>6041.93747326019</v>
      </c>
      <c r="AT474">
        <v>0.359218783972865</v>
      </c>
    </row>
    <row r="475" spans="1:46" x14ac:dyDescent="0.35">
      <c r="A475">
        <v>473</v>
      </c>
      <c r="B475">
        <v>78.372861018363906</v>
      </c>
      <c r="C475">
        <v>-8.4317808349652896</v>
      </c>
      <c r="D475">
        <v>1663.6426125575499</v>
      </c>
      <c r="E475">
        <v>0.49815526942052302</v>
      </c>
      <c r="F475">
        <v>323.29811789445398</v>
      </c>
      <c r="G475">
        <v>2.85478898101609E-3</v>
      </c>
      <c r="H475">
        <v>0.98261420977031</v>
      </c>
      <c r="I475">
        <v>3.7510711424536401E-2</v>
      </c>
      <c r="J475">
        <v>4.3601820032319799E-2</v>
      </c>
      <c r="K475">
        <v>0.92386320692391999</v>
      </c>
      <c r="L475">
        <v>3.1345068439435499E-2</v>
      </c>
      <c r="M475">
        <v>6.1656429851009503E-3</v>
      </c>
      <c r="N475">
        <v>0.99385857548935397</v>
      </c>
      <c r="O475">
        <v>1.10204972949141</v>
      </c>
      <c r="P475">
        <v>2.7548541347572901</v>
      </c>
      <c r="Q475">
        <v>0.99859510641688698</v>
      </c>
      <c r="R475">
        <v>1.4048935831124201E-3</v>
      </c>
      <c r="S475">
        <v>0</v>
      </c>
      <c r="T475">
        <v>16.5556872704848</v>
      </c>
      <c r="U475">
        <v>16.5556872704848</v>
      </c>
      <c r="V475">
        <v>13.1368787663211</v>
      </c>
      <c r="W475">
        <v>0.33549427633443002</v>
      </c>
      <c r="X475">
        <v>2.7087554993678302</v>
      </c>
      <c r="Y475">
        <v>92.813624799420694</v>
      </c>
      <c r="Z475">
        <v>0.835629804102625</v>
      </c>
      <c r="AA475">
        <v>0.119544959795212</v>
      </c>
      <c r="AB475">
        <v>33.577886699202303</v>
      </c>
      <c r="AC475">
        <v>27.072983326437999</v>
      </c>
      <c r="AD475">
        <v>4.8025142725357499</v>
      </c>
      <c r="AE475">
        <v>0.191589665215536</v>
      </c>
      <c r="AF475">
        <v>6.1936904372563101E-4</v>
      </c>
      <c r="AG475">
        <v>4.5616862244065304E-3</v>
      </c>
      <c r="AH475">
        <v>1.00861335559151E-4</v>
      </c>
      <c r="AI475" s="109">
        <v>1.98396435873086E-5</v>
      </c>
      <c r="AJ475">
        <v>3.3125348133643102E-2</v>
      </c>
      <c r="AK475">
        <v>0.15473573560046699</v>
      </c>
      <c r="AL475">
        <v>0.17632895262398801</v>
      </c>
      <c r="AM475">
        <v>13.515679791604001</v>
      </c>
      <c r="AN475">
        <v>0</v>
      </c>
      <c r="AO475">
        <v>0</v>
      </c>
      <c r="AP475">
        <v>0</v>
      </c>
      <c r="AQ475">
        <v>-8.8388325917013599</v>
      </c>
      <c r="AR475">
        <v>1924.7473831725799</v>
      </c>
      <c r="AS475">
        <v>6041.9278070687496</v>
      </c>
      <c r="AT475">
        <v>0.35943203005559299</v>
      </c>
    </row>
    <row r="476" spans="1:46" x14ac:dyDescent="0.35">
      <c r="A476">
        <v>474</v>
      </c>
      <c r="B476">
        <v>77.758790692821293</v>
      </c>
      <c r="C476">
        <v>-8.4325906014114</v>
      </c>
      <c r="D476">
        <v>1663.2871305477499</v>
      </c>
      <c r="E476">
        <v>0.49813114900273697</v>
      </c>
      <c r="F476">
        <v>320.589694799445</v>
      </c>
      <c r="G476">
        <v>2.8541939278858099E-3</v>
      </c>
      <c r="H476">
        <v>0.98268156721107602</v>
      </c>
      <c r="I476">
        <v>3.7761749794425203E-2</v>
      </c>
      <c r="J476">
        <v>4.3928299300847698E-2</v>
      </c>
      <c r="K476">
        <v>0.92331098344103302</v>
      </c>
      <c r="L476">
        <v>3.15416520622687E-2</v>
      </c>
      <c r="M476">
        <v>6.2200977321565298E-3</v>
      </c>
      <c r="N476">
        <v>0.99236569792877205</v>
      </c>
      <c r="O476">
        <v>1.1004846261481001</v>
      </c>
      <c r="P476">
        <v>2.77354424813289</v>
      </c>
      <c r="Q476">
        <v>0.99859155424611601</v>
      </c>
      <c r="R476">
        <v>1.4084457538833799E-3</v>
      </c>
      <c r="S476">
        <v>0</v>
      </c>
      <c r="T476">
        <v>16.671514826547199</v>
      </c>
      <c r="U476">
        <v>16.671514826547199</v>
      </c>
      <c r="V476">
        <v>13.227510000050801</v>
      </c>
      <c r="W476">
        <v>0.338371750527586</v>
      </c>
      <c r="X476">
        <v>2.7250543492580901</v>
      </c>
      <c r="Y476">
        <v>93.526885521210005</v>
      </c>
      <c r="Z476">
        <v>0.83528046856889004</v>
      </c>
      <c r="AA476">
        <v>0.11947577325641801</v>
      </c>
      <c r="AB476">
        <v>33.566549301418199</v>
      </c>
      <c r="AC476">
        <v>26.990934067225499</v>
      </c>
      <c r="AD476">
        <v>4.79974815544153</v>
      </c>
      <c r="AE476">
        <v>0.191589914850156</v>
      </c>
      <c r="AF476">
        <v>6.1887611472223104E-4</v>
      </c>
      <c r="AG476">
        <v>4.5610536555919599E-3</v>
      </c>
      <c r="AH476">
        <v>1.01759814312778E-4</v>
      </c>
      <c r="AI476" s="109">
        <v>2.0067306207741302E-5</v>
      </c>
      <c r="AJ476">
        <v>3.3122987953501E-2</v>
      </c>
      <c r="AK476">
        <v>0.15473742752713299</v>
      </c>
      <c r="AL476">
        <v>0.17631701638025701</v>
      </c>
      <c r="AM476">
        <v>13.515679791604001</v>
      </c>
      <c r="AN476">
        <v>0</v>
      </c>
      <c r="AO476">
        <v>0</v>
      </c>
      <c r="AP476">
        <v>0</v>
      </c>
      <c r="AQ476">
        <v>-8.8393072270933395</v>
      </c>
      <c r="AR476">
        <v>1924.9825913641</v>
      </c>
      <c r="AS476">
        <v>6041.9179720562297</v>
      </c>
      <c r="AT476">
        <v>0.35964580336465002</v>
      </c>
    </row>
    <row r="477" spans="1:46" x14ac:dyDescent="0.35">
      <c r="A477">
        <v>475</v>
      </c>
      <c r="B477">
        <v>77.144720367278794</v>
      </c>
      <c r="C477">
        <v>-8.43340299833282</v>
      </c>
      <c r="D477">
        <v>1662.9260383655301</v>
      </c>
      <c r="E477">
        <v>0.49810660410618401</v>
      </c>
      <c r="F477">
        <v>317.88128507121098</v>
      </c>
      <c r="G477">
        <v>2.8535893312088899E-3</v>
      </c>
      <c r="H477">
        <v>0.98275003629582802</v>
      </c>
      <c r="I477">
        <v>3.8016466474301701E-2</v>
      </c>
      <c r="J477">
        <v>4.4259850121760397E-2</v>
      </c>
      <c r="K477">
        <v>0.92275036767955099</v>
      </c>
      <c r="L477">
        <v>3.1741076719851997E-2</v>
      </c>
      <c r="M477">
        <v>6.2753897544496296E-3</v>
      </c>
      <c r="N477">
        <v>0.99087708141864905</v>
      </c>
      <c r="O477">
        <v>1.0989227955162599</v>
      </c>
      <c r="P477">
        <v>2.7925122984503998</v>
      </c>
      <c r="Q477">
        <v>0.99858798858620101</v>
      </c>
      <c r="R477">
        <v>1.41201141379823E-3</v>
      </c>
      <c r="S477">
        <v>0</v>
      </c>
      <c r="T477">
        <v>16.789117447994499</v>
      </c>
      <c r="U477">
        <v>16.789117447994499</v>
      </c>
      <c r="V477">
        <v>13.3195106691512</v>
      </c>
      <c r="W477">
        <v>0.34129383521554002</v>
      </c>
      <c r="X477">
        <v>2.74159460127151</v>
      </c>
      <c r="Y477">
        <v>94.251708795376103</v>
      </c>
      <c r="Z477">
        <v>0.83492969398690198</v>
      </c>
      <c r="AA477">
        <v>0.119405639875484</v>
      </c>
      <c r="AB477">
        <v>33.555152476901696</v>
      </c>
      <c r="AC477">
        <v>26.908844327325799</v>
      </c>
      <c r="AD477">
        <v>4.7969666260622104</v>
      </c>
      <c r="AE477">
        <v>0.19159016683056701</v>
      </c>
      <c r="AF477">
        <v>6.1837634433359301E-4</v>
      </c>
      <c r="AG477">
        <v>4.5604103945376404E-3</v>
      </c>
      <c r="AH477">
        <v>1.0267198638525199E-4</v>
      </c>
      <c r="AI477" s="109">
        <v>2.0298830349004102E-5</v>
      </c>
      <c r="AJ477">
        <v>3.31205956308053E-2</v>
      </c>
      <c r="AK477">
        <v>0.15473914905870301</v>
      </c>
      <c r="AL477">
        <v>0.17630491133449799</v>
      </c>
      <c r="AM477">
        <v>13.515679791604001</v>
      </c>
      <c r="AN477">
        <v>0</v>
      </c>
      <c r="AO477">
        <v>0</v>
      </c>
      <c r="AP477">
        <v>0</v>
      </c>
      <c r="AQ477">
        <v>-8.8397818624853208</v>
      </c>
      <c r="AR477">
        <v>1925.21801527657</v>
      </c>
      <c r="AS477">
        <v>6041.9079639580305</v>
      </c>
      <c r="AT477">
        <v>0.35986011526206402</v>
      </c>
    </row>
    <row r="478" spans="1:46" x14ac:dyDescent="0.35">
      <c r="A478">
        <v>476</v>
      </c>
      <c r="B478">
        <v>76.530650041736195</v>
      </c>
      <c r="C478">
        <v>-8.4342180877313595</v>
      </c>
      <c r="D478">
        <v>1662.55920165252</v>
      </c>
      <c r="E478">
        <v>0.49808162391778799</v>
      </c>
      <c r="F478">
        <v>315.17288829729802</v>
      </c>
      <c r="G478">
        <v>2.8529749624636299E-3</v>
      </c>
      <c r="H478">
        <v>0.98281961125235495</v>
      </c>
      <c r="I478">
        <v>3.82749424601544E-2</v>
      </c>
      <c r="J478">
        <v>4.45965927858624E-2</v>
      </c>
      <c r="K478">
        <v>0.92218116568302499</v>
      </c>
      <c r="L478">
        <v>3.1943404098067701E-2</v>
      </c>
      <c r="M478">
        <v>6.3315383620866604E-3</v>
      </c>
      <c r="N478">
        <v>0.98939274817836897</v>
      </c>
      <c r="O478">
        <v>1.09736424614376</v>
      </c>
      <c r="P478">
        <v>2.8117645152671402</v>
      </c>
      <c r="Q478">
        <v>0.99858440910520496</v>
      </c>
      <c r="R478">
        <v>1.4155908947943499E-3</v>
      </c>
      <c r="S478">
        <v>0</v>
      </c>
      <c r="T478">
        <v>16.908536221074399</v>
      </c>
      <c r="U478">
        <v>16.908536221074399</v>
      </c>
      <c r="V478">
        <v>13.4129119567249</v>
      </c>
      <c r="W478">
        <v>0.34426157198497898</v>
      </c>
      <c r="X478">
        <v>2.7583815706685999</v>
      </c>
      <c r="Y478">
        <v>94.988378404844596</v>
      </c>
      <c r="Z478">
        <v>0.83457745576814302</v>
      </c>
      <c r="AA478">
        <v>0.119334537609894</v>
      </c>
      <c r="AB478">
        <v>33.5436946162379</v>
      </c>
      <c r="AC478">
        <v>26.8267093389357</v>
      </c>
      <c r="AD478">
        <v>4.7941693118147004</v>
      </c>
      <c r="AE478">
        <v>0.19159042118018399</v>
      </c>
      <c r="AF478">
        <v>6.1786957525746596E-4</v>
      </c>
      <c r="AG478">
        <v>4.5597561786318601E-3</v>
      </c>
      <c r="AH478">
        <v>1.0359817649206699E-4</v>
      </c>
      <c r="AI478" s="109">
        <v>2.05343120817055E-5</v>
      </c>
      <c r="AJ478">
        <v>3.3118170396794301E-2</v>
      </c>
      <c r="AK478">
        <v>0.15474090090149201</v>
      </c>
      <c r="AL478">
        <v>0.17629263345078799</v>
      </c>
      <c r="AM478">
        <v>13.515679791604001</v>
      </c>
      <c r="AN478">
        <v>0</v>
      </c>
      <c r="AO478">
        <v>0</v>
      </c>
      <c r="AP478">
        <v>0</v>
      </c>
      <c r="AQ478">
        <v>-8.8402564978773004</v>
      </c>
      <c r="AR478">
        <v>1925.45365966346</v>
      </c>
      <c r="AS478">
        <v>6041.8977783648497</v>
      </c>
      <c r="AT478">
        <v>0.36007497430792201</v>
      </c>
    </row>
    <row r="479" spans="1:46" x14ac:dyDescent="0.35">
      <c r="A479">
        <v>477</v>
      </c>
      <c r="B479">
        <v>75.916579716193596</v>
      </c>
      <c r="C479">
        <v>-8.4350359335728502</v>
      </c>
      <c r="D479">
        <v>1662.1864817266301</v>
      </c>
      <c r="E479">
        <v>0.498056197254305</v>
      </c>
      <c r="F479">
        <v>312.46450412703399</v>
      </c>
      <c r="G479">
        <v>2.8523505857754299E-3</v>
      </c>
      <c r="H479">
        <v>0.98289029618484103</v>
      </c>
      <c r="I479">
        <v>3.8537261132097302E-2</v>
      </c>
      <c r="J479">
        <v>4.49386514144011E-2</v>
      </c>
      <c r="K479">
        <v>0.92160317746644105</v>
      </c>
      <c r="L479">
        <v>3.2148697614523603E-2</v>
      </c>
      <c r="M479">
        <v>6.3885635175737199E-3</v>
      </c>
      <c r="N479">
        <v>0.98791272110119099</v>
      </c>
      <c r="O479">
        <v>1.09580898689734</v>
      </c>
      <c r="P479">
        <v>2.83130731554719</v>
      </c>
      <c r="Q479">
        <v>0.99858081546034205</v>
      </c>
      <c r="R479">
        <v>1.41918453965703E-3</v>
      </c>
      <c r="S479">
        <v>0</v>
      </c>
      <c r="T479">
        <v>17.029813511199901</v>
      </c>
      <c r="U479">
        <v>17.029813511199901</v>
      </c>
      <c r="V479">
        <v>13.5077459981699</v>
      </c>
      <c r="W479">
        <v>0.34727603872868101</v>
      </c>
      <c r="X479">
        <v>2.7754207299007598</v>
      </c>
      <c r="Y479">
        <v>95.737187500511894</v>
      </c>
      <c r="Z479">
        <v>0.83422372711763004</v>
      </c>
      <c r="AA479">
        <v>0.119262443741376</v>
      </c>
      <c r="AB479">
        <v>33.532174400306403</v>
      </c>
      <c r="AC479">
        <v>26.744524148472099</v>
      </c>
      <c r="AD479">
        <v>4.7913558677330599</v>
      </c>
      <c r="AE479">
        <v>0.19159067792227699</v>
      </c>
      <c r="AF479">
        <v>6.1735564540662299E-4</v>
      </c>
      <c r="AG479">
        <v>4.5590907365355001E-3</v>
      </c>
      <c r="AH479">
        <v>1.04538719517295E-4</v>
      </c>
      <c r="AI479" s="109">
        <v>2.0773850862946099E-5</v>
      </c>
      <c r="AJ479">
        <v>3.31157114584264E-2</v>
      </c>
      <c r="AK479">
        <v>0.15474268378405501</v>
      </c>
      <c r="AL479">
        <v>0.17628017856578501</v>
      </c>
      <c r="AM479">
        <v>13.515679791604001</v>
      </c>
      <c r="AN479">
        <v>0</v>
      </c>
      <c r="AO479">
        <v>0</v>
      </c>
      <c r="AP479">
        <v>0</v>
      </c>
      <c r="AQ479">
        <v>-8.84073113326928</v>
      </c>
      <c r="AR479">
        <v>1925.6895294373501</v>
      </c>
      <c r="AS479">
        <v>6041.8874107164402</v>
      </c>
      <c r="AT479">
        <v>0.36029039298890297</v>
      </c>
    </row>
    <row r="480" spans="1:46" x14ac:dyDescent="0.35">
      <c r="A480">
        <v>478</v>
      </c>
      <c r="B480">
        <v>75.302509390651096</v>
      </c>
      <c r="C480">
        <v>-8.4358566019155994</v>
      </c>
      <c r="D480">
        <v>1661.80773540118</v>
      </c>
      <c r="E480">
        <v>0.49803031254645302</v>
      </c>
      <c r="F480">
        <v>309.756132277929</v>
      </c>
      <c r="G480">
        <v>2.8517159576090701E-3</v>
      </c>
      <c r="H480">
        <v>0.98296208986976097</v>
      </c>
      <c r="I480">
        <v>3.8803508349437299E-2</v>
      </c>
      <c r="J480">
        <v>4.5286154112556001E-2</v>
      </c>
      <c r="K480">
        <v>0.92101619678992497</v>
      </c>
      <c r="L480">
        <v>3.2357022569009401E-2</v>
      </c>
      <c r="M480">
        <v>6.4464857804278396E-3</v>
      </c>
      <c r="N480">
        <v>0.98643702377647602</v>
      </c>
      <c r="O480">
        <v>1.0942570269729099</v>
      </c>
      <c r="P480">
        <v>2.85114731106263</v>
      </c>
      <c r="Q480">
        <v>0.99857720729748101</v>
      </c>
      <c r="R480">
        <v>1.42279270251901E-3</v>
      </c>
      <c r="S480">
        <v>0</v>
      </c>
      <c r="T480">
        <v>17.152993014964999</v>
      </c>
      <c r="U480">
        <v>17.152993014964999</v>
      </c>
      <c r="V480">
        <v>13.604045920213601</v>
      </c>
      <c r="W480">
        <v>0.35033834568312899</v>
      </c>
      <c r="X480">
        <v>2.7927177139725399</v>
      </c>
      <c r="Y480">
        <v>96.498438996607106</v>
      </c>
      <c r="Z480">
        <v>0.833868481108066</v>
      </c>
      <c r="AA480">
        <v>0.11918933483082</v>
      </c>
      <c r="AB480">
        <v>33.520590279072898</v>
      </c>
      <c r="AC480">
        <v>26.6622836839204</v>
      </c>
      <c r="AD480">
        <v>4.7885259155007303</v>
      </c>
      <c r="AE480">
        <v>0.191590937079614</v>
      </c>
      <c r="AF480">
        <v>6.1683438762530297E-4</v>
      </c>
      <c r="AG480">
        <v>4.5584137879002302E-3</v>
      </c>
      <c r="AH480">
        <v>1.0549396120225E-4</v>
      </c>
      <c r="AI480" s="109">
        <v>2.10175494163873E-5</v>
      </c>
      <c r="AJ480">
        <v>3.3113217996795098E-2</v>
      </c>
      <c r="AK480">
        <v>0.15474449845867699</v>
      </c>
      <c r="AL480">
        <v>0.17626754238037301</v>
      </c>
      <c r="AM480">
        <v>13.515679791604001</v>
      </c>
      <c r="AN480">
        <v>0</v>
      </c>
      <c r="AO480">
        <v>0</v>
      </c>
      <c r="AP480">
        <v>0</v>
      </c>
      <c r="AQ480">
        <v>-8.8412057686612595</v>
      </c>
      <c r="AR480">
        <v>1925.9256296778899</v>
      </c>
      <c r="AS480">
        <v>6041.87685629509</v>
      </c>
      <c r="AT480">
        <v>0.36050638218296299</v>
      </c>
    </row>
    <row r="481" spans="1:46" x14ac:dyDescent="0.35">
      <c r="A481">
        <v>479</v>
      </c>
      <c r="B481">
        <v>74.688439065108497</v>
      </c>
      <c r="C481">
        <v>-8.4366801609801598</v>
      </c>
      <c r="D481">
        <v>1661.4228148028601</v>
      </c>
      <c r="E481">
        <v>0.49800395782212897</v>
      </c>
      <c r="F481">
        <v>307.04777253846498</v>
      </c>
      <c r="G481">
        <v>2.8510708264592901E-3</v>
      </c>
      <c r="H481">
        <v>0.98303499156239904</v>
      </c>
      <c r="I481">
        <v>3.9073772540038E-2</v>
      </c>
      <c r="J481">
        <v>4.5639233130343397E-2</v>
      </c>
      <c r="K481">
        <v>0.92042001091046999</v>
      </c>
      <c r="L481">
        <v>3.2568446178162597E-2</v>
      </c>
      <c r="M481">
        <v>6.5053263618753999E-3</v>
      </c>
      <c r="N481">
        <v>0.98496568051283195</v>
      </c>
      <c r="O481">
        <v>1.0927083759063401</v>
      </c>
      <c r="P481">
        <v>2.87129131569136</v>
      </c>
      <c r="Q481">
        <v>0.99857358425068699</v>
      </c>
      <c r="R481">
        <v>1.4264157493129399E-3</v>
      </c>
      <c r="S481">
        <v>0</v>
      </c>
      <c r="T481">
        <v>17.278119812086398</v>
      </c>
      <c r="U481">
        <v>17.278119812086398</v>
      </c>
      <c r="V481">
        <v>13.7018458783665</v>
      </c>
      <c r="W481">
        <v>0.35344963880400598</v>
      </c>
      <c r="X481">
        <v>2.8102783266542901</v>
      </c>
      <c r="Y481">
        <v>97.272445978946706</v>
      </c>
      <c r="Z481">
        <v>0.83351168983722901</v>
      </c>
      <c r="AA481">
        <v>0.119115186695741</v>
      </c>
      <c r="AB481">
        <v>33.508940667756001</v>
      </c>
      <c r="AC481">
        <v>26.579982721064901</v>
      </c>
      <c r="AD481">
        <v>4.7856790660299398</v>
      </c>
      <c r="AE481">
        <v>0.191591198674607</v>
      </c>
      <c r="AF481">
        <v>6.1630562952300603E-4</v>
      </c>
      <c r="AG481">
        <v>4.5577250429658699E-3</v>
      </c>
      <c r="AH481">
        <v>1.06464258476242E-4</v>
      </c>
      <c r="AI481" s="109">
        <v>2.1265513972459601E-5</v>
      </c>
      <c r="AJ481">
        <v>3.3110689166270101E-2</v>
      </c>
      <c r="AK481">
        <v>0.15474634570214801</v>
      </c>
      <c r="AL481">
        <v>0.17625472045516899</v>
      </c>
      <c r="AM481">
        <v>13.515679791604001</v>
      </c>
      <c r="AN481">
        <v>0</v>
      </c>
      <c r="AO481">
        <v>0</v>
      </c>
      <c r="AP481">
        <v>0</v>
      </c>
      <c r="AQ481">
        <v>-8.8416804040532408</v>
      </c>
      <c r="AR481">
        <v>1926.1619656385701</v>
      </c>
      <c r="AS481">
        <v>6041.8661102188598</v>
      </c>
      <c r="AT481">
        <v>0.36072295329068699</v>
      </c>
    </row>
    <row r="482" spans="1:46" x14ac:dyDescent="0.35">
      <c r="A482">
        <v>480</v>
      </c>
      <c r="B482">
        <v>74.074368739565898</v>
      </c>
      <c r="C482">
        <v>-8.4375066812226596</v>
      </c>
      <c r="D482">
        <v>1661.0315671788501</v>
      </c>
      <c r="E482">
        <v>0.49797712068875</v>
      </c>
      <c r="F482">
        <v>304.33942477025698</v>
      </c>
      <c r="G482">
        <v>2.8504149325227499E-3</v>
      </c>
      <c r="H482">
        <v>0.98310900462573103</v>
      </c>
      <c r="I482">
        <v>3.9348144795512803E-2</v>
      </c>
      <c r="J482">
        <v>4.5998025031374998E-2</v>
      </c>
      <c r="K482">
        <v>0.91981440031939998</v>
      </c>
      <c r="L482">
        <v>3.27830376250417E-2</v>
      </c>
      <c r="M482">
        <v>6.56510717047111E-3</v>
      </c>
      <c r="N482">
        <v>0.98349871636223996</v>
      </c>
      <c r="O482">
        <v>1.09116304358461</v>
      </c>
      <c r="P482">
        <v>2.8917463531654199</v>
      </c>
      <c r="Q482">
        <v>0.99856994594173598</v>
      </c>
      <c r="R482">
        <v>1.4300540582635401E-3</v>
      </c>
      <c r="S482">
        <v>0</v>
      </c>
      <c r="T482">
        <v>17.4052404204437</v>
      </c>
      <c r="U482">
        <v>17.4052404204437</v>
      </c>
      <c r="V482">
        <v>13.801181096710501</v>
      </c>
      <c r="W482">
        <v>0.35661110252528599</v>
      </c>
      <c r="X482">
        <v>2.8281085469791898</v>
      </c>
      <c r="Y482">
        <v>98.059532133869794</v>
      </c>
      <c r="Z482">
        <v>0.83315332388377805</v>
      </c>
      <c r="AA482">
        <v>0.11903997438659</v>
      </c>
      <c r="AB482">
        <v>33.497224068188203</v>
      </c>
      <c r="AC482">
        <v>26.4976158606685</v>
      </c>
      <c r="AD482">
        <v>4.7828149332483996</v>
      </c>
      <c r="AE482">
        <v>0.191591462729198</v>
      </c>
      <c r="AF482">
        <v>6.1576919329936399E-4</v>
      </c>
      <c r="AG482">
        <v>4.55702420213274E-3</v>
      </c>
      <c r="AH482">
        <v>1.0744997984669201E-4</v>
      </c>
      <c r="AI482" s="109">
        <v>2.15178544839802E-5</v>
      </c>
      <c r="AJ482">
        <v>3.3108124093593198E-2</v>
      </c>
      <c r="AK482">
        <v>0.15474822631657101</v>
      </c>
      <c r="AL482">
        <v>0.17624170820579099</v>
      </c>
      <c r="AM482">
        <v>13.515679791604001</v>
      </c>
      <c r="AN482">
        <v>0</v>
      </c>
      <c r="AO482">
        <v>0</v>
      </c>
      <c r="AP482">
        <v>0</v>
      </c>
      <c r="AQ482">
        <v>-8.8421550394452204</v>
      </c>
      <c r="AR482">
        <v>1926.39854275383</v>
      </c>
      <c r="AS482">
        <v>6041.8551674343298</v>
      </c>
      <c r="AT482">
        <v>0.36094011957407102</v>
      </c>
    </row>
    <row r="483" spans="1:46" x14ac:dyDescent="0.35">
      <c r="A483">
        <v>481</v>
      </c>
      <c r="B483">
        <v>73.460298414023299</v>
      </c>
      <c r="C483">
        <v>-8.4383362354951004</v>
      </c>
      <c r="D483">
        <v>1660.63383468861</v>
      </c>
      <c r="E483">
        <v>0.497949788314764</v>
      </c>
      <c r="F483">
        <v>301.63108891839403</v>
      </c>
      <c r="G483">
        <v>2.8497480073440299E-3</v>
      </c>
      <c r="H483">
        <v>0.98318411839738595</v>
      </c>
      <c r="I483">
        <v>3.9626718979240798E-2</v>
      </c>
      <c r="J483">
        <v>4.6362670869935799E-2</v>
      </c>
      <c r="K483">
        <v>0.91919913848706003</v>
      </c>
      <c r="L483">
        <v>3.3000868238382303E-2</v>
      </c>
      <c r="M483">
        <v>6.62585074085847E-3</v>
      </c>
      <c r="N483">
        <v>0.98203615714519199</v>
      </c>
      <c r="O483">
        <v>1.0896210402575199</v>
      </c>
      <c r="P483">
        <v>2.9125196654758998</v>
      </c>
      <c r="Q483">
        <v>0.99856629197953894</v>
      </c>
      <c r="R483">
        <v>1.43370802046023E-3</v>
      </c>
      <c r="S483">
        <v>0</v>
      </c>
      <c r="T483">
        <v>17.5344028555858</v>
      </c>
      <c r="U483">
        <v>17.5344028555858</v>
      </c>
      <c r="V483">
        <v>13.902087912572499</v>
      </c>
      <c r="W483">
        <v>0.35982395469509199</v>
      </c>
      <c r="X483">
        <v>2.84621453522211</v>
      </c>
      <c r="Y483">
        <v>98.860032208550393</v>
      </c>
      <c r="Z483">
        <v>0.83279335479857497</v>
      </c>
      <c r="AA483">
        <v>0.118963672130407</v>
      </c>
      <c r="AB483">
        <v>33.485438448581803</v>
      </c>
      <c r="AC483">
        <v>26.415177607667999</v>
      </c>
      <c r="AD483">
        <v>4.7799330618156803</v>
      </c>
      <c r="AE483">
        <v>0.191591729264635</v>
      </c>
      <c r="AF483">
        <v>6.1522489539555299E-4</v>
      </c>
      <c r="AG483">
        <v>4.5563109556594197E-3</v>
      </c>
      <c r="AH483">
        <v>1.08451506218692E-4</v>
      </c>
      <c r="AI483" s="109">
        <v>2.1774684460894699E-5</v>
      </c>
      <c r="AJ483">
        <v>3.3105521875903002E-2</v>
      </c>
      <c r="AK483">
        <v>0.154750141131235</v>
      </c>
      <c r="AL483">
        <v>0.17622850089243799</v>
      </c>
      <c r="AM483">
        <v>13.515679791604001</v>
      </c>
      <c r="AN483">
        <v>0</v>
      </c>
      <c r="AO483">
        <v>0</v>
      </c>
      <c r="AP483">
        <v>0</v>
      </c>
      <c r="AQ483">
        <v>-8.8426296748372</v>
      </c>
      <c r="AR483">
        <v>1926.63536664853</v>
      </c>
      <c r="AS483">
        <v>6041.8440227090396</v>
      </c>
      <c r="AT483">
        <v>0.36115788954057498</v>
      </c>
    </row>
    <row r="484" spans="1:46" x14ac:dyDescent="0.35">
      <c r="A484">
        <v>482</v>
      </c>
      <c r="B484">
        <v>72.8462280884808</v>
      </c>
      <c r="C484">
        <v>-8.4391688990162201</v>
      </c>
      <c r="D484">
        <v>1660.22945420067</v>
      </c>
      <c r="E484">
        <v>0.49792194740992002</v>
      </c>
      <c r="F484">
        <v>298.922765000531</v>
      </c>
      <c r="G484">
        <v>2.84906977347015E-3</v>
      </c>
      <c r="H484">
        <v>0.98326034379469895</v>
      </c>
      <c r="I484">
        <v>3.9909591816973303E-2</v>
      </c>
      <c r="J484">
        <v>4.6733316376801198E-2</v>
      </c>
      <c r="K484">
        <v>0.91857399155157804</v>
      </c>
      <c r="L484">
        <v>3.3222011361546601E-2</v>
      </c>
      <c r="M484">
        <v>6.6875804554267096E-3</v>
      </c>
      <c r="N484">
        <v>0.98057802947691597</v>
      </c>
      <c r="O484">
        <v>1.08808237654985</v>
      </c>
      <c r="P484">
        <v>2.9336187208412201</v>
      </c>
      <c r="Q484">
        <v>0.99856262195968903</v>
      </c>
      <c r="R484">
        <v>1.4373780403105199E-3</v>
      </c>
      <c r="S484">
        <v>0</v>
      </c>
      <c r="T484">
        <v>17.6656566881964</v>
      </c>
      <c r="U484">
        <v>17.6656566881964</v>
      </c>
      <c r="V484">
        <v>14.004603815538401</v>
      </c>
      <c r="W484">
        <v>0.36308946107423501</v>
      </c>
      <c r="X484">
        <v>2.8646026410752499</v>
      </c>
      <c r="Y484">
        <v>99.674292472824405</v>
      </c>
      <c r="Z484">
        <v>0.83243175008914705</v>
      </c>
      <c r="AA484">
        <v>0.118886253346436</v>
      </c>
      <c r="AB484">
        <v>33.473582454159498</v>
      </c>
      <c r="AC484">
        <v>26.332662196564701</v>
      </c>
      <c r="AD484">
        <v>4.7770330672836403</v>
      </c>
      <c r="AE484">
        <v>0.191591998301814</v>
      </c>
      <c r="AF484">
        <v>6.1467254652111105E-4</v>
      </c>
      <c r="AG484">
        <v>4.5555849830012001E-3</v>
      </c>
      <c r="AH484">
        <v>1.0946923072944401E-4</v>
      </c>
      <c r="AI484" s="109">
        <v>2.2036121772692801E-5</v>
      </c>
      <c r="AJ484">
        <v>3.3102881581095103E-2</v>
      </c>
      <c r="AK484">
        <v>0.154752091002164</v>
      </c>
      <c r="AL484">
        <v>0.17621509362188101</v>
      </c>
      <c r="AM484">
        <v>13.515679791604001</v>
      </c>
      <c r="AN484">
        <v>0</v>
      </c>
      <c r="AO484">
        <v>0</v>
      </c>
      <c r="AP484">
        <v>0</v>
      </c>
      <c r="AQ484">
        <v>-8.8431043102291795</v>
      </c>
      <c r="AR484">
        <v>1926.8724431432699</v>
      </c>
      <c r="AS484">
        <v>6041.8326706235302</v>
      </c>
      <c r="AT484">
        <v>0.36137627997599397</v>
      </c>
    </row>
    <row r="485" spans="1:46" x14ac:dyDescent="0.35">
      <c r="A485">
        <v>483</v>
      </c>
      <c r="B485">
        <v>72.232157762938201</v>
      </c>
      <c r="C485">
        <v>-8.4400047496131396</v>
      </c>
      <c r="D485">
        <v>1659.81825705603</v>
      </c>
      <c r="E485">
        <v>0.49789358420482999</v>
      </c>
      <c r="F485">
        <v>296.214453128429</v>
      </c>
      <c r="G485">
        <v>2.8483799440482201E-3</v>
      </c>
      <c r="H485">
        <v>0.98333767344697998</v>
      </c>
      <c r="I485">
        <v>4.01968630239668E-2</v>
      </c>
      <c r="J485">
        <v>4.7110112154408197E-2</v>
      </c>
      <c r="K485">
        <v>0.91793871804862603</v>
      </c>
      <c r="L485">
        <v>3.34465426668289E-2</v>
      </c>
      <c r="M485">
        <v>6.7503203571378598E-3</v>
      </c>
      <c r="N485">
        <v>0.97912436079471299</v>
      </c>
      <c r="O485">
        <v>1.0865470634740499</v>
      </c>
      <c r="P485">
        <v>2.9550512232963899</v>
      </c>
      <c r="Q485">
        <v>0.99855893546376095</v>
      </c>
      <c r="R485">
        <v>1.4410645362384099E-3</v>
      </c>
      <c r="S485">
        <v>0</v>
      </c>
      <c r="T485">
        <v>17.7990531117225</v>
      </c>
      <c r="U485">
        <v>17.7990531117225</v>
      </c>
      <c r="V485">
        <v>14.108767499578301</v>
      </c>
      <c r="W485">
        <v>0.36640892249489598</v>
      </c>
      <c r="X485">
        <v>2.8832794095452701</v>
      </c>
      <c r="Y485">
        <v>100.502671235863</v>
      </c>
      <c r="Z485">
        <v>0.83206847874887402</v>
      </c>
      <c r="AA485">
        <v>0.11880769055957099</v>
      </c>
      <c r="AB485">
        <v>33.461654046318699</v>
      </c>
      <c r="AC485">
        <v>26.250063773080001</v>
      </c>
      <c r="AD485">
        <v>4.7741144778781202</v>
      </c>
      <c r="AE485">
        <v>0.19159226986057401</v>
      </c>
      <c r="AF485">
        <v>6.1411195114112504E-4</v>
      </c>
      <c r="AG485">
        <v>4.55484595258314E-3</v>
      </c>
      <c r="AH485">
        <v>1.10503560032134E-4</v>
      </c>
      <c r="AI485" s="109">
        <v>2.2302288109464699E-5</v>
      </c>
      <c r="AJ485">
        <v>3.31002022448438E-2</v>
      </c>
      <c r="AK485">
        <v>0.154754076814969</v>
      </c>
      <c r="AL485">
        <v>0.176201481331733</v>
      </c>
      <c r="AM485">
        <v>13.515679791604001</v>
      </c>
      <c r="AN485">
        <v>0</v>
      </c>
      <c r="AO485">
        <v>0</v>
      </c>
      <c r="AP485">
        <v>0</v>
      </c>
      <c r="AQ485">
        <v>-8.8435789456211609</v>
      </c>
      <c r="AR485">
        <v>1927.1097782663201</v>
      </c>
      <c r="AS485">
        <v>6041.8211055629099</v>
      </c>
      <c r="AT485">
        <v>0.36159530137711499</v>
      </c>
    </row>
    <row r="486" spans="1:46" x14ac:dyDescent="0.35">
      <c r="A486">
        <v>484</v>
      </c>
      <c r="B486">
        <v>71.618087437395602</v>
      </c>
      <c r="C486">
        <v>-8.4408438677273203</v>
      </c>
      <c r="D486">
        <v>1659.4000688423901</v>
      </c>
      <c r="E486">
        <v>0.49786468442909998</v>
      </c>
      <c r="F486">
        <v>293.50615350101202</v>
      </c>
      <c r="G486">
        <v>2.84767822244162E-3</v>
      </c>
      <c r="H486">
        <v>0.98341611225366499</v>
      </c>
      <c r="I486">
        <v>4.0488635406695603E-2</v>
      </c>
      <c r="J486">
        <v>4.7493213881812303E-2</v>
      </c>
      <c r="K486">
        <v>0.91729306858107096</v>
      </c>
      <c r="L486">
        <v>3.3674540058633198E-2</v>
      </c>
      <c r="M486">
        <v>6.8140953480623602E-3</v>
      </c>
      <c r="N486">
        <v>0.97767517938650395</v>
      </c>
      <c r="O486">
        <v>1.0850151124435199</v>
      </c>
      <c r="P486">
        <v>2.9768251214961698</v>
      </c>
      <c r="Q486">
        <v>0.99855523205880403</v>
      </c>
      <c r="R486">
        <v>1.4447679411953901E-3</v>
      </c>
      <c r="S486">
        <v>0</v>
      </c>
      <c r="T486">
        <v>17.934645006110902</v>
      </c>
      <c r="U486">
        <v>17.934645006110902</v>
      </c>
      <c r="V486">
        <v>14.214618906897501</v>
      </c>
      <c r="W486">
        <v>0.369783687787203</v>
      </c>
      <c r="X486">
        <v>2.9022515895457799</v>
      </c>
      <c r="Y486">
        <v>101.345539361902</v>
      </c>
      <c r="Z486">
        <v>0.83170350693183603</v>
      </c>
      <c r="AA486">
        <v>0.118727955403248</v>
      </c>
      <c r="AB486">
        <v>33.449651540592697</v>
      </c>
      <c r="AC486">
        <v>26.167376242246501</v>
      </c>
      <c r="AD486">
        <v>4.7711768545051498</v>
      </c>
      <c r="AE486">
        <v>0.191592543960213</v>
      </c>
      <c r="AF486">
        <v>6.1354290743158605E-4</v>
      </c>
      <c r="AG486">
        <v>4.5540935211394696E-3</v>
      </c>
      <c r="AH486">
        <v>1.1155491426696E-4</v>
      </c>
      <c r="AI486" s="109">
        <v>2.2573309718156299E-5</v>
      </c>
      <c r="AJ486">
        <v>3.3097482870530298E-2</v>
      </c>
      <c r="AK486">
        <v>0.154756099484818</v>
      </c>
      <c r="AL486">
        <v>0.176187658790143</v>
      </c>
      <c r="AM486">
        <v>13.515679791604001</v>
      </c>
      <c r="AN486">
        <v>0</v>
      </c>
      <c r="AO486">
        <v>0</v>
      </c>
      <c r="AP486">
        <v>0</v>
      </c>
      <c r="AQ486">
        <v>-8.8440535810131493</v>
      </c>
      <c r="AR486">
        <v>1927.3473782604899</v>
      </c>
      <c r="AS486">
        <v>6041.8093217079904</v>
      </c>
      <c r="AT486">
        <v>0.36181496914900302</v>
      </c>
    </row>
    <row r="487" spans="1:46" x14ac:dyDescent="0.35">
      <c r="A487">
        <v>485</v>
      </c>
      <c r="B487">
        <v>71.004017111853102</v>
      </c>
      <c r="C487">
        <v>-8.4416863366138095</v>
      </c>
      <c r="D487">
        <v>1658.97470913805</v>
      </c>
      <c r="E487">
        <v>0.49783523328850399</v>
      </c>
      <c r="F487">
        <v>290.797866415366</v>
      </c>
      <c r="G487">
        <v>2.84696430179448E-3</v>
      </c>
      <c r="H487">
        <v>0.98349565260675698</v>
      </c>
      <c r="I487">
        <v>4.0785014994301601E-2</v>
      </c>
      <c r="J487">
        <v>4.7882782530109101E-2</v>
      </c>
      <c r="K487">
        <v>0.91663678550706096</v>
      </c>
      <c r="L487">
        <v>3.39060839096356E-2</v>
      </c>
      <c r="M487">
        <v>6.8789310846660004E-3</v>
      </c>
      <c r="N487">
        <v>0.97623051442059905</v>
      </c>
      <c r="O487">
        <v>1.0834865352863401</v>
      </c>
      <c r="P487">
        <v>2.9989486189401702</v>
      </c>
      <c r="Q487">
        <v>0.99855151129661202</v>
      </c>
      <c r="R487">
        <v>1.4484887033877E-3</v>
      </c>
      <c r="S487">
        <v>0</v>
      </c>
      <c r="T487">
        <v>18.072487010514902</v>
      </c>
      <c r="U487">
        <v>18.072487010514902</v>
      </c>
      <c r="V487">
        <v>14.322199282520099</v>
      </c>
      <c r="W487">
        <v>0.37321514641426801</v>
      </c>
      <c r="X487">
        <v>2.9215261409912099</v>
      </c>
      <c r="Y487">
        <v>102.203280835431</v>
      </c>
      <c r="Z487">
        <v>0.83133680138092103</v>
      </c>
      <c r="AA487">
        <v>0.11864701854960399</v>
      </c>
      <c r="AB487">
        <v>33.437572760423699</v>
      </c>
      <c r="AC487">
        <v>26.084593377829201</v>
      </c>
      <c r="AD487">
        <v>4.7682196923580902</v>
      </c>
      <c r="AE487">
        <v>0.19159282061889801</v>
      </c>
      <c r="AF487">
        <v>6.1296520684887997E-4</v>
      </c>
      <c r="AG487">
        <v>4.5533273333434199E-3</v>
      </c>
      <c r="AH487">
        <v>1.12623728127898E-4</v>
      </c>
      <c r="AI487" s="109">
        <v>2.2849317141865701E-5</v>
      </c>
      <c r="AJ487">
        <v>3.30947224267873E-2</v>
      </c>
      <c r="AK487">
        <v>0.15475815995875999</v>
      </c>
      <c r="AL487">
        <v>0.17617362058285499</v>
      </c>
      <c r="AM487">
        <v>13.515679791604001</v>
      </c>
      <c r="AN487">
        <v>0</v>
      </c>
      <c r="AO487">
        <v>0</v>
      </c>
      <c r="AP487">
        <v>0</v>
      </c>
      <c r="AQ487">
        <v>-8.84452821640512</v>
      </c>
      <c r="AR487">
        <v>1927.58524959481</v>
      </c>
      <c r="AS487">
        <v>6041.7973130259797</v>
      </c>
      <c r="AT487">
        <v>0.362035294547144</v>
      </c>
    </row>
    <row r="488" spans="1:46" x14ac:dyDescent="0.35">
      <c r="A488">
        <v>486</v>
      </c>
      <c r="B488">
        <v>70.389946786310503</v>
      </c>
      <c r="C488">
        <v>-8.4425322423601994</v>
      </c>
      <c r="D488">
        <v>1658.54199125946</v>
      </c>
      <c r="E488">
        <v>0.49780521544066603</v>
      </c>
      <c r="F488">
        <v>288.08959226516498</v>
      </c>
      <c r="G488">
        <v>2.8462378646025299E-3</v>
      </c>
      <c r="H488">
        <v>0.98357630246073002</v>
      </c>
      <c r="I488">
        <v>4.1086111152886802E-2</v>
      </c>
      <c r="J488">
        <v>4.82789845888607E-2</v>
      </c>
      <c r="K488">
        <v>0.91596960257589599</v>
      </c>
      <c r="L488">
        <v>3.4141256983207698E-2</v>
      </c>
      <c r="M488">
        <v>6.9448541696791304E-3</v>
      </c>
      <c r="N488">
        <v>0.97479039597680495</v>
      </c>
      <c r="O488">
        <v>1.0819613442598099</v>
      </c>
      <c r="P488">
        <v>3.0214301838023201</v>
      </c>
      <c r="Q488">
        <v>0.99854777271313799</v>
      </c>
      <c r="R488">
        <v>1.45222728686167E-3</v>
      </c>
      <c r="S488">
        <v>0</v>
      </c>
      <c r="T488">
        <v>18.2126355945001</v>
      </c>
      <c r="U488">
        <v>18.2126355945001</v>
      </c>
      <c r="V488">
        <v>14.431551223522399</v>
      </c>
      <c r="W488">
        <v>0.37670474092796402</v>
      </c>
      <c r="X488">
        <v>2.94111024412013</v>
      </c>
      <c r="Y488">
        <v>103.076293334524</v>
      </c>
      <c r="Z488">
        <v>0.83096832543151999</v>
      </c>
      <c r="AA488">
        <v>0.11856484970812201</v>
      </c>
      <c r="AB488">
        <v>33.425415988920903</v>
      </c>
      <c r="AC488">
        <v>26.001708682479101</v>
      </c>
      <c r="AD488">
        <v>4.7652425306653399</v>
      </c>
      <c r="AE488">
        <v>0.19159309985401601</v>
      </c>
      <c r="AF488">
        <v>6.1237863405630096E-4</v>
      </c>
      <c r="AG488">
        <v>4.5525470210921399E-3</v>
      </c>
      <c r="AH488">
        <v>1.13710450925945E-4</v>
      </c>
      <c r="AI488" s="109">
        <v>2.3130445948066801E-5</v>
      </c>
      <c r="AJ488">
        <v>3.30919198472686E-2</v>
      </c>
      <c r="AK488">
        <v>0.15476025921584299</v>
      </c>
      <c r="AL488">
        <v>0.176159361112073</v>
      </c>
      <c r="AM488">
        <v>13.515679791604001</v>
      </c>
      <c r="AN488">
        <v>0</v>
      </c>
      <c r="AO488">
        <v>0</v>
      </c>
      <c r="AP488">
        <v>0</v>
      </c>
      <c r="AQ488">
        <v>-8.8450028517970996</v>
      </c>
      <c r="AR488">
        <v>1927.8233989723601</v>
      </c>
      <c r="AS488">
        <v>6041.7850732605202</v>
      </c>
      <c r="AT488">
        <v>0.362256294977578</v>
      </c>
    </row>
    <row r="489" spans="1:46" x14ac:dyDescent="0.35">
      <c r="A489">
        <v>487</v>
      </c>
      <c r="B489">
        <v>69.775876460767904</v>
      </c>
      <c r="C489">
        <v>-8.4433816741289007</v>
      </c>
      <c r="D489">
        <v>1658.1017219768901</v>
      </c>
      <c r="E489">
        <v>0.49777461496965097</v>
      </c>
      <c r="F489">
        <v>285.38133155301</v>
      </c>
      <c r="G489">
        <v>2.8454985822296101E-3</v>
      </c>
      <c r="H489">
        <v>0.98365805360583702</v>
      </c>
      <c r="I489">
        <v>4.13920367310553E-2</v>
      </c>
      <c r="J489">
        <v>4.8681992304280601E-2</v>
      </c>
      <c r="K489">
        <v>0.91529124458932998</v>
      </c>
      <c r="L489">
        <v>3.4380144722025198E-2</v>
      </c>
      <c r="M489">
        <v>7.0118920090301304E-3</v>
      </c>
      <c r="N489">
        <v>0.97335485507891295</v>
      </c>
      <c r="O489">
        <v>1.0804395520654</v>
      </c>
      <c r="P489">
        <v>3.0442785601910298</v>
      </c>
      <c r="Q489">
        <v>0.99854401582767505</v>
      </c>
      <c r="R489">
        <v>1.4559841723244401E-3</v>
      </c>
      <c r="S489">
        <v>0</v>
      </c>
      <c r="T489">
        <v>18.355149138426398</v>
      </c>
      <c r="U489">
        <v>18.355149138426398</v>
      </c>
      <c r="V489">
        <v>14.5427187396495</v>
      </c>
      <c r="W489">
        <v>0.38025395699942599</v>
      </c>
      <c r="X489">
        <v>2.9610113070330701</v>
      </c>
      <c r="Y489">
        <v>103.964988861162</v>
      </c>
      <c r="Z489">
        <v>0.83059804342101096</v>
      </c>
      <c r="AA489">
        <v>0.118481417540256</v>
      </c>
      <c r="AB489">
        <v>33.413178886743196</v>
      </c>
      <c r="AC489">
        <v>25.918715528226802</v>
      </c>
      <c r="AD489">
        <v>4.7622448271174997</v>
      </c>
      <c r="AE489">
        <v>0.191593381681543</v>
      </c>
      <c r="AF489">
        <v>6.1178296640628698E-4</v>
      </c>
      <c r="AG489">
        <v>4.5517522031355596E-3</v>
      </c>
      <c r="AH489">
        <v>1.14815547864608E-4</v>
      </c>
      <c r="AI489" s="109">
        <v>2.3416836348233999E-5</v>
      </c>
      <c r="AJ489">
        <v>3.3089074027662597E-2</v>
      </c>
      <c r="AK489">
        <v>0.15476239826994401</v>
      </c>
      <c r="AL489">
        <v>0.17614487458070399</v>
      </c>
      <c r="AM489">
        <v>13.515679791604001</v>
      </c>
      <c r="AN489">
        <v>0</v>
      </c>
      <c r="AO489">
        <v>0</v>
      </c>
      <c r="AP489">
        <v>0</v>
      </c>
      <c r="AQ489">
        <v>-8.8454774871890898</v>
      </c>
      <c r="AR489">
        <v>1928.0618333438599</v>
      </c>
      <c r="AS489">
        <v>6041.7725959213903</v>
      </c>
      <c r="AT489">
        <v>0.36247798238627299</v>
      </c>
    </row>
    <row r="490" spans="1:46" x14ac:dyDescent="0.35">
      <c r="A490">
        <v>488</v>
      </c>
      <c r="B490">
        <v>69.161806135225305</v>
      </c>
      <c r="C490">
        <v>-8.4442347241803706</v>
      </c>
      <c r="D490">
        <v>1657.6537012345</v>
      </c>
      <c r="E490">
        <v>0.49774341535884498</v>
      </c>
      <c r="F490">
        <v>282.67308488943002</v>
      </c>
      <c r="G490">
        <v>2.8447461144317601E-3</v>
      </c>
      <c r="H490">
        <v>0.98374091191991198</v>
      </c>
      <c r="I490">
        <v>4.1702908185429502E-2</v>
      </c>
      <c r="J490">
        <v>4.9091983929792103E-2</v>
      </c>
      <c r="K490">
        <v>0.91460142700161595</v>
      </c>
      <c r="L490">
        <v>3.4622835163528598E-2</v>
      </c>
      <c r="M490">
        <v>7.0800730219008701E-3</v>
      </c>
      <c r="N490">
        <v>0.97192392372863401</v>
      </c>
      <c r="O490">
        <v>1.0789211718645899</v>
      </c>
      <c r="P490">
        <v>3.0675027789744802</v>
      </c>
      <c r="Q490">
        <v>0.99854024014220799</v>
      </c>
      <c r="R490">
        <v>1.4597598577911E-3</v>
      </c>
      <c r="S490">
        <v>0</v>
      </c>
      <c r="T490">
        <v>18.5000880121951</v>
      </c>
      <c r="U490">
        <v>18.5000880121951</v>
      </c>
      <c r="V490">
        <v>14.6557473076485</v>
      </c>
      <c r="W490">
        <v>0.38386433705994499</v>
      </c>
      <c r="X490">
        <v>2.9812369759227799</v>
      </c>
      <c r="Y490">
        <v>104.869794378606</v>
      </c>
      <c r="Z490">
        <v>0.83022591636967502</v>
      </c>
      <c r="AA490">
        <v>0.118396689657224</v>
      </c>
      <c r="AB490">
        <v>33.400859517015697</v>
      </c>
      <c r="AC490">
        <v>25.835607005888399</v>
      </c>
      <c r="AD490">
        <v>4.7592260759023803</v>
      </c>
      <c r="AE490">
        <v>0.19159366611645601</v>
      </c>
      <c r="AF490">
        <v>6.1117797385588403E-4</v>
      </c>
      <c r="AG490">
        <v>4.5509424842864101E-3</v>
      </c>
      <c r="AH490">
        <v>1.15939500115255E-4</v>
      </c>
      <c r="AI490" s="109">
        <v>2.3708634000123001E-5</v>
      </c>
      <c r="AJ490">
        <v>3.3086183825410398E-2</v>
      </c>
      <c r="AK490">
        <v>0.154764578169933</v>
      </c>
      <c r="AL490">
        <v>0.17613015499096199</v>
      </c>
      <c r="AM490">
        <v>13.515679791604001</v>
      </c>
      <c r="AN490">
        <v>0</v>
      </c>
      <c r="AO490">
        <v>0</v>
      </c>
      <c r="AP490">
        <v>0</v>
      </c>
      <c r="AQ490">
        <v>-8.8459521225810693</v>
      </c>
      <c r="AR490">
        <v>1928.3005599164101</v>
      </c>
      <c r="AS490">
        <v>6041.7598742733999</v>
      </c>
      <c r="AT490">
        <v>0.36270037436883101</v>
      </c>
    </row>
    <row r="491" spans="1:46" x14ac:dyDescent="0.35">
      <c r="A491">
        <v>489</v>
      </c>
      <c r="B491">
        <v>68.547735809682806</v>
      </c>
      <c r="C491">
        <v>-8.4450914880995605</v>
      </c>
      <c r="D491">
        <v>1657.1977218378099</v>
      </c>
      <c r="E491">
        <v>0.49771159946255</v>
      </c>
      <c r="F491">
        <v>279.96485300333302</v>
      </c>
      <c r="G491">
        <v>2.8439801088258102E-3</v>
      </c>
      <c r="H491">
        <v>0.98382487339406999</v>
      </c>
      <c r="I491">
        <v>4.2018845736129198E-2</v>
      </c>
      <c r="J491">
        <v>4.9509143989628697E-2</v>
      </c>
      <c r="K491">
        <v>0.91389985553549602</v>
      </c>
      <c r="L491">
        <v>3.4869419192766898E-2</v>
      </c>
      <c r="M491">
        <v>7.14942654336228E-3</v>
      </c>
      <c r="N491">
        <v>0.97049763494109398</v>
      </c>
      <c r="O491">
        <v>1.0774062172952701</v>
      </c>
      <c r="P491">
        <v>3.0911121700295801</v>
      </c>
      <c r="Q491">
        <v>0.99853644514053197</v>
      </c>
      <c r="R491">
        <v>1.4635548594674999E-3</v>
      </c>
      <c r="S491">
        <v>0</v>
      </c>
      <c r="T491">
        <v>18.6475146632106</v>
      </c>
      <c r="U491">
        <v>18.6475146632106</v>
      </c>
      <c r="V491">
        <v>14.770683936595301</v>
      </c>
      <c r="W491">
        <v>0.38753747334831101</v>
      </c>
      <c r="X491">
        <v>3.0017951437541099</v>
      </c>
      <c r="Y491">
        <v>105.791152507775</v>
      </c>
      <c r="Z491">
        <v>0.82985190530317199</v>
      </c>
      <c r="AA491">
        <v>0.118310632541495</v>
      </c>
      <c r="AB491">
        <v>33.388455526877998</v>
      </c>
      <c r="AC491">
        <v>25.752376028276199</v>
      </c>
      <c r="AD491">
        <v>4.7561857126854203</v>
      </c>
      <c r="AE491">
        <v>0.19159395317210901</v>
      </c>
      <c r="AF491">
        <v>6.1056341847793595E-4</v>
      </c>
      <c r="AG491">
        <v>4.5501174549320801E-3</v>
      </c>
      <c r="AH491">
        <v>1.17082806018779E-4</v>
      </c>
      <c r="AI491" s="109">
        <v>2.4005989789919901E-5</v>
      </c>
      <c r="AJ491">
        <v>3.3083248056916002E-2</v>
      </c>
      <c r="AK491">
        <v>0.15476680000229601</v>
      </c>
      <c r="AL491">
        <v>0.176115196129669</v>
      </c>
      <c r="AM491">
        <v>13.515679791604001</v>
      </c>
      <c r="AN491">
        <v>0</v>
      </c>
      <c r="AO491">
        <v>0</v>
      </c>
      <c r="AP491">
        <v>0</v>
      </c>
      <c r="AQ491">
        <v>-8.8464267579730507</v>
      </c>
      <c r="AR491">
        <v>1928.53958616761</v>
      </c>
      <c r="AS491">
        <v>6041.7469013248001</v>
      </c>
      <c r="AT491">
        <v>0.36292348539367902</v>
      </c>
    </row>
    <row r="492" spans="1:46" x14ac:dyDescent="0.35">
      <c r="A492">
        <v>490</v>
      </c>
      <c r="B492">
        <v>67.933665484140207</v>
      </c>
      <c r="C492">
        <v>-8.4459520648901201</v>
      </c>
      <c r="D492">
        <v>1656.7335691375399</v>
      </c>
      <c r="E492">
        <v>0.49767914947571801</v>
      </c>
      <c r="F492">
        <v>277.25663674520899</v>
      </c>
      <c r="G492">
        <v>2.8432002003518802E-3</v>
      </c>
      <c r="H492">
        <v>0.98390993938391003</v>
      </c>
      <c r="I492">
        <v>4.2339973511991501E-2</v>
      </c>
      <c r="J492">
        <v>4.99336635572971E-2</v>
      </c>
      <c r="K492">
        <v>0.913186225753433</v>
      </c>
      <c r="L492">
        <v>3.5119990557665799E-2</v>
      </c>
      <c r="M492">
        <v>7.2199829543256096E-3</v>
      </c>
      <c r="N492">
        <v>0.96907602278193306</v>
      </c>
      <c r="O492">
        <v>1.0758947024889201</v>
      </c>
      <c r="P492">
        <v>3.1151163744330801</v>
      </c>
      <c r="Q492">
        <v>0.99853263028746997</v>
      </c>
      <c r="R492">
        <v>1.46736971252996E-3</v>
      </c>
      <c r="S492">
        <v>0</v>
      </c>
      <c r="T492">
        <v>18.797493705087</v>
      </c>
      <c r="U492">
        <v>18.797493705087</v>
      </c>
      <c r="V492">
        <v>14.887577230444199</v>
      </c>
      <c r="W492">
        <v>0.39127501615347798</v>
      </c>
      <c r="X492">
        <v>3.02269396082924</v>
      </c>
      <c r="Y492">
        <v>106.72952224507399</v>
      </c>
      <c r="Z492">
        <v>0.82947596903241305</v>
      </c>
      <c r="AA492">
        <v>0.118223211518624</v>
      </c>
      <c r="AB492">
        <v>33.375964662228597</v>
      </c>
      <c r="AC492">
        <v>25.6690152488903</v>
      </c>
      <c r="AD492">
        <v>4.7531231735591897</v>
      </c>
      <c r="AE492">
        <v>0.19159424286044699</v>
      </c>
      <c r="AF492">
        <v>6.0993905423317501E-4</v>
      </c>
      <c r="AG492">
        <v>4.5492766902747398E-3</v>
      </c>
      <c r="AH492">
        <v>1.18245981528886E-4</v>
      </c>
      <c r="AI492" s="109">
        <v>2.43090603812736E-5</v>
      </c>
      <c r="AJ492">
        <v>3.30802654963889E-2</v>
      </c>
      <c r="AK492">
        <v>0.15476906489214101</v>
      </c>
      <c r="AL492">
        <v>0.17609999156222</v>
      </c>
      <c r="AM492">
        <v>13.515679791604001</v>
      </c>
      <c r="AN492">
        <v>0</v>
      </c>
      <c r="AO492">
        <v>0</v>
      </c>
      <c r="AP492">
        <v>0</v>
      </c>
      <c r="AQ492">
        <v>-8.8469013933650302</v>
      </c>
      <c r="AR492">
        <v>1928.7789198569999</v>
      </c>
      <c r="AS492">
        <v>6041.7336698149802</v>
      </c>
      <c r="AT492">
        <v>0.36314733242362601</v>
      </c>
    </row>
    <row r="493" spans="1:46" x14ac:dyDescent="0.35">
      <c r="A493">
        <v>491</v>
      </c>
      <c r="B493">
        <v>67.319595158597593</v>
      </c>
      <c r="C493">
        <v>-8.4468165571545892</v>
      </c>
      <c r="D493">
        <v>1656.2610206881</v>
      </c>
      <c r="E493">
        <v>0.49764604690213898</v>
      </c>
      <c r="F493">
        <v>274.54843709475898</v>
      </c>
      <c r="G493">
        <v>2.8424060106927202E-3</v>
      </c>
      <c r="H493">
        <v>0.98399610934663695</v>
      </c>
      <c r="I493">
        <v>4.2666419713441199E-2</v>
      </c>
      <c r="J493">
        <v>5.0365740547202401E-2</v>
      </c>
      <c r="K493">
        <v>0.91246022262010695</v>
      </c>
      <c r="L493">
        <v>3.5374646029890398E-2</v>
      </c>
      <c r="M493">
        <v>7.2917736835507504E-3</v>
      </c>
      <c r="N493">
        <v>0.96765912240613094</v>
      </c>
      <c r="O493">
        <v>1.0743866420886501</v>
      </c>
      <c r="P493">
        <v>3.139525357678</v>
      </c>
      <c r="Q493">
        <v>0.99852879502795799</v>
      </c>
      <c r="R493">
        <v>1.4712049720411E-3</v>
      </c>
      <c r="S493">
        <v>0</v>
      </c>
      <c r="T493">
        <v>18.950092013360699</v>
      </c>
      <c r="U493">
        <v>18.950092013360699</v>
      </c>
      <c r="V493">
        <v>15.0064774573948</v>
      </c>
      <c r="W493">
        <v>0.39507867347042902</v>
      </c>
      <c r="X493">
        <v>3.0439418450456399</v>
      </c>
      <c r="Y493">
        <v>107.685379730131</v>
      </c>
      <c r="Z493">
        <v>0.829098065117153</v>
      </c>
      <c r="AA493">
        <v>0.118134390697192</v>
      </c>
      <c r="AB493">
        <v>33.363384516304102</v>
      </c>
      <c r="AC493">
        <v>25.585517086003801</v>
      </c>
      <c r="AD493">
        <v>4.7500378655065498</v>
      </c>
      <c r="AE493">
        <v>0.19159453519162101</v>
      </c>
      <c r="AF493">
        <v>6.09304626570477E-4</v>
      </c>
      <c r="AG493">
        <v>4.5484197496636503E-3</v>
      </c>
      <c r="AH493">
        <v>1.19429561158506E-4</v>
      </c>
      <c r="AI493" s="109">
        <v>2.4618008342974502E-5</v>
      </c>
      <c r="AJ493">
        <v>3.3077234873626599E-2</v>
      </c>
      <c r="AK493">
        <v>0.15477137400525101</v>
      </c>
      <c r="AL493">
        <v>0.17608453462093099</v>
      </c>
      <c r="AM493">
        <v>13.515679791604001</v>
      </c>
      <c r="AN493">
        <v>0</v>
      </c>
      <c r="AO493">
        <v>0</v>
      </c>
      <c r="AP493">
        <v>0</v>
      </c>
      <c r="AQ493">
        <v>-8.8473760287570098</v>
      </c>
      <c r="AR493">
        <v>1929.0185690400499</v>
      </c>
      <c r="AS493">
        <v>6041.7201722014797</v>
      </c>
      <c r="AT493">
        <v>0.363371932262053</v>
      </c>
    </row>
    <row r="494" spans="1:46" x14ac:dyDescent="0.35">
      <c r="A494">
        <v>492</v>
      </c>
      <c r="B494">
        <v>66.705524833055094</v>
      </c>
      <c r="C494">
        <v>-8.4476850712576592</v>
      </c>
      <c r="D494">
        <v>1655.7798458908201</v>
      </c>
      <c r="E494">
        <v>0.49761227252062701</v>
      </c>
      <c r="F494">
        <v>271.84025516766599</v>
      </c>
      <c r="G494">
        <v>2.8415971476671402E-3</v>
      </c>
      <c r="H494">
        <v>0.98408338185700694</v>
      </c>
      <c r="I494">
        <v>4.2998316778998298E-2</v>
      </c>
      <c r="J494">
        <v>5.0805580023747299E-2</v>
      </c>
      <c r="K494">
        <v>0.91172152003785001</v>
      </c>
      <c r="L494">
        <v>3.5633485519145199E-2</v>
      </c>
      <c r="M494">
        <v>7.3648312598530198E-3</v>
      </c>
      <c r="N494">
        <v>0.96624697009863303</v>
      </c>
      <c r="O494">
        <v>1.07288205126798</v>
      </c>
      <c r="P494">
        <v>3.1643494233755698</v>
      </c>
      <c r="Q494">
        <v>0.99852493878612103</v>
      </c>
      <c r="R494">
        <v>1.4750612138789299E-3</v>
      </c>
      <c r="S494">
        <v>0</v>
      </c>
      <c r="T494">
        <v>19.105378825258502</v>
      </c>
      <c r="U494">
        <v>19.105378825258502</v>
      </c>
      <c r="V494">
        <v>15.127436621385</v>
      </c>
      <c r="W494">
        <v>0.39895021399369901</v>
      </c>
      <c r="X494">
        <v>3.0655474929289999</v>
      </c>
      <c r="Y494">
        <v>108.659219053771</v>
      </c>
      <c r="Z494">
        <v>0.82871814964974999</v>
      </c>
      <c r="AA494">
        <v>0.118044132915642</v>
      </c>
      <c r="AB494">
        <v>33.350712560402798</v>
      </c>
      <c r="AC494">
        <v>25.501873706879898</v>
      </c>
      <c r="AD494">
        <v>4.7469291694157096</v>
      </c>
      <c r="AE494">
        <v>0.191594830173904</v>
      </c>
      <c r="AF494">
        <v>6.0865987205959403E-4</v>
      </c>
      <c r="AG494">
        <v>4.54754617584756E-3</v>
      </c>
      <c r="AH494">
        <v>1.20634098797784E-4</v>
      </c>
      <c r="AI494" s="109">
        <v>2.4933002452223402E-5</v>
      </c>
      <c r="AJ494">
        <v>3.3074154872006697E-2</v>
      </c>
      <c r="AK494">
        <v>0.15477372854991001</v>
      </c>
      <c r="AL494">
        <v>0.17606881839451</v>
      </c>
      <c r="AM494">
        <v>13.515679791604001</v>
      </c>
      <c r="AN494">
        <v>0</v>
      </c>
      <c r="AO494">
        <v>0</v>
      </c>
      <c r="AP494">
        <v>0</v>
      </c>
      <c r="AQ494">
        <v>-8.8478506641489894</v>
      </c>
      <c r="AR494">
        <v>1929.25854208244</v>
      </c>
      <c r="AS494">
        <v>6041.7064006461596</v>
      </c>
      <c r="AT494">
        <v>0.363597301952028</v>
      </c>
    </row>
    <row r="495" spans="1:46" x14ac:dyDescent="0.35">
      <c r="A495">
        <v>493</v>
      </c>
      <c r="B495">
        <v>66.091454507512495</v>
      </c>
      <c r="C495">
        <v>-8.4485577174947597</v>
      </c>
      <c r="D495">
        <v>1655.2898056167201</v>
      </c>
      <c r="E495">
        <v>0.49757780634925802</v>
      </c>
      <c r="F495">
        <v>269.13209222237901</v>
      </c>
      <c r="G495">
        <v>2.8407732045886399E-3</v>
      </c>
      <c r="H495">
        <v>0.98417175564855797</v>
      </c>
      <c r="I495">
        <v>4.3335801560455203E-2</v>
      </c>
      <c r="J495">
        <v>5.1253394526432697E-2</v>
      </c>
      <c r="K495">
        <v>0.91096978035625398</v>
      </c>
      <c r="L495">
        <v>3.5896612193294597E-2</v>
      </c>
      <c r="M495">
        <v>7.4391893671605699E-3</v>
      </c>
      <c r="N495">
        <v>0.964839603316893</v>
      </c>
      <c r="O495">
        <v>1.0713809457505901</v>
      </c>
      <c r="P495">
        <v>3.1895992276959002</v>
      </c>
      <c r="Q495">
        <v>0.99852106096427595</v>
      </c>
      <c r="R495">
        <v>1.47893903572323E-3</v>
      </c>
      <c r="S495">
        <v>0</v>
      </c>
      <c r="T495">
        <v>19.2634258449973</v>
      </c>
      <c r="U495">
        <v>19.2634258449973</v>
      </c>
      <c r="V495">
        <v>15.2505085374373</v>
      </c>
      <c r="W495">
        <v>0.40289147027850197</v>
      </c>
      <c r="X495">
        <v>3.0875198912524899</v>
      </c>
      <c r="Y495">
        <v>109.651553111667</v>
      </c>
      <c r="Z495">
        <v>0.82833617703407103</v>
      </c>
      <c r="AA495">
        <v>0.11795239968766399</v>
      </c>
      <c r="AB495">
        <v>33.337946174568202</v>
      </c>
      <c r="AC495">
        <v>25.418077011742501</v>
      </c>
      <c r="AD495">
        <v>4.7437964430409503</v>
      </c>
      <c r="AE495">
        <v>0.191595127813486</v>
      </c>
      <c r="AF495">
        <v>6.0800451801150195E-4</v>
      </c>
      <c r="AG495">
        <v>4.5466554941755001E-3</v>
      </c>
      <c r="AH495">
        <v>1.21860168578387E-4</v>
      </c>
      <c r="AI495" s="109">
        <v>2.5254218016096701E-5</v>
      </c>
      <c r="AJ495">
        <v>3.30710241264131E-2</v>
      </c>
      <c r="AK495">
        <v>0.15477612977879601</v>
      </c>
      <c r="AL495">
        <v>0.176052835717176</v>
      </c>
      <c r="AM495">
        <v>13.515679791604001</v>
      </c>
      <c r="AN495">
        <v>0</v>
      </c>
      <c r="AO495">
        <v>0</v>
      </c>
      <c r="AP495">
        <v>0</v>
      </c>
      <c r="AQ495">
        <v>-8.8483252995409707</v>
      </c>
      <c r="AR495">
        <v>1929.4988476748499</v>
      </c>
      <c r="AS495">
        <v>6041.6923470006795</v>
      </c>
      <c r="AT495">
        <v>0.36382345917936298</v>
      </c>
    </row>
    <row r="496" spans="1:46" x14ac:dyDescent="0.35">
      <c r="A496">
        <v>494</v>
      </c>
      <c r="B496">
        <v>65.477384181969896</v>
      </c>
      <c r="C496">
        <v>-8.4494346102607203</v>
      </c>
      <c r="D496">
        <v>1654.7906518085999</v>
      </c>
      <c r="E496">
        <v>0.49754262760745699</v>
      </c>
      <c r="F496">
        <v>266.42394966653802</v>
      </c>
      <c r="G496">
        <v>2.8399337595889501E-3</v>
      </c>
      <c r="H496">
        <v>0.98426123284190203</v>
      </c>
      <c r="I496">
        <v>4.3679015505947598E-2</v>
      </c>
      <c r="J496">
        <v>5.1709404413001397E-2</v>
      </c>
      <c r="K496">
        <v>0.91020465385288296</v>
      </c>
      <c r="L496">
        <v>3.6164132589906701E-2</v>
      </c>
      <c r="M496">
        <v>7.5148829160408999E-3</v>
      </c>
      <c r="N496">
        <v>0.96343706073542101</v>
      </c>
      <c r="O496">
        <v>1.06988334183089</v>
      </c>
      <c r="P496">
        <v>3.2152857945372002</v>
      </c>
      <c r="Q496">
        <v>0.99851716094190701</v>
      </c>
      <c r="R496">
        <v>1.4828390580926801E-3</v>
      </c>
      <c r="S496">
        <v>0</v>
      </c>
      <c r="T496">
        <v>19.424307354682501</v>
      </c>
      <c r="U496">
        <v>19.424307354682501</v>
      </c>
      <c r="V496">
        <v>15.3757489106817</v>
      </c>
      <c r="W496">
        <v>0.40690434298181399</v>
      </c>
      <c r="X496">
        <v>3.1098683293399998</v>
      </c>
      <c r="Y496">
        <v>110.662914505964</v>
      </c>
      <c r="Z496">
        <v>0.82795209944652604</v>
      </c>
      <c r="AA496">
        <v>0.117859151148181</v>
      </c>
      <c r="AB496">
        <v>33.325082752056801</v>
      </c>
      <c r="AC496">
        <v>25.334118607154199</v>
      </c>
      <c r="AD496">
        <v>4.7406390323828997</v>
      </c>
      <c r="AE496">
        <v>0.19159542811427599</v>
      </c>
      <c r="AF496">
        <v>6.07338282097012E-4</v>
      </c>
      <c r="AG496">
        <v>4.5457472117347002E-3</v>
      </c>
      <c r="AH496">
        <v>1.2310836573776099E-4</v>
      </c>
      <c r="AI496" s="109">
        <v>2.5581837258350799E-5</v>
      </c>
      <c r="AJ496">
        <v>3.3067841221163401E-2</v>
      </c>
      <c r="AK496">
        <v>0.15477857899085601</v>
      </c>
      <c r="AL496">
        <v>0.17603657915780399</v>
      </c>
      <c r="AM496">
        <v>13.515679791604001</v>
      </c>
      <c r="AN496">
        <v>0</v>
      </c>
      <c r="AO496">
        <v>0</v>
      </c>
      <c r="AP496">
        <v>0</v>
      </c>
      <c r="AQ496">
        <v>-8.8487999349329503</v>
      </c>
      <c r="AR496">
        <v>1929.7394948486999</v>
      </c>
      <c r="AS496">
        <v>6041.6780027909899</v>
      </c>
      <c r="AT496">
        <v>0.36405042348393102</v>
      </c>
    </row>
    <row r="497" spans="1:46" x14ac:dyDescent="0.35">
      <c r="A497">
        <v>495</v>
      </c>
      <c r="B497">
        <v>64.863313856427396</v>
      </c>
      <c r="C497">
        <v>-8.4503158682658395</v>
      </c>
      <c r="D497">
        <v>1654.28212705851</v>
      </c>
      <c r="E497">
        <v>0.49750671467584001</v>
      </c>
      <c r="F497">
        <v>263.71582906617999</v>
      </c>
      <c r="G497">
        <v>2.8390783748996201E-3</v>
      </c>
      <c r="H497">
        <v>0.98435181353540901</v>
      </c>
      <c r="I497">
        <v>4.4028104855524601E-2</v>
      </c>
      <c r="J497">
        <v>5.2173838221636397E-2</v>
      </c>
      <c r="K497">
        <v>0.90942577819415105</v>
      </c>
      <c r="L497">
        <v>3.6436156790104E-2</v>
      </c>
      <c r="M497">
        <v>7.5919480654205503E-3</v>
      </c>
      <c r="N497">
        <v>0.96203938229248798</v>
      </c>
      <c r="O497">
        <v>1.06838925639569</v>
      </c>
      <c r="P497">
        <v>3.2414205315704998</v>
      </c>
      <c r="Q497">
        <v>0.99851323807452796</v>
      </c>
      <c r="R497">
        <v>1.4867619254715801E-3</v>
      </c>
      <c r="S497">
        <v>0</v>
      </c>
      <c r="T497">
        <v>19.588100331771699</v>
      </c>
      <c r="U497">
        <v>19.588100331771699</v>
      </c>
      <c r="V497">
        <v>15.503215420734699</v>
      </c>
      <c r="W497">
        <v>0.41099080173688102</v>
      </c>
      <c r="X497">
        <v>3.1326024115853102</v>
      </c>
      <c r="Y497">
        <v>111.693856504184</v>
      </c>
      <c r="Z497">
        <v>0.82756586752182404</v>
      </c>
      <c r="AA497">
        <v>0.117764345982144</v>
      </c>
      <c r="AB497">
        <v>33.312119510896999</v>
      </c>
      <c r="AC497">
        <v>25.2499898184189</v>
      </c>
      <c r="AD497">
        <v>4.7374562493659704</v>
      </c>
      <c r="AE497">
        <v>0.19159573107761199</v>
      </c>
      <c r="AF497">
        <v>6.0666087187068803E-4</v>
      </c>
      <c r="AG497">
        <v>4.5448208165061099E-3</v>
      </c>
      <c r="AH497">
        <v>1.24379307721542E-4</v>
      </c>
      <c r="AI497" s="109">
        <v>2.5916049545910801E-5</v>
      </c>
      <c r="AJ497">
        <v>3.3064604687351E-2</v>
      </c>
      <c r="AK497">
        <v>0.154781077533753</v>
      </c>
      <c r="AL497">
        <v>0.176020041005958</v>
      </c>
      <c r="AM497">
        <v>13.515679791604001</v>
      </c>
      <c r="AN497">
        <v>0</v>
      </c>
      <c r="AO497">
        <v>0</v>
      </c>
      <c r="AP497">
        <v>0</v>
      </c>
      <c r="AQ497">
        <v>-8.8492745703249298</v>
      </c>
      <c r="AR497">
        <v>1929.9804929934201</v>
      </c>
      <c r="AS497">
        <v>6041.6633592009603</v>
      </c>
      <c r="AT497">
        <v>0.36427821429499702</v>
      </c>
    </row>
    <row r="498" spans="1:46" x14ac:dyDescent="0.35">
      <c r="A498">
        <v>496</v>
      </c>
      <c r="B498">
        <v>64.249243530884797</v>
      </c>
      <c r="C498">
        <v>-8.4512016147712306</v>
      </c>
      <c r="D498">
        <v>1653.76396416171</v>
      </c>
      <c r="E498">
        <v>0.49747004505363501</v>
      </c>
      <c r="F498">
        <v>261.00773215648599</v>
      </c>
      <c r="G498">
        <v>2.8382065960936699E-3</v>
      </c>
      <c r="H498">
        <v>0.98444348958412198</v>
      </c>
      <c r="I498">
        <v>4.4383220846373202E-2</v>
      </c>
      <c r="J498">
        <v>5.2646933053450098E-2</v>
      </c>
      <c r="K498">
        <v>0.90863277787059005</v>
      </c>
      <c r="L498">
        <v>3.67127986061139E-2</v>
      </c>
      <c r="M498">
        <v>7.6704222402592401E-3</v>
      </c>
      <c r="N498">
        <v>0.96064660923905498</v>
      </c>
      <c r="O498">
        <v>1.0668987069468201</v>
      </c>
      <c r="P498">
        <v>3.2680152470821602</v>
      </c>
      <c r="Q498">
        <v>0.99850929169250202</v>
      </c>
      <c r="R498">
        <v>1.49070830749792E-3</v>
      </c>
      <c r="S498">
        <v>0</v>
      </c>
      <c r="T498">
        <v>19.7548845727604</v>
      </c>
      <c r="U498">
        <v>19.7548845727604</v>
      </c>
      <c r="V498">
        <v>15.632967810528401</v>
      </c>
      <c r="W498">
        <v>0.41515288572360898</v>
      </c>
      <c r="X498">
        <v>3.1557320705184502</v>
      </c>
      <c r="Y498">
        <v>112.744954055554</v>
      </c>
      <c r="Z498">
        <v>0.82717743115558395</v>
      </c>
      <c r="AA498">
        <v>0.117667941346861</v>
      </c>
      <c r="AB498">
        <v>33.299053278206102</v>
      </c>
      <c r="AC498">
        <v>25.165681704453501</v>
      </c>
      <c r="AD498">
        <v>4.7342473464556001</v>
      </c>
      <c r="AE498">
        <v>0.19159603670202099</v>
      </c>
      <c r="AF498">
        <v>6.0597198425617197E-4</v>
      </c>
      <c r="AG498">
        <v>4.5438757764851402E-3</v>
      </c>
      <c r="AH498">
        <v>1.2567363536573201E-4</v>
      </c>
      <c r="AI498" s="109">
        <v>2.6257051609326401E-5</v>
      </c>
      <c r="AJ498">
        <v>3.3061312999951999E-2</v>
      </c>
      <c r="AK498">
        <v>0.15478362680653401</v>
      </c>
      <c r="AL498">
        <v>0.17600321325669399</v>
      </c>
      <c r="AM498">
        <v>13.515679791604001</v>
      </c>
      <c r="AN498">
        <v>0</v>
      </c>
      <c r="AO498">
        <v>0</v>
      </c>
      <c r="AP498">
        <v>0</v>
      </c>
      <c r="AQ498">
        <v>-8.8497492057169094</v>
      </c>
      <c r="AR498">
        <v>1930.2218518751999</v>
      </c>
      <c r="AS498">
        <v>6041.6484070550496</v>
      </c>
      <c r="AT498">
        <v>0.36450684866420202</v>
      </c>
    </row>
    <row r="499" spans="1:46" x14ac:dyDescent="0.35">
      <c r="A499">
        <v>497</v>
      </c>
      <c r="B499">
        <v>63.635173205342198</v>
      </c>
      <c r="C499">
        <v>-8.4520919776857895</v>
      </c>
      <c r="D499">
        <v>1653.2358856516601</v>
      </c>
      <c r="E499">
        <v>0.49743259531328599</v>
      </c>
      <c r="F499">
        <v>258.29966084330101</v>
      </c>
      <c r="G499">
        <v>2.8373179512951401E-3</v>
      </c>
      <c r="H499">
        <v>0.98453627128804899</v>
      </c>
      <c r="I499">
        <v>4.4744519916576499E-2</v>
      </c>
      <c r="J499">
        <v>5.3128934976557199E-2</v>
      </c>
      <c r="K499">
        <v>0.90782526356697901</v>
      </c>
      <c r="L499">
        <v>3.6994175557737499E-2</v>
      </c>
      <c r="M499">
        <v>7.7503443588389396E-3</v>
      </c>
      <c r="N499">
        <v>0.959258784190125</v>
      </c>
      <c r="O499">
        <v>1.06541171162493</v>
      </c>
      <c r="P499">
        <v>3.2950821674695998</v>
      </c>
      <c r="Q499">
        <v>0.99850532109988599</v>
      </c>
      <c r="R499">
        <v>1.49467890011383E-3</v>
      </c>
      <c r="S499">
        <v>0</v>
      </c>
      <c r="T499">
        <v>19.924742822291801</v>
      </c>
      <c r="U499">
        <v>19.924742822291801</v>
      </c>
      <c r="V499">
        <v>15.765067975728</v>
      </c>
      <c r="W499">
        <v>0.41939271827727498</v>
      </c>
      <c r="X499">
        <v>3.1792675821905401</v>
      </c>
      <c r="Y499">
        <v>113.816804847995</v>
      </c>
      <c r="Z499">
        <v>0.82678673559825799</v>
      </c>
      <c r="AA499">
        <v>0.11756989284693101</v>
      </c>
      <c r="AB499">
        <v>33.285881387397403</v>
      </c>
      <c r="AC499">
        <v>25.081184922081199</v>
      </c>
      <c r="AD499">
        <v>4.7310116188378304</v>
      </c>
      <c r="AE499">
        <v>0.19159634498318101</v>
      </c>
      <c r="AF499">
        <v>6.0527130529904201E-4</v>
      </c>
      <c r="AG499">
        <v>4.5429115384760096E-3</v>
      </c>
      <c r="AH499">
        <v>1.2699201340667801E-4</v>
      </c>
      <c r="AI499" s="109">
        <v>2.6605048494402501E-5</v>
      </c>
      <c r="AJ499">
        <v>3.3057964576637698E-2</v>
      </c>
      <c r="AK499">
        <v>0.15478622826060401</v>
      </c>
      <c r="AL499">
        <v>0.17598608760442599</v>
      </c>
      <c r="AM499">
        <v>13.515679791604001</v>
      </c>
      <c r="AN499">
        <v>0</v>
      </c>
      <c r="AO499">
        <v>0</v>
      </c>
      <c r="AP499">
        <v>0</v>
      </c>
      <c r="AQ499">
        <v>-8.8502238411088907</v>
      </c>
      <c r="AR499">
        <v>1930.4635816529801</v>
      </c>
      <c r="AS499">
        <v>6041.63313679975</v>
      </c>
      <c r="AT499">
        <v>0.36473635112084501</v>
      </c>
    </row>
    <row r="500" spans="1:46" x14ac:dyDescent="0.35">
      <c r="A500">
        <v>498</v>
      </c>
      <c r="B500">
        <v>63.021102879799599</v>
      </c>
      <c r="C500">
        <v>-8.4529870899553892</v>
      </c>
      <c r="D500">
        <v>1652.69760329218</v>
      </c>
      <c r="E500">
        <v>0.497394341052599</v>
      </c>
      <c r="F500">
        <v>255.59161722099</v>
      </c>
      <c r="G500">
        <v>2.8364119503155802E-3</v>
      </c>
      <c r="H500">
        <v>0.98463015030251999</v>
      </c>
      <c r="I500">
        <v>4.5112163943978198E-2</v>
      </c>
      <c r="J500">
        <v>5.36200994532781E-2</v>
      </c>
      <c r="K500">
        <v>0.90700283155364902</v>
      </c>
      <c r="L500">
        <v>3.7280409279313503E-2</v>
      </c>
      <c r="M500">
        <v>7.8317546646647397E-3</v>
      </c>
      <c r="N500">
        <v>0.95787595117859703</v>
      </c>
      <c r="O500">
        <v>1.06392828923437</v>
      </c>
      <c r="P500">
        <v>3.3226339562724401</v>
      </c>
      <c r="Q500">
        <v>0.998501325572974</v>
      </c>
      <c r="R500">
        <v>1.49867442702525E-3</v>
      </c>
      <c r="S500">
        <v>0</v>
      </c>
      <c r="T500">
        <v>20.097760913063698</v>
      </c>
      <c r="U500">
        <v>20.097760913063698</v>
      </c>
      <c r="V500">
        <v>15.899580067643001</v>
      </c>
      <c r="W500">
        <v>0.42371249493211499</v>
      </c>
      <c r="X500">
        <v>3.20321957924916</v>
      </c>
      <c r="Y500">
        <v>114.910030465519</v>
      </c>
      <c r="Z500">
        <v>0.82639372665894495</v>
      </c>
      <c r="AA500">
        <v>0.11747015440042601</v>
      </c>
      <c r="AB500">
        <v>33.272600417235203</v>
      </c>
      <c r="AC500">
        <v>24.9964898810438</v>
      </c>
      <c r="AD500">
        <v>4.7277482590242199</v>
      </c>
      <c r="AE500">
        <v>0.191596655913123</v>
      </c>
      <c r="AF500">
        <v>6.0455850934737303E-4</v>
      </c>
      <c r="AG500">
        <v>4.5419275273235298E-3</v>
      </c>
      <c r="AH500">
        <v>1.2833513247415901E-4</v>
      </c>
      <c r="AI500" s="109">
        <v>2.6960253168480601E-5</v>
      </c>
      <c r="AJ500">
        <v>3.3054557772985702E-2</v>
      </c>
      <c r="AK500">
        <v>0.15478888340423799</v>
      </c>
      <c r="AL500">
        <v>0.17596865541767701</v>
      </c>
      <c r="AM500">
        <v>13.515679791604001</v>
      </c>
      <c r="AN500">
        <v>0</v>
      </c>
      <c r="AO500">
        <v>0</v>
      </c>
      <c r="AP500">
        <v>0</v>
      </c>
      <c r="AQ500">
        <v>-8.8506984765008703</v>
      </c>
      <c r="AR500">
        <v>1930.70569290252</v>
      </c>
      <c r="AS500">
        <v>6041.6175384841099</v>
      </c>
      <c r="AT500">
        <v>0.36496674003782698</v>
      </c>
    </row>
    <row r="501" spans="1:46" x14ac:dyDescent="0.35">
      <c r="A501">
        <v>499</v>
      </c>
      <c r="B501">
        <v>62.4070325542571</v>
      </c>
      <c r="C501">
        <v>-8.4538870896868197</v>
      </c>
      <c r="D501">
        <v>1652.1488175583499</v>
      </c>
      <c r="E501">
        <v>0.49735525684354198</v>
      </c>
      <c r="F501">
        <v>252.88360357732199</v>
      </c>
      <c r="G501">
        <v>2.8354880837715901E-3</v>
      </c>
      <c r="H501">
        <v>0.98472512830975201</v>
      </c>
      <c r="I501">
        <v>4.5486320470547903E-2</v>
      </c>
      <c r="J501">
        <v>5.4120691791882898E-2</v>
      </c>
      <c r="K501">
        <v>0.90616506299531197</v>
      </c>
      <c r="L501">
        <v>3.75716254969422E-2</v>
      </c>
      <c r="M501">
        <v>7.9146949736057497E-3</v>
      </c>
      <c r="N501">
        <v>0.95649815571181296</v>
      </c>
      <c r="O501">
        <v>1.0624484592693499</v>
      </c>
      <c r="P501">
        <v>3.3506837334897299</v>
      </c>
      <c r="Q501">
        <v>0.99849730435902695</v>
      </c>
      <c r="R501">
        <v>1.5026956409725E-3</v>
      </c>
      <c r="S501">
        <v>0</v>
      </c>
      <c r="T501">
        <v>20.2740279093716</v>
      </c>
      <c r="U501">
        <v>20.2740279093716</v>
      </c>
      <c r="V501">
        <v>16.0365705924652</v>
      </c>
      <c r="W501">
        <v>0.42811449929749201</v>
      </c>
      <c r="X501">
        <v>3.2275990678109299</v>
      </c>
      <c r="Y501">
        <v>116.025277578456</v>
      </c>
      <c r="Z501">
        <v>0.82599834649781201</v>
      </c>
      <c r="AA501">
        <v>0.117368678205406</v>
      </c>
      <c r="AB501">
        <v>33.259207155269301</v>
      </c>
      <c r="AC501">
        <v>24.9115865968724</v>
      </c>
      <c r="AD501">
        <v>4.7244564665166502</v>
      </c>
      <c r="AE501">
        <v>0.19159696948048099</v>
      </c>
      <c r="AF501">
        <v>6.0383325874918095E-4</v>
      </c>
      <c r="AG501">
        <v>4.5409231445939198E-3</v>
      </c>
      <c r="AH501">
        <v>1.29703709678785E-4</v>
      </c>
      <c r="AI501" s="109">
        <v>2.7322887564080798E-5</v>
      </c>
      <c r="AJ501">
        <v>3.3051090880963002E-2</v>
      </c>
      <c r="AK501">
        <v>0.15479159380385901</v>
      </c>
      <c r="AL501">
        <v>0.17595090773121499</v>
      </c>
      <c r="AM501">
        <v>13.515679791604001</v>
      </c>
      <c r="AN501">
        <v>0</v>
      </c>
      <c r="AO501">
        <v>0</v>
      </c>
      <c r="AP501">
        <v>0</v>
      </c>
      <c r="AQ501">
        <v>-8.8511731118928498</v>
      </c>
      <c r="AR501">
        <v>1930.9481966348401</v>
      </c>
      <c r="AS501">
        <v>6041.6016017387801</v>
      </c>
      <c r="AT501">
        <v>0.36519803822572</v>
      </c>
    </row>
    <row r="502" spans="1:46" x14ac:dyDescent="0.35">
      <c r="A502">
        <v>500</v>
      </c>
      <c r="B502">
        <v>61.792962228714501</v>
      </c>
      <c r="C502">
        <v>-8.4547921204181993</v>
      </c>
      <c r="D502">
        <v>1651.58921707388</v>
      </c>
      <c r="E502">
        <v>0.49731531617795</v>
      </c>
      <c r="F502">
        <v>250.17562240301601</v>
      </c>
      <c r="G502">
        <v>2.83454582212841E-3</v>
      </c>
      <c r="H502">
        <v>0.98482121142421797</v>
      </c>
      <c r="I502">
        <v>4.5867162954203101E-2</v>
      </c>
      <c r="J502">
        <v>5.46309876246358E-2</v>
      </c>
      <c r="K502">
        <v>0.90531152323556097</v>
      </c>
      <c r="L502">
        <v>3.7867954242478997E-2</v>
      </c>
      <c r="M502">
        <v>7.9992087117240693E-3</v>
      </c>
      <c r="N502">
        <v>0.95512544483094597</v>
      </c>
      <c r="O502">
        <v>1.06097224194142</v>
      </c>
      <c r="P502">
        <v>3.3792450964902399</v>
      </c>
      <c r="Q502">
        <v>0.99849325667474598</v>
      </c>
      <c r="R502">
        <v>1.5067433252536301E-3</v>
      </c>
      <c r="S502">
        <v>0</v>
      </c>
      <c r="T502">
        <v>20.453636261921599</v>
      </c>
      <c r="U502">
        <v>20.453636261921599</v>
      </c>
      <c r="V502">
        <v>16.176108521391999</v>
      </c>
      <c r="W502">
        <v>0.43260110485572101</v>
      </c>
      <c r="X502">
        <v>3.2524174437256299</v>
      </c>
      <c r="Y502">
        <v>117.16321922435201</v>
      </c>
      <c r="Z502">
        <v>0.825600534314472</v>
      </c>
      <c r="AA502">
        <v>0.117265414652441</v>
      </c>
      <c r="AB502">
        <v>33.245698401231898</v>
      </c>
      <c r="AC502">
        <v>24.826464701119999</v>
      </c>
      <c r="AD502">
        <v>4.7211354243077404</v>
      </c>
      <c r="AE502">
        <v>0.19159728566979101</v>
      </c>
      <c r="AF502">
        <v>6.0309520326008595E-4</v>
      </c>
      <c r="AG502">
        <v>4.5398977674088598E-3</v>
      </c>
      <c r="AH502">
        <v>1.31098490042276E-4</v>
      </c>
      <c r="AI502" s="109">
        <v>2.7693182919917702E-5</v>
      </c>
      <c r="AJ502">
        <v>3.30475621256036E-2</v>
      </c>
      <c r="AK502">
        <v>0.154794361087076</v>
      </c>
      <c r="AL502">
        <v>0.17593283522861999</v>
      </c>
      <c r="AM502">
        <v>13.515679791604001</v>
      </c>
      <c r="AN502">
        <v>0</v>
      </c>
      <c r="AO502">
        <v>0</v>
      </c>
      <c r="AP502">
        <v>0</v>
      </c>
      <c r="AQ502">
        <v>-8.8516477472848294</v>
      </c>
      <c r="AR502">
        <v>1931.19110431937</v>
      </c>
      <c r="AS502">
        <v>6041.5853157539896</v>
      </c>
      <c r="AT502">
        <v>0.36543027090312202</v>
      </c>
    </row>
    <row r="503" spans="1:46" x14ac:dyDescent="0.35">
      <c r="A503">
        <v>501</v>
      </c>
      <c r="B503">
        <v>61.178891903171902</v>
      </c>
      <c r="C503">
        <v>-8.4557023315232307</v>
      </c>
      <c r="D503">
        <v>1651.01847801441</v>
      </c>
      <c r="E503">
        <v>0.49727449140992902</v>
      </c>
      <c r="F503">
        <v>247.46767641124401</v>
      </c>
      <c r="G503">
        <v>2.8335846146852299E-3</v>
      </c>
      <c r="H503">
        <v>0.98491838347400096</v>
      </c>
      <c r="I503">
        <v>4.6254871039070097E-2</v>
      </c>
      <c r="J503">
        <v>5.51512734139483E-2</v>
      </c>
      <c r="K503">
        <v>0.90444176107465202</v>
      </c>
      <c r="L503">
        <v>3.8169530223410103E-2</v>
      </c>
      <c r="M503">
        <v>8.0853408156599492E-3</v>
      </c>
      <c r="N503">
        <v>0.95375786717338595</v>
      </c>
      <c r="O503">
        <v>1.05949965820832</v>
      </c>
      <c r="P503">
        <v>3.4083321419772399</v>
      </c>
      <c r="Q503">
        <v>0.99848918170461398</v>
      </c>
      <c r="R503">
        <v>1.51081829538553E-3</v>
      </c>
      <c r="S503">
        <v>0</v>
      </c>
      <c r="T503">
        <v>20.636681971173001</v>
      </c>
      <c r="U503">
        <v>20.636681971173001</v>
      </c>
      <c r="V503">
        <v>16.318265408861201</v>
      </c>
      <c r="W503">
        <v>0.43717476747730899</v>
      </c>
      <c r="X503">
        <v>3.2776865083583102</v>
      </c>
      <c r="Y503">
        <v>118.324556184195</v>
      </c>
      <c r="Z503">
        <v>0.82520023007240595</v>
      </c>
      <c r="AA503">
        <v>0.117160312188165</v>
      </c>
      <c r="AB503">
        <v>33.2320700578261</v>
      </c>
      <c r="AC503">
        <v>24.741113544215501</v>
      </c>
      <c r="AD503">
        <v>4.7177841940715002</v>
      </c>
      <c r="AE503">
        <v>0.191597604461032</v>
      </c>
      <c r="AF503">
        <v>6.0234397919135504E-4</v>
      </c>
      <c r="AG503">
        <v>4.5388507474320898E-3</v>
      </c>
      <c r="AH503">
        <v>1.32520248502745E-4</v>
      </c>
      <c r="AI503" s="109">
        <v>2.80713796541171E-5</v>
      </c>
      <c r="AJ503">
        <v>3.3043969660039002E-2</v>
      </c>
      <c r="AK503">
        <v>0.15479718694733599</v>
      </c>
      <c r="AL503">
        <v>0.175914428216108</v>
      </c>
      <c r="AM503">
        <v>13.515679791604001</v>
      </c>
      <c r="AN503">
        <v>0</v>
      </c>
      <c r="AO503">
        <v>0</v>
      </c>
      <c r="AP503">
        <v>0</v>
      </c>
      <c r="AQ503">
        <v>-8.8521223826768107</v>
      </c>
      <c r="AR503">
        <v>1931.4344279111499</v>
      </c>
      <c r="AS503">
        <v>6041.5686692559302</v>
      </c>
      <c r="AT503">
        <v>0.36566345586943999</v>
      </c>
    </row>
    <row r="504" spans="1:46" x14ac:dyDescent="0.35">
      <c r="A504">
        <v>502</v>
      </c>
      <c r="B504">
        <v>60.564821577629402</v>
      </c>
      <c r="C504">
        <v>-8.4566178782257193</v>
      </c>
      <c r="D504">
        <v>1650.4362634910699</v>
      </c>
      <c r="E504">
        <v>0.497232753694001</v>
      </c>
      <c r="F504">
        <v>244.75976853483499</v>
      </c>
      <c r="G504">
        <v>2.8326038885276E-3</v>
      </c>
      <c r="H504">
        <v>0.98501666427676804</v>
      </c>
      <c r="I504">
        <v>4.6649630810013498E-2</v>
      </c>
      <c r="J504">
        <v>5.5681846988426299E-2</v>
      </c>
      <c r="K504">
        <v>0.90355530792100602</v>
      </c>
      <c r="L504">
        <v>3.8476492616491297E-2</v>
      </c>
      <c r="M504">
        <v>8.1731381935222398E-3</v>
      </c>
      <c r="N504">
        <v>0.95239547303834904</v>
      </c>
      <c r="O504">
        <v>1.0580307298042799</v>
      </c>
      <c r="P504">
        <v>3.4379594887121501</v>
      </c>
      <c r="Q504">
        <v>0.99848507859945101</v>
      </c>
      <c r="R504">
        <v>1.51492140054822E-3</v>
      </c>
      <c r="S504">
        <v>0</v>
      </c>
      <c r="T504">
        <v>20.823264757440999</v>
      </c>
      <c r="U504">
        <v>20.823264757440999</v>
      </c>
      <c r="V504">
        <v>16.463115506856202</v>
      </c>
      <c r="W504">
        <v>0.44183805556585398</v>
      </c>
      <c r="X504">
        <v>3.3034184898559098</v>
      </c>
      <c r="Y504">
        <v>119.510018388649</v>
      </c>
      <c r="Z504">
        <v>0.82479736598970399</v>
      </c>
      <c r="AA504">
        <v>0.117053317325599</v>
      </c>
      <c r="AB504">
        <v>33.218319090065997</v>
      </c>
      <c r="AC504">
        <v>24.655521913815399</v>
      </c>
      <c r="AD504">
        <v>4.7144019390729497</v>
      </c>
      <c r="AE504">
        <v>0.19159792582981999</v>
      </c>
      <c r="AF504">
        <v>6.01579209310899E-4</v>
      </c>
      <c r="AG504">
        <v>4.5377814090432804E-3</v>
      </c>
      <c r="AH504">
        <v>1.3396979001377399E-4</v>
      </c>
      <c r="AI504" s="109">
        <v>2.8457729202438499E-5</v>
      </c>
      <c r="AJ504">
        <v>3.3040311565331798E-2</v>
      </c>
      <c r="AK504">
        <v>0.15480007314382599</v>
      </c>
      <c r="AL504">
        <v>0.17589567662187999</v>
      </c>
      <c r="AM504">
        <v>13.515679791604001</v>
      </c>
      <c r="AN504">
        <v>0</v>
      </c>
      <c r="AO504">
        <v>0</v>
      </c>
      <c r="AP504">
        <v>0</v>
      </c>
      <c r="AQ504">
        <v>-8.8525970180687903</v>
      </c>
      <c r="AR504">
        <v>1931.6781798699301</v>
      </c>
      <c r="AS504">
        <v>6041.5516504816296</v>
      </c>
      <c r="AT504">
        <v>0.36589762504780499</v>
      </c>
    </row>
    <row r="505" spans="1:46" x14ac:dyDescent="0.35">
      <c r="A505">
        <v>503</v>
      </c>
      <c r="B505">
        <v>59.950751252086803</v>
      </c>
      <c r="C505">
        <v>-8.4575389222737591</v>
      </c>
      <c r="D505">
        <v>1649.8422228652601</v>
      </c>
      <c r="E505">
        <v>0.49719007292002099</v>
      </c>
      <c r="F505">
        <v>242.05190195660401</v>
      </c>
      <c r="G505">
        <v>2.8316030473621999E-3</v>
      </c>
      <c r="H505">
        <v>0.98511603037426398</v>
      </c>
      <c r="I505">
        <v>4.7051635111854499E-2</v>
      </c>
      <c r="J505">
        <v>5.6223018111190598E-2</v>
      </c>
      <c r="K505">
        <v>0.90265167701408799</v>
      </c>
      <c r="L505">
        <v>3.8788985824691001E-2</v>
      </c>
      <c r="M505">
        <v>8.2626492871634601E-3</v>
      </c>
      <c r="N505">
        <v>0.95103831445585096</v>
      </c>
      <c r="O505">
        <v>1.0565654792719099</v>
      </c>
      <c r="P505">
        <v>3.4681423024454499</v>
      </c>
      <c r="Q505">
        <v>0.99848094647430596</v>
      </c>
      <c r="R505">
        <v>1.51905352569395E-3</v>
      </c>
      <c r="S505">
        <v>0</v>
      </c>
      <c r="T505">
        <v>21.0134882464924</v>
      </c>
      <c r="U505">
        <v>21.0134882464924</v>
      </c>
      <c r="V505">
        <v>16.610735903604201</v>
      </c>
      <c r="W505">
        <v>0.4465936197614</v>
      </c>
      <c r="X505">
        <v>3.3296260581521802</v>
      </c>
      <c r="Y505">
        <v>120.720366502383</v>
      </c>
      <c r="Z505">
        <v>0.82439187782696799</v>
      </c>
      <c r="AA505">
        <v>0.11694437440918</v>
      </c>
      <c r="AB505">
        <v>33.204440842161603</v>
      </c>
      <c r="AC505">
        <v>24.569678373721999</v>
      </c>
      <c r="AD505">
        <v>4.7109876166873299</v>
      </c>
      <c r="AE505">
        <v>0.19159824974588799</v>
      </c>
      <c r="AF505">
        <v>6.0080050146293397E-4</v>
      </c>
      <c r="AG505">
        <v>4.5366890485753798E-3</v>
      </c>
      <c r="AH505">
        <v>1.3544795297816599E-4</v>
      </c>
      <c r="AI505" s="109">
        <v>2.8852492745773099E-5</v>
      </c>
      <c r="AJ505">
        <v>3.3036585842183198E-2</v>
      </c>
      <c r="AK505">
        <v>0.15480302150936201</v>
      </c>
      <c r="AL505">
        <v>0.175876569952334</v>
      </c>
      <c r="AM505">
        <v>13.515679791604001</v>
      </c>
      <c r="AN505">
        <v>0</v>
      </c>
      <c r="AO505">
        <v>0</v>
      </c>
      <c r="AP505">
        <v>0</v>
      </c>
      <c r="AQ505">
        <v>-8.8530716534607699</v>
      </c>
      <c r="AR505">
        <v>1931.9223731964601</v>
      </c>
      <c r="AS505">
        <v>6041.53424715235</v>
      </c>
      <c r="AT505">
        <v>0.366132795251848</v>
      </c>
    </row>
    <row r="506" spans="1:46" x14ac:dyDescent="0.35">
      <c r="A506">
        <v>504</v>
      </c>
      <c r="B506">
        <v>59.336680926544197</v>
      </c>
      <c r="C506">
        <v>-8.4584656318699007</v>
      </c>
      <c r="D506">
        <v>1649.23599106091</v>
      </c>
      <c r="E506">
        <v>0.49714641764284201</v>
      </c>
      <c r="F506">
        <v>239.344080105095</v>
      </c>
      <c r="G506">
        <v>2.8305814703479299E-3</v>
      </c>
      <c r="H506">
        <v>0.98521650048754605</v>
      </c>
      <c r="I506">
        <v>4.7461083823148897E-2</v>
      </c>
      <c r="J506">
        <v>5.6775109082352802E-2</v>
      </c>
      <c r="K506">
        <v>0.90173036246869698</v>
      </c>
      <c r="L506">
        <v>3.9107159094810703E-2</v>
      </c>
      <c r="M506">
        <v>8.3539247283381107E-3</v>
      </c>
      <c r="N506">
        <v>0.94968644525931301</v>
      </c>
      <c r="O506">
        <v>1.0551039299957301</v>
      </c>
      <c r="P506">
        <v>3.4988963210366801</v>
      </c>
      <c r="Q506">
        <v>0.99847678440693999</v>
      </c>
      <c r="R506">
        <v>1.52321559305907E-3</v>
      </c>
      <c r="S506">
        <v>0</v>
      </c>
      <c r="T506">
        <v>21.207460159191299</v>
      </c>
      <c r="U506">
        <v>21.207460159191299</v>
      </c>
      <c r="V506">
        <v>16.761206648425301</v>
      </c>
      <c r="W506">
        <v>0.45144423613851398</v>
      </c>
      <c r="X506">
        <v>3.3563223496555699</v>
      </c>
      <c r="Y506">
        <v>121.956393502206</v>
      </c>
      <c r="Z506">
        <v>0.82398369241910296</v>
      </c>
      <c r="AA506">
        <v>0.116833425658944</v>
      </c>
      <c r="AB506">
        <v>33.190431911231599</v>
      </c>
      <c r="AC506">
        <v>24.4835708572983</v>
      </c>
      <c r="AD506">
        <v>4.7075403052956997</v>
      </c>
      <c r="AE506">
        <v>0.191598576173938</v>
      </c>
      <c r="AF506">
        <v>6.0000744862814695E-4</v>
      </c>
      <c r="AG506">
        <v>4.5355729321069202E-3</v>
      </c>
      <c r="AH506">
        <v>1.3695560884899199E-4</v>
      </c>
      <c r="AI506" s="109">
        <v>2.9255943769129901E-5</v>
      </c>
      <c r="AJ506">
        <v>3.30327904118096E-2</v>
      </c>
      <c r="AK506">
        <v>0.15480603394923201</v>
      </c>
      <c r="AL506">
        <v>0.17585709729697699</v>
      </c>
      <c r="AM506">
        <v>13.515679791604001</v>
      </c>
      <c r="AN506">
        <v>0</v>
      </c>
      <c r="AO506">
        <v>0</v>
      </c>
      <c r="AP506">
        <v>0</v>
      </c>
      <c r="AQ506">
        <v>-8.8535462888527494</v>
      </c>
      <c r="AR506">
        <v>1932.1670214518799</v>
      </c>
      <c r="AS506">
        <v>6041.5164464448999</v>
      </c>
      <c r="AT506">
        <v>0.36636899979006499</v>
      </c>
    </row>
    <row r="507" spans="1:46" x14ac:dyDescent="0.35">
      <c r="A507">
        <v>505</v>
      </c>
      <c r="B507">
        <v>58.722610601001598</v>
      </c>
      <c r="C507">
        <v>-8.4593981823289202</v>
      </c>
      <c r="D507">
        <v>1648.61718779331</v>
      </c>
      <c r="E507">
        <v>0.49710175500814202</v>
      </c>
      <c r="F507">
        <v>236.636306680719</v>
      </c>
      <c r="G507">
        <v>2.8295385107847599E-3</v>
      </c>
      <c r="H507">
        <v>0.98531806662956001</v>
      </c>
      <c r="I507">
        <v>4.78781842051023E-2</v>
      </c>
      <c r="J507">
        <v>5.7338455378477503E-2</v>
      </c>
      <c r="K507">
        <v>0.90079083837499796</v>
      </c>
      <c r="L507">
        <v>3.9431167231144697E-2</v>
      </c>
      <c r="M507">
        <v>8.4470169739575707E-3</v>
      </c>
      <c r="N507">
        <v>0.94833992116198595</v>
      </c>
      <c r="O507">
        <v>1.0536461062375</v>
      </c>
      <c r="P507">
        <v>3.5302378822569298</v>
      </c>
      <c r="Q507">
        <v>0.99847259143549405</v>
      </c>
      <c r="R507">
        <v>1.52740856450522E-3</v>
      </c>
      <c r="S507">
        <v>0</v>
      </c>
      <c r="T507">
        <v>21.4052925196351</v>
      </c>
      <c r="U507">
        <v>21.4052925196351</v>
      </c>
      <c r="V507">
        <v>16.914610904740002</v>
      </c>
      <c r="W507">
        <v>0.45639278071154099</v>
      </c>
      <c r="X507">
        <v>3.3835209849894801</v>
      </c>
      <c r="Y507">
        <v>123.21892645741499</v>
      </c>
      <c r="Z507">
        <v>0.82357273747533999</v>
      </c>
      <c r="AA507">
        <v>0.116720410944481</v>
      </c>
      <c r="AB507">
        <v>33.176287814688997</v>
      </c>
      <c r="AC507">
        <v>24.397186957269199</v>
      </c>
      <c r="AD507">
        <v>4.7040589369567103</v>
      </c>
      <c r="AE507">
        <v>0.19159890507177901</v>
      </c>
      <c r="AF507">
        <v>5.9919962757055999E-4</v>
      </c>
      <c r="AG507">
        <v>4.5344322944038404E-3</v>
      </c>
      <c r="AH507">
        <v>1.3849366554785999E-4</v>
      </c>
      <c r="AI507" s="109">
        <v>2.9668367076497899E-5</v>
      </c>
      <c r="AJ507">
        <v>3.3028923107854602E-2</v>
      </c>
      <c r="AK507">
        <v>0.15480911244884099</v>
      </c>
      <c r="AL507">
        <v>0.175837247285763</v>
      </c>
      <c r="AM507">
        <v>13.515679791604001</v>
      </c>
      <c r="AN507">
        <v>0</v>
      </c>
      <c r="AO507">
        <v>0</v>
      </c>
      <c r="AP507">
        <v>0</v>
      </c>
      <c r="AQ507">
        <v>-8.8540209242447308</v>
      </c>
      <c r="AR507">
        <v>1932.4121387965199</v>
      </c>
      <c r="AS507">
        <v>6041.4982349614502</v>
      </c>
      <c r="AT507">
        <v>0.36660626304841898</v>
      </c>
    </row>
    <row r="508" spans="1:46" x14ac:dyDescent="0.35">
      <c r="A508">
        <v>506</v>
      </c>
      <c r="B508">
        <v>58.108540275459099</v>
      </c>
      <c r="C508">
        <v>-8.4603367563067593</v>
      </c>
      <c r="D508">
        <v>1647.98541678015</v>
      </c>
      <c r="E508">
        <v>0.49705605067272302</v>
      </c>
      <c r="F508">
        <v>233.92858566784199</v>
      </c>
      <c r="G508">
        <v>2.8284734947726501E-3</v>
      </c>
      <c r="H508">
        <v>0.98542072689834004</v>
      </c>
      <c r="I508">
        <v>4.8303151227466902E-2</v>
      </c>
      <c r="J508">
        <v>5.7913406331378897E-2</v>
      </c>
      <c r="K508">
        <v>0.89983255778737004</v>
      </c>
      <c r="L508">
        <v>3.9761170602678399E-2</v>
      </c>
      <c r="M508">
        <v>8.5419806247884703E-3</v>
      </c>
      <c r="N508">
        <v>0.94699879983746404</v>
      </c>
      <c r="O508">
        <v>1.0521920331733601</v>
      </c>
      <c r="P508">
        <v>3.56218395215891</v>
      </c>
      <c r="Q508">
        <v>0.99846836655652205</v>
      </c>
      <c r="R508">
        <v>1.53163344347712E-3</v>
      </c>
      <c r="S508">
        <v>0</v>
      </c>
      <c r="T508">
        <v>21.607101870185598</v>
      </c>
      <c r="U508">
        <v>21.607101870185598</v>
      </c>
      <c r="V508">
        <v>17.071035097546702</v>
      </c>
      <c r="W508">
        <v>0.46144224984698601</v>
      </c>
      <c r="X508">
        <v>3.4112360930418602</v>
      </c>
      <c r="Y508">
        <v>124.50882836148099</v>
      </c>
      <c r="Z508">
        <v>0.823158936679659</v>
      </c>
      <c r="AA508">
        <v>0.116605267720484</v>
      </c>
      <c r="AB508">
        <v>33.1620040860778</v>
      </c>
      <c r="AC508">
        <v>24.310513753539901</v>
      </c>
      <c r="AD508">
        <v>4.70054242118717</v>
      </c>
      <c r="AE508">
        <v>0.191599236390708</v>
      </c>
      <c r="AF508">
        <v>5.98376598315678E-4</v>
      </c>
      <c r="AG508">
        <v>4.5332663369765302E-3</v>
      </c>
      <c r="AH508">
        <v>1.4006306852366599E-4</v>
      </c>
      <c r="AI508" s="109">
        <v>3.00900602130909E-5</v>
      </c>
      <c r="AJ508">
        <v>3.3024981673590303E-2</v>
      </c>
      <c r="AK508">
        <v>0.15481225907614299</v>
      </c>
      <c r="AL508">
        <v>0.175817008074513</v>
      </c>
      <c r="AM508">
        <v>13.515679791604001</v>
      </c>
      <c r="AN508">
        <v>0</v>
      </c>
      <c r="AO508">
        <v>0</v>
      </c>
      <c r="AP508">
        <v>0</v>
      </c>
      <c r="AQ508">
        <v>-8.8544955596367103</v>
      </c>
      <c r="AR508">
        <v>1932.6577400194301</v>
      </c>
      <c r="AS508">
        <v>6041.4795986969402</v>
      </c>
      <c r="AT508">
        <v>0.36684461265358498</v>
      </c>
    </row>
    <row r="509" spans="1:46" x14ac:dyDescent="0.35">
      <c r="A509">
        <v>507</v>
      </c>
      <c r="B509">
        <v>57.4944699499165</v>
      </c>
      <c r="C509">
        <v>-8.4612815441827802</v>
      </c>
      <c r="D509">
        <v>1647.3402648866499</v>
      </c>
      <c r="E509">
        <v>0.49700926871948198</v>
      </c>
      <c r="F509">
        <v>231.22092134811101</v>
      </c>
      <c r="G509">
        <v>2.8273857197582898E-3</v>
      </c>
      <c r="H509">
        <v>0.98552448406513404</v>
      </c>
      <c r="I509">
        <v>4.8736207929597403E-2</v>
      </c>
      <c r="J509">
        <v>5.8500325849247498E-2</v>
      </c>
      <c r="K509">
        <v>0.89885495165331097</v>
      </c>
      <c r="L509">
        <v>4.0097335405749598E-2</v>
      </c>
      <c r="M509">
        <v>8.6388725238477192E-3</v>
      </c>
      <c r="N509">
        <v>0.94566314100453497</v>
      </c>
      <c r="O509">
        <v>1.0507417369330401</v>
      </c>
      <c r="P509">
        <v>3.5947521557089801</v>
      </c>
      <c r="Q509">
        <v>0.99846410872267799</v>
      </c>
      <c r="R509">
        <v>1.53589127732196E-3</v>
      </c>
      <c r="S509">
        <v>0</v>
      </c>
      <c r="T509">
        <v>21.813009503035701</v>
      </c>
      <c r="U509">
        <v>21.813009503035701</v>
      </c>
      <c r="V509">
        <v>17.230569075392602</v>
      </c>
      <c r="W509">
        <v>0.466595765813826</v>
      </c>
      <c r="X509">
        <v>3.4394823347949899</v>
      </c>
      <c r="Y509">
        <v>125.82700010328099</v>
      </c>
      <c r="Z509">
        <v>0.822742209727783</v>
      </c>
      <c r="AA509">
        <v>0.116487930906658</v>
      </c>
      <c r="AB509">
        <v>33.147576216261903</v>
      </c>
      <c r="AC509">
        <v>24.223537796513</v>
      </c>
      <c r="AD509">
        <v>4.6969896368293202</v>
      </c>
      <c r="AE509">
        <v>0.19159957007445</v>
      </c>
      <c r="AF509">
        <v>5.9753790332600502E-4</v>
      </c>
      <c r="AG509">
        <v>4.5320742262328004E-3</v>
      </c>
      <c r="AH509">
        <v>1.4166480276758399E-4</v>
      </c>
      <c r="AI509" s="109">
        <v>3.05213341445552E-5</v>
      </c>
      <c r="AJ509">
        <v>3.3020963757228003E-2</v>
      </c>
      <c r="AK509">
        <v>0.15481547598589601</v>
      </c>
      <c r="AL509">
        <v>0.17579636732034401</v>
      </c>
      <c r="AM509">
        <v>13.515679791604001</v>
      </c>
      <c r="AN509">
        <v>0</v>
      </c>
      <c r="AO509">
        <v>0</v>
      </c>
      <c r="AP509">
        <v>0</v>
      </c>
      <c r="AQ509">
        <v>-8.8549701950286899</v>
      </c>
      <c r="AR509">
        <v>1932.9038405736201</v>
      </c>
      <c r="AS509">
        <v>6041.4605230044799</v>
      </c>
      <c r="AT509">
        <v>0.36708407899232998</v>
      </c>
    </row>
    <row r="510" spans="1:46" x14ac:dyDescent="0.35">
      <c r="A510">
        <v>508</v>
      </c>
      <c r="B510">
        <v>56.880399624373901</v>
      </c>
      <c r="C510">
        <v>-8.4622327445351697</v>
      </c>
      <c r="D510">
        <v>1646.68130121787</v>
      </c>
      <c r="E510">
        <v>0.49696137156661602</v>
      </c>
      <c r="F510">
        <v>228.513318320639</v>
      </c>
      <c r="G510">
        <v>2.8262744529920199E-3</v>
      </c>
      <c r="H510">
        <v>0.985629334555706</v>
      </c>
      <c r="I510">
        <v>4.9177585802256001E-2</v>
      </c>
      <c r="J510">
        <v>5.9099593183207601E-2</v>
      </c>
      <c r="K510">
        <v>0.89785742769981203</v>
      </c>
      <c r="L510">
        <v>4.0439834009726901E-2</v>
      </c>
      <c r="M510">
        <v>8.7377517925291102E-3</v>
      </c>
      <c r="N510">
        <v>0.94433300651665397</v>
      </c>
      <c r="O510">
        <v>1.0492952446411301</v>
      </c>
      <c r="P510">
        <v>3.6279608090025102</v>
      </c>
      <c r="Q510">
        <v>0.998459816840231</v>
      </c>
      <c r="R510">
        <v>1.5401831597684601E-3</v>
      </c>
      <c r="S510">
        <v>0</v>
      </c>
      <c r="T510">
        <v>22.023141705044999</v>
      </c>
      <c r="U510">
        <v>22.023141705044999</v>
      </c>
      <c r="V510">
        <v>17.3933062824057</v>
      </c>
      <c r="W510">
        <v>0.47185657807849501</v>
      </c>
      <c r="X510">
        <v>3.46827492767502</v>
      </c>
      <c r="Y510">
        <v>127.174382579601</v>
      </c>
      <c r="Z510">
        <v>0.82232247374517797</v>
      </c>
      <c r="AA510">
        <v>0.116368332734792</v>
      </c>
      <c r="AB510">
        <v>33.1329992710819</v>
      </c>
      <c r="AC510">
        <v>24.136245129962401</v>
      </c>
      <c r="AD510">
        <v>4.6933993871390696</v>
      </c>
      <c r="AE510">
        <v>0.19159990605846799</v>
      </c>
      <c r="AF510">
        <v>5.9668306649701198E-4</v>
      </c>
      <c r="AG510">
        <v>4.5308550916449896E-3</v>
      </c>
      <c r="AH510">
        <v>1.4329989519173099E-4</v>
      </c>
      <c r="AI510" s="109">
        <v>3.09625137378065E-5</v>
      </c>
      <c r="AJ510">
        <v>3.3016866906085997E-2</v>
      </c>
      <c r="AK510">
        <v>0.15481876542502199</v>
      </c>
      <c r="AL510">
        <v>0.17577531215102599</v>
      </c>
      <c r="AM510">
        <v>13.515679791604001</v>
      </c>
      <c r="AN510">
        <v>0</v>
      </c>
      <c r="AO510">
        <v>0</v>
      </c>
      <c r="AP510">
        <v>0</v>
      </c>
      <c r="AQ510">
        <v>-8.8554448304206694</v>
      </c>
      <c r="AR510">
        <v>1933.15045661515</v>
      </c>
      <c r="AS510">
        <v>6041.4409925582404</v>
      </c>
      <c r="AT510">
        <v>0.367324691179927</v>
      </c>
    </row>
    <row r="511" spans="1:46" x14ac:dyDescent="0.35">
      <c r="A511">
        <v>509</v>
      </c>
      <c r="B511">
        <v>56.266329298831401</v>
      </c>
      <c r="C511">
        <v>-8.4631905645253909</v>
      </c>
      <c r="D511">
        <v>1646.00807615551</v>
      </c>
      <c r="E511">
        <v>0.49691231987034201</v>
      </c>
      <c r="F511">
        <v>225.80578151793799</v>
      </c>
      <c r="G511">
        <v>2.8251389298905799E-3</v>
      </c>
      <c r="H511">
        <v>0.98573528000223698</v>
      </c>
      <c r="I511">
        <v>4.9627525183620499E-2</v>
      </c>
      <c r="J511">
        <v>5.97116037426106E-2</v>
      </c>
      <c r="K511">
        <v>0.89683936922996599</v>
      </c>
      <c r="L511">
        <v>4.0788845152888401E-2</v>
      </c>
      <c r="M511">
        <v>8.8386800307321493E-3</v>
      </c>
      <c r="N511">
        <v>0.94300846045636</v>
      </c>
      <c r="O511">
        <v>1.0478525844606501</v>
      </c>
      <c r="P511">
        <v>3.6618289533611699</v>
      </c>
      <c r="Q511">
        <v>0.99845548976652898</v>
      </c>
      <c r="R511">
        <v>1.5445102334704099E-3</v>
      </c>
      <c r="S511">
        <v>0</v>
      </c>
      <c r="T511">
        <v>22.237630017738699</v>
      </c>
      <c r="U511">
        <v>22.237630017738699</v>
      </c>
      <c r="V511">
        <v>17.559343938124002</v>
      </c>
      <c r="W511">
        <v>0.47722807558456998</v>
      </c>
      <c r="X511">
        <v>3.4976296727067102</v>
      </c>
      <c r="Y511">
        <v>128.55195893246901</v>
      </c>
      <c r="Z511">
        <v>0.82189964141815897</v>
      </c>
      <c r="AA511">
        <v>0.116246402631575</v>
      </c>
      <c r="AB511">
        <v>33.118268267721703</v>
      </c>
      <c r="AC511">
        <v>24.048621212078299</v>
      </c>
      <c r="AD511">
        <v>4.68977044103982</v>
      </c>
      <c r="AE511">
        <v>0.19160024426936301</v>
      </c>
      <c r="AF511">
        <v>5.9581159232539296E-4</v>
      </c>
      <c r="AG511">
        <v>4.5296080235720602E-3</v>
      </c>
      <c r="AH511">
        <v>1.44969416575477E-4</v>
      </c>
      <c r="AI511" s="109">
        <v>3.1413938848960603E-5</v>
      </c>
      <c r="AJ511">
        <v>3.3012688561880402E-2</v>
      </c>
      <c r="AK511">
        <v>0.15482212973684401</v>
      </c>
      <c r="AL511">
        <v>0.17575382914033699</v>
      </c>
      <c r="AM511">
        <v>13.515679791604001</v>
      </c>
      <c r="AN511">
        <v>0</v>
      </c>
      <c r="AO511">
        <v>0</v>
      </c>
      <c r="AP511">
        <v>0</v>
      </c>
      <c r="AQ511">
        <v>-8.8559194658126508</v>
      </c>
      <c r="AR511">
        <v>1933.3976050420799</v>
      </c>
      <c r="AS511">
        <v>6041.4209913138602</v>
      </c>
      <c r="AT511">
        <v>0.367566481383439</v>
      </c>
    </row>
    <row r="512" spans="1:46" x14ac:dyDescent="0.35">
      <c r="A512">
        <v>510</v>
      </c>
      <c r="B512">
        <v>55.652258973288802</v>
      </c>
      <c r="C512">
        <v>-8.4641552203964494</v>
      </c>
      <c r="D512">
        <v>1645.3201203265901</v>
      </c>
      <c r="E512">
        <v>0.49686207242082803</v>
      </c>
      <c r="F512">
        <v>223.09831622573699</v>
      </c>
      <c r="G512">
        <v>2.8239783522839199E-3</v>
      </c>
      <c r="H512">
        <v>0.98584232132475402</v>
      </c>
      <c r="I512">
        <v>5.0086275684261203E-2</v>
      </c>
      <c r="J512">
        <v>6.0336769962768003E-2</v>
      </c>
      <c r="K512">
        <v>0.89580013385538304</v>
      </c>
      <c r="L512">
        <v>4.1144554281344801E-2</v>
      </c>
      <c r="M512">
        <v>8.9417214029163892E-3</v>
      </c>
      <c r="N512">
        <v>0.94168956923493696</v>
      </c>
      <c r="O512">
        <v>1.0464137856390201</v>
      </c>
      <c r="P512">
        <v>3.69637639156617</v>
      </c>
      <c r="Q512">
        <v>0.99845112630718003</v>
      </c>
      <c r="R512">
        <v>1.54887369281984E-3</v>
      </c>
      <c r="S512">
        <v>0</v>
      </c>
      <c r="T512">
        <v>22.4566115143224</v>
      </c>
      <c r="U512">
        <v>22.4566115143224</v>
      </c>
      <c r="V512">
        <v>17.728783230565199</v>
      </c>
      <c r="W512">
        <v>0.48271379128685499</v>
      </c>
      <c r="X512">
        <v>3.5275629821782801</v>
      </c>
      <c r="Y512">
        <v>129.96075695158899</v>
      </c>
      <c r="Z512">
        <v>0.82147362165068705</v>
      </c>
      <c r="AA512">
        <v>0.1161220670612</v>
      </c>
      <c r="AB512">
        <v>33.103377962302602</v>
      </c>
      <c r="AC512">
        <v>23.960650912938899</v>
      </c>
      <c r="AD512">
        <v>4.6861015073271002</v>
      </c>
      <c r="AE512">
        <v>0.19160058462388399</v>
      </c>
      <c r="AF512">
        <v>5.9492296485570901E-4</v>
      </c>
      <c r="AG512">
        <v>4.5283320710898904E-3</v>
      </c>
      <c r="AH512">
        <v>1.46674484101959E-4</v>
      </c>
      <c r="AI512" s="109">
        <v>3.1875965037513099E-5</v>
      </c>
      <c r="AJ512">
        <v>3.3008426054616499E-2</v>
      </c>
      <c r="AK512">
        <v>0.15482557136666</v>
      </c>
      <c r="AL512">
        <v>0.17573190427601099</v>
      </c>
      <c r="AM512">
        <v>13.515679791604001</v>
      </c>
      <c r="AN512">
        <v>0</v>
      </c>
      <c r="AO512">
        <v>0</v>
      </c>
      <c r="AP512">
        <v>0</v>
      </c>
      <c r="AQ512">
        <v>-8.8563941012046303</v>
      </c>
      <c r="AR512">
        <v>1933.6453035381401</v>
      </c>
      <c r="AS512">
        <v>6041.40050246593</v>
      </c>
      <c r="AT512">
        <v>0.36780948267935298</v>
      </c>
    </row>
    <row r="513" spans="1:46" x14ac:dyDescent="0.35">
      <c r="A513">
        <v>511</v>
      </c>
      <c r="B513">
        <v>55.038188647746203</v>
      </c>
      <c r="C513">
        <v>-8.4651269380166507</v>
      </c>
      <c r="D513">
        <v>1644.6169435054801</v>
      </c>
      <c r="E513">
        <v>0.49681058603073203</v>
      </c>
      <c r="F513">
        <v>220.39092810618499</v>
      </c>
      <c r="G513">
        <v>2.82279188654876E-3</v>
      </c>
      <c r="H513">
        <v>0.98595045192494801</v>
      </c>
      <c r="I513">
        <v>5.0554096635428099E-2</v>
      </c>
      <c r="J513">
        <v>6.0975522229073598E-2</v>
      </c>
      <c r="K513">
        <v>0.89473905215754101</v>
      </c>
      <c r="L513">
        <v>4.1507153912528197E-2</v>
      </c>
      <c r="M513">
        <v>9.0469427228998395E-3</v>
      </c>
      <c r="N513">
        <v>0.94037640169768699</v>
      </c>
      <c r="O513">
        <v>1.0449788785566201</v>
      </c>
      <c r="P513">
        <v>3.7316237261526299</v>
      </c>
      <c r="Q513">
        <v>0.99844672521306199</v>
      </c>
      <c r="R513">
        <v>1.5532747869370801E-3</v>
      </c>
      <c r="S513">
        <v>0</v>
      </c>
      <c r="T513">
        <v>22.680229093727299</v>
      </c>
      <c r="U513">
        <v>22.680229093727299</v>
      </c>
      <c r="V513">
        <v>17.9017295208874</v>
      </c>
      <c r="W513">
        <v>0.488317406525001</v>
      </c>
      <c r="X513">
        <v>3.5580919087253</v>
      </c>
      <c r="Y513">
        <v>131.40185164444799</v>
      </c>
      <c r="Z513">
        <v>0.82104432034178998</v>
      </c>
      <c r="AA513">
        <v>0.11599524935341</v>
      </c>
      <c r="AB513">
        <v>33.088322607412202</v>
      </c>
      <c r="AC513">
        <v>23.872318513111601</v>
      </c>
      <c r="AD513">
        <v>4.6823912054841896</v>
      </c>
      <c r="AE513">
        <v>0.19160092702805601</v>
      </c>
      <c r="AF513">
        <v>5.9401664653895502E-4</v>
      </c>
      <c r="AG513">
        <v>4.5270262397013802E-3</v>
      </c>
      <c r="AH513">
        <v>1.4841626408089499E-4</v>
      </c>
      <c r="AI513" s="109">
        <v>3.23489643042319E-5</v>
      </c>
      <c r="AJ513">
        <v>3.3004076595924803E-2</v>
      </c>
      <c r="AK513">
        <v>0.15482909286784899</v>
      </c>
      <c r="AL513">
        <v>0.175709522924756</v>
      </c>
      <c r="AM513">
        <v>13.515679791604001</v>
      </c>
      <c r="AN513">
        <v>0</v>
      </c>
      <c r="AO513">
        <v>0</v>
      </c>
      <c r="AP513">
        <v>0</v>
      </c>
      <c r="AQ513">
        <v>-8.8568687365966099</v>
      </c>
      <c r="AR513">
        <v>1933.8935706198999</v>
      </c>
      <c r="AS513">
        <v>6041.3795084025996</v>
      </c>
      <c r="AT513">
        <v>0.368053726581062</v>
      </c>
    </row>
    <row r="514" spans="1:46" x14ac:dyDescent="0.35">
      <c r="A514">
        <v>512</v>
      </c>
      <c r="B514">
        <v>54.424118322203697</v>
      </c>
      <c r="C514">
        <v>-8.4661059533034102</v>
      </c>
      <c r="D514">
        <v>1643.89803344399</v>
      </c>
      <c r="E514">
        <v>0.49675781541545899</v>
      </c>
      <c r="F514">
        <v>217.68362321454401</v>
      </c>
      <c r="G514">
        <v>2.8215786616200499E-3</v>
      </c>
      <c r="H514">
        <v>0.98605967808436501</v>
      </c>
      <c r="I514">
        <v>5.1031257555565701E-2</v>
      </c>
      <c r="J514">
        <v>6.1628309861766498E-2</v>
      </c>
      <c r="K514">
        <v>0.89365542623167904</v>
      </c>
      <c r="L514">
        <v>4.18768438098195E-2</v>
      </c>
      <c r="M514">
        <v>9.1544137457461299E-3</v>
      </c>
      <c r="N514">
        <v>0.93906902923521796</v>
      </c>
      <c r="O514">
        <v>1.0435478947781101</v>
      </c>
      <c r="P514">
        <v>3.7675924001547401</v>
      </c>
      <c r="Q514">
        <v>0.99844228517724298</v>
      </c>
      <c r="R514">
        <v>1.5577148227563301E-3</v>
      </c>
      <c r="S514">
        <v>0</v>
      </c>
      <c r="T514">
        <v>22.908631794368802</v>
      </c>
      <c r="U514">
        <v>22.908631794368802</v>
      </c>
      <c r="V514">
        <v>18.0782925580667</v>
      </c>
      <c r="W514">
        <v>0.49404276929645302</v>
      </c>
      <c r="X514">
        <v>3.5892341780086099</v>
      </c>
      <c r="Y514">
        <v>132.87636796205399</v>
      </c>
      <c r="Z514">
        <v>0.82061163717593499</v>
      </c>
      <c r="AA514">
        <v>0.11586586957843301</v>
      </c>
      <c r="AB514">
        <v>33.0730966218266</v>
      </c>
      <c r="AC514">
        <v>23.783607581055598</v>
      </c>
      <c r="AD514">
        <v>4.6786381396737298</v>
      </c>
      <c r="AE514">
        <v>0.191601271376342</v>
      </c>
      <c r="AF514">
        <v>5.9309207731663696E-4</v>
      </c>
      <c r="AG514">
        <v>4.52568948859696E-3</v>
      </c>
      <c r="AH514">
        <v>1.5019597412110501E-4</v>
      </c>
      <c r="AI514" s="109">
        <v>3.2833326606327699E-5</v>
      </c>
      <c r="AJ514">
        <v>3.2999637273875698E-2</v>
      </c>
      <c r="AK514">
        <v>0.154832696906473</v>
      </c>
      <c r="AL514">
        <v>0.17568666980516101</v>
      </c>
      <c r="AM514">
        <v>13.515679791604001</v>
      </c>
      <c r="AN514">
        <v>0</v>
      </c>
      <c r="AO514">
        <v>0</v>
      </c>
      <c r="AP514">
        <v>0</v>
      </c>
      <c r="AQ514">
        <v>-8.8573433719885895</v>
      </c>
      <c r="AR514">
        <v>1934.14242568346</v>
      </c>
      <c r="AS514">
        <v>6041.3579906566802</v>
      </c>
      <c r="AT514">
        <v>0.36829925065597202</v>
      </c>
    </row>
    <row r="515" spans="1:46" x14ac:dyDescent="0.35">
      <c r="A515">
        <v>513</v>
      </c>
      <c r="B515">
        <v>53.810047996661098</v>
      </c>
      <c r="C515">
        <v>-8.4670925129167092</v>
      </c>
      <c r="D515">
        <v>1643.16285461506</v>
      </c>
      <c r="E515">
        <v>0.49670371306494898</v>
      </c>
      <c r="F515">
        <v>214.97640802700201</v>
      </c>
      <c r="G515">
        <v>2.8203377668553002E-3</v>
      </c>
      <c r="H515">
        <v>0.98616999628317004</v>
      </c>
      <c r="I515">
        <v>5.1518038657398499E-2</v>
      </c>
      <c r="J515">
        <v>6.2295602166139601E-2</v>
      </c>
      <c r="K515">
        <v>0.89254852817713604</v>
      </c>
      <c r="L515">
        <v>4.2253831501804999E-2</v>
      </c>
      <c r="M515">
        <v>9.2642071555934999E-3</v>
      </c>
      <c r="N515">
        <v>0.93776752590110901</v>
      </c>
      <c r="O515">
        <v>1.04212086710663</v>
      </c>
      <c r="P515">
        <v>3.8043047403054602</v>
      </c>
      <c r="Q515">
        <v>0.99843780483145705</v>
      </c>
      <c r="R515">
        <v>1.56219516854284E-3</v>
      </c>
      <c r="S515">
        <v>0</v>
      </c>
      <c r="T515">
        <v>23.1419751280764</v>
      </c>
      <c r="U515">
        <v>23.1419751280764</v>
      </c>
      <c r="V515">
        <v>18.2585867118156</v>
      </c>
      <c r="W515">
        <v>0.49989389194248302</v>
      </c>
      <c r="X515">
        <v>3.6210082203801499</v>
      </c>
      <c r="Y515">
        <v>134.38548375299999</v>
      </c>
      <c r="Z515">
        <v>0.82017546868968205</v>
      </c>
      <c r="AA515">
        <v>0.115733844324711</v>
      </c>
      <c r="AB515">
        <v>33.0576938127424</v>
      </c>
      <c r="AC515">
        <v>23.6945010381122</v>
      </c>
      <c r="AD515">
        <v>4.6748408086252704</v>
      </c>
      <c r="AE515">
        <v>0.191601617550233</v>
      </c>
      <c r="AF515">
        <v>5.9214867318783796E-4</v>
      </c>
      <c r="AG515">
        <v>4.5243207281608399E-3</v>
      </c>
      <c r="AH515">
        <v>1.52014886629162E-4</v>
      </c>
      <c r="AI515" s="109">
        <v>3.3329460321402102E-5</v>
      </c>
      <c r="AJ515">
        <v>3.2995105044479098E-2</v>
      </c>
      <c r="AK515">
        <v>0.154836386269117</v>
      </c>
      <c r="AL515">
        <v>0.175663328943024</v>
      </c>
      <c r="AM515">
        <v>13.515679791604001</v>
      </c>
      <c r="AN515">
        <v>0</v>
      </c>
      <c r="AO515">
        <v>0</v>
      </c>
      <c r="AP515">
        <v>0</v>
      </c>
      <c r="AQ515">
        <v>-8.8578180073805708</v>
      </c>
      <c r="AR515">
        <v>1934.3918890602999</v>
      </c>
      <c r="AS515">
        <v>6041.3359298533896</v>
      </c>
      <c r="AT515">
        <v>0.36854609017041701</v>
      </c>
    </row>
    <row r="516" spans="1:46" x14ac:dyDescent="0.35">
      <c r="A516">
        <v>514</v>
      </c>
      <c r="B516">
        <v>53.195977671118499</v>
      </c>
      <c r="C516">
        <v>-8.4680868748457208</v>
      </c>
      <c r="D516">
        <v>1642.4108468772799</v>
      </c>
      <c r="E516">
        <v>0.49664822910581802</v>
      </c>
      <c r="F516">
        <v>212.26928946642599</v>
      </c>
      <c r="G516">
        <v>2.8190682497645598E-3</v>
      </c>
      <c r="H516">
        <v>0.98628139947447402</v>
      </c>
      <c r="I516">
        <v>5.2014731374161703E-2</v>
      </c>
      <c r="J516">
        <v>6.2977889553197205E-2</v>
      </c>
      <c r="K516">
        <v>0.89141759847443602</v>
      </c>
      <c r="L516">
        <v>4.2638332602268798E-2</v>
      </c>
      <c r="M516">
        <v>9.37639877189291E-3</v>
      </c>
      <c r="N516">
        <v>0.93647196853646097</v>
      </c>
      <c r="O516">
        <v>1.0406978296412399</v>
      </c>
      <c r="P516">
        <v>3.8417840028054702</v>
      </c>
      <c r="Q516">
        <v>0.99843328274251697</v>
      </c>
      <c r="R516">
        <v>1.5667172574826099E-3</v>
      </c>
      <c r="S516">
        <v>0</v>
      </c>
      <c r="T516">
        <v>23.380421435497201</v>
      </c>
      <c r="U516">
        <v>23.380421435497201</v>
      </c>
      <c r="V516">
        <v>18.442731216608301</v>
      </c>
      <c r="W516">
        <v>0.50587496347926597</v>
      </c>
      <c r="X516">
        <v>3.65343320627183</v>
      </c>
      <c r="Y516">
        <v>135.93043290540001</v>
      </c>
      <c r="Z516">
        <v>0.81973570709334398</v>
      </c>
      <c r="AA516">
        <v>0.11559908651923199</v>
      </c>
      <c r="AB516">
        <v>33.042107569475803</v>
      </c>
      <c r="AC516">
        <v>23.6049810927687</v>
      </c>
      <c r="AD516">
        <v>4.6709976255265699</v>
      </c>
      <c r="AE516">
        <v>0.19160196541733501</v>
      </c>
      <c r="AF516">
        <v>5.9118582497980098E-4</v>
      </c>
      <c r="AG516">
        <v>4.5229188170273996E-3</v>
      </c>
      <c r="AH516">
        <v>1.5387433173649499E-4</v>
      </c>
      <c r="AI516" s="109">
        <v>3.3837793531427899E-5</v>
      </c>
      <c r="AJ516">
        <v>3.2990476724505502E-2</v>
      </c>
      <c r="AK516">
        <v>0.15484016386939101</v>
      </c>
      <c r="AL516">
        <v>0.175639483633733</v>
      </c>
      <c r="AM516">
        <v>13.515679791604001</v>
      </c>
      <c r="AN516">
        <v>0</v>
      </c>
      <c r="AO516">
        <v>0</v>
      </c>
      <c r="AP516">
        <v>0</v>
      </c>
      <c r="AQ516">
        <v>-8.8582926427725592</v>
      </c>
      <c r="AR516">
        <v>1934.64198207354</v>
      </c>
      <c r="AS516">
        <v>6041.3133056541101</v>
      </c>
      <c r="AT516">
        <v>0.36879428047407198</v>
      </c>
    </row>
    <row r="517" spans="1:46" x14ac:dyDescent="0.35">
      <c r="A517">
        <v>515</v>
      </c>
      <c r="B517">
        <v>52.5819073455759</v>
      </c>
      <c r="C517">
        <v>-8.4690893089398909</v>
      </c>
      <c r="D517">
        <v>1641.6414240424599</v>
      </c>
      <c r="E517">
        <v>0.496591311152978</v>
      </c>
      <c r="F517">
        <v>209.562274922451</v>
      </c>
      <c r="G517">
        <v>2.8177691135756601E-3</v>
      </c>
      <c r="H517">
        <v>0.98639389731971505</v>
      </c>
      <c r="I517">
        <v>5.2521638915434599E-2</v>
      </c>
      <c r="J517">
        <v>6.3675684736312493E-2</v>
      </c>
      <c r="K517">
        <v>0.89026184422450805</v>
      </c>
      <c r="L517">
        <v>4.30305710389422E-2</v>
      </c>
      <c r="M517">
        <v>9.4910678764924608E-3</v>
      </c>
      <c r="N517">
        <v>0.93518243690175196</v>
      </c>
      <c r="O517">
        <v>1.03927881783761</v>
      </c>
      <c r="P517">
        <v>3.8800544222818698</v>
      </c>
      <c r="Q517">
        <v>0.99842871740849004</v>
      </c>
      <c r="R517">
        <v>1.5712825915094901E-3</v>
      </c>
      <c r="S517">
        <v>0</v>
      </c>
      <c r="T517">
        <v>23.6241402670897</v>
      </c>
      <c r="U517">
        <v>23.6241402670897</v>
      </c>
      <c r="V517">
        <v>18.630850430748101</v>
      </c>
      <c r="W517">
        <v>0.51199037001969705</v>
      </c>
      <c r="X517">
        <v>3.6865290849369701</v>
      </c>
      <c r="Y517">
        <v>137.512508700225</v>
      </c>
      <c r="Z517">
        <v>0.81929223701922005</v>
      </c>
      <c r="AA517">
        <v>0.115461505271429</v>
      </c>
      <c r="AB517">
        <v>33.026331522565599</v>
      </c>
      <c r="AC517">
        <v>23.5150291133771</v>
      </c>
      <c r="AD517">
        <v>4.6671069901001996</v>
      </c>
      <c r="AE517">
        <v>0.19160231483003401</v>
      </c>
      <c r="AF517">
        <v>5.9020289721842104E-4</v>
      </c>
      <c r="AG517">
        <v>4.5214825587346899E-3</v>
      </c>
      <c r="AH517">
        <v>1.55775700046231E-4</v>
      </c>
      <c r="AI517" s="109">
        <v>3.4358775794746097E-5</v>
      </c>
      <c r="AJ517">
        <v>3.2985748984991903E-2</v>
      </c>
      <c r="AK517">
        <v>0.15484403275370601</v>
      </c>
      <c r="AL517">
        <v>0.175615116408325</v>
      </c>
      <c r="AM517">
        <v>13.515679791604001</v>
      </c>
      <c r="AN517">
        <v>0</v>
      </c>
      <c r="AO517">
        <v>0</v>
      </c>
      <c r="AP517">
        <v>0</v>
      </c>
      <c r="AQ517">
        <v>-8.8587672781645299</v>
      </c>
      <c r="AR517">
        <v>1934.89272709589</v>
      </c>
      <c r="AS517">
        <v>6041.2900966959196</v>
      </c>
      <c r="AT517">
        <v>0.369043864576383</v>
      </c>
    </row>
    <row r="518" spans="1:46" x14ac:dyDescent="0.35">
      <c r="A518">
        <v>516</v>
      </c>
      <c r="B518">
        <v>51.9678370200334</v>
      </c>
      <c r="C518">
        <v>-8.4701000977497092</v>
      </c>
      <c r="D518">
        <v>1640.8539723383201</v>
      </c>
      <c r="E518">
        <v>0.49653290415036</v>
      </c>
      <c r="F518">
        <v>206.85537228497799</v>
      </c>
      <c r="G518">
        <v>2.8164393146210501E-3</v>
      </c>
      <c r="H518">
        <v>0.98650749117784098</v>
      </c>
      <c r="I518">
        <v>5.3039076868161401E-2</v>
      </c>
      <c r="J518">
        <v>6.4389524010088003E-2</v>
      </c>
      <c r="K518">
        <v>0.88908043732067199</v>
      </c>
      <c r="L518">
        <v>4.3430779656683301E-2</v>
      </c>
      <c r="M518">
        <v>9.6082972114780504E-3</v>
      </c>
      <c r="N518">
        <v>0.93389901381657803</v>
      </c>
      <c r="O518">
        <v>1.03786386857244</v>
      </c>
      <c r="P518">
        <v>3.9191412635607499</v>
      </c>
      <c r="Q518">
        <v>0.99842410725436903</v>
      </c>
      <c r="R518">
        <v>1.57589274563076E-3</v>
      </c>
      <c r="S518">
        <v>0</v>
      </c>
      <c r="T518">
        <v>23.873308788164199</v>
      </c>
      <c r="U518">
        <v>23.873308788164199</v>
      </c>
      <c r="V518">
        <v>18.823074116550401</v>
      </c>
      <c r="W518">
        <v>0.518244692864123</v>
      </c>
      <c r="X518">
        <v>3.7203166221253698</v>
      </c>
      <c r="Y518">
        <v>139.133067451996</v>
      </c>
      <c r="Z518">
        <v>0.81884493888607301</v>
      </c>
      <c r="AA518">
        <v>0.115321005606198</v>
      </c>
      <c r="AB518">
        <v>33.010358685064098</v>
      </c>
      <c r="AC518">
        <v>23.4246256951505</v>
      </c>
      <c r="AD518">
        <v>4.6631671890755904</v>
      </c>
      <c r="AE518">
        <v>0.191602665623784</v>
      </c>
      <c r="AF518">
        <v>5.8919922640972104E-4</v>
      </c>
      <c r="AG518">
        <v>4.5200106986384003E-3</v>
      </c>
      <c r="AH518">
        <v>1.57720446854692E-4</v>
      </c>
      <c r="AI518" s="109">
        <v>3.4892878775981498E-5</v>
      </c>
      <c r="AJ518">
        <v>3.2980918340943903E-2</v>
      </c>
      <c r="AK518">
        <v>0.154847996110759</v>
      </c>
      <c r="AL518">
        <v>0.175590208979375</v>
      </c>
      <c r="AM518">
        <v>13.515679791604001</v>
      </c>
      <c r="AN518">
        <v>0</v>
      </c>
      <c r="AO518">
        <v>0</v>
      </c>
      <c r="AP518">
        <v>0</v>
      </c>
      <c r="AQ518">
        <v>-8.8592419135565201</v>
      </c>
      <c r="AR518">
        <v>1935.1441476186701</v>
      </c>
      <c r="AS518">
        <v>6041.26628052653</v>
      </c>
      <c r="AT518">
        <v>0.36929488392624199</v>
      </c>
    </row>
    <row r="519" spans="1:46" x14ac:dyDescent="0.35">
      <c r="A519">
        <v>517</v>
      </c>
      <c r="B519">
        <v>51.353766694490801</v>
      </c>
      <c r="C519">
        <v>-8.4711195373104307</v>
      </c>
      <c r="D519">
        <v>1640.0478487688199</v>
      </c>
      <c r="E519">
        <v>0.49647295019929999</v>
      </c>
      <c r="F519">
        <v>204.148589978887</v>
      </c>
      <c r="G519">
        <v>2.8150777595507301E-3</v>
      </c>
      <c r="H519">
        <v>0.986622170609327</v>
      </c>
      <c r="I519">
        <v>5.35673738255322E-2</v>
      </c>
      <c r="J519">
        <v>6.5119968617944599E-2</v>
      </c>
      <c r="K519">
        <v>0.88787251249466903</v>
      </c>
      <c r="L519">
        <v>4.3839200680251399E-2</v>
      </c>
      <c r="M519">
        <v>9.7281731452807298E-3</v>
      </c>
      <c r="N519">
        <v>0.93262178530780904</v>
      </c>
      <c r="O519">
        <v>1.03645302021161</v>
      </c>
      <c r="P519">
        <v>3.9590708766253702</v>
      </c>
      <c r="Q519">
        <v>0.99841945062758897</v>
      </c>
      <c r="R519">
        <v>1.58054937241089E-3</v>
      </c>
      <c r="S519">
        <v>0</v>
      </c>
      <c r="T519">
        <v>24.128112210883799</v>
      </c>
      <c r="U519">
        <v>24.128112210883799</v>
      </c>
      <c r="V519">
        <v>19.019537735979799</v>
      </c>
      <c r="W519">
        <v>0.52464271784031002</v>
      </c>
      <c r="X519">
        <v>3.75481744143711</v>
      </c>
      <c r="Y519">
        <v>140.79353240149001</v>
      </c>
      <c r="Z519">
        <v>0.81839368909580701</v>
      </c>
      <c r="AA519">
        <v>0.11517748822200401</v>
      </c>
      <c r="AB519">
        <v>32.9941813147502</v>
      </c>
      <c r="AC519">
        <v>23.333750628881798</v>
      </c>
      <c r="AD519">
        <v>4.6591763781806703</v>
      </c>
      <c r="AE519">
        <v>0.191603017615771</v>
      </c>
      <c r="AF519">
        <v>5.8817411943083698E-4</v>
      </c>
      <c r="AG519">
        <v>4.5185019203967799E-3</v>
      </c>
      <c r="AH519">
        <v>1.5971009604184901E-4</v>
      </c>
      <c r="AI519" s="109">
        <v>3.54405975299732E-5</v>
      </c>
      <c r="AJ519">
        <v>3.2975981141747802E-2</v>
      </c>
      <c r="AK519">
        <v>0.15485205728027299</v>
      </c>
      <c r="AL519">
        <v>0.175564742190703</v>
      </c>
      <c r="AM519">
        <v>13.515679791604001</v>
      </c>
      <c r="AN519">
        <v>0</v>
      </c>
      <c r="AO519">
        <v>0</v>
      </c>
      <c r="AP519">
        <v>0</v>
      </c>
      <c r="AQ519">
        <v>-8.8597165489484997</v>
      </c>
      <c r="AR519">
        <v>1935.39626832317</v>
      </c>
      <c r="AS519">
        <v>6041.24183353439</v>
      </c>
      <c r="AT519">
        <v>0.36954737717636799</v>
      </c>
    </row>
    <row r="520" spans="1:46" x14ac:dyDescent="0.35">
      <c r="A520">
        <v>518</v>
      </c>
      <c r="B520">
        <v>50.739696368948202</v>
      </c>
      <c r="C520">
        <v>-8.4721479378359703</v>
      </c>
      <c r="D520">
        <v>1639.22237935254</v>
      </c>
      <c r="E520">
        <v>0.49641138837333598</v>
      </c>
      <c r="F520">
        <v>201.441936992069</v>
      </c>
      <c r="G520">
        <v>2.8136833023381198E-3</v>
      </c>
      <c r="H520">
        <v>0.98673793154673095</v>
      </c>
      <c r="I520">
        <v>5.4106872050473001E-2</v>
      </c>
      <c r="J520">
        <v>6.5867606215636906E-2</v>
      </c>
      <c r="K520">
        <v>0.88663716519132896</v>
      </c>
      <c r="L520">
        <v>4.4256086028291501E-2</v>
      </c>
      <c r="M520">
        <v>9.8507860221814895E-3</v>
      </c>
      <c r="N520">
        <v>0.93135084076678398</v>
      </c>
      <c r="O520">
        <v>1.0350463126825999</v>
      </c>
      <c r="P520">
        <v>3.9998707555158401</v>
      </c>
      <c r="Q520">
        <v>0.99841474579327505</v>
      </c>
      <c r="R520">
        <v>1.5852542067243099E-3</v>
      </c>
      <c r="S520">
        <v>0</v>
      </c>
      <c r="T520">
        <v>24.3887442583978</v>
      </c>
      <c r="U520">
        <v>24.3887442583978</v>
      </c>
      <c r="V520">
        <v>19.220382764527201</v>
      </c>
      <c r="W520">
        <v>0.531189456948296</v>
      </c>
      <c r="X520">
        <v>3.7900540700913599</v>
      </c>
      <c r="Y520">
        <v>142.495397876467</v>
      </c>
      <c r="Z520">
        <v>0.81793835701697304</v>
      </c>
      <c r="AA520">
        <v>0.115030849286217</v>
      </c>
      <c r="AB520">
        <v>32.977791499208699</v>
      </c>
      <c r="AC520">
        <v>23.2423827741626</v>
      </c>
      <c r="AD520">
        <v>4.6551326452858603</v>
      </c>
      <c r="AE520">
        <v>0.19160337060322799</v>
      </c>
      <c r="AF520">
        <v>5.8712685208663301E-4</v>
      </c>
      <c r="AG520">
        <v>4.5169548419096896E-3</v>
      </c>
      <c r="AH520">
        <v>1.6174624361804999E-4</v>
      </c>
      <c r="AI520" s="109">
        <v>3.6002452515897697E-5</v>
      </c>
      <c r="AJ520">
        <v>3.2970933562691901E-2</v>
      </c>
      <c r="AK520">
        <v>0.154856219760587</v>
      </c>
      <c r="AL520">
        <v>0.175538695973015</v>
      </c>
      <c r="AM520">
        <v>13.515679791604001</v>
      </c>
      <c r="AN520">
        <v>0</v>
      </c>
      <c r="AO520">
        <v>0</v>
      </c>
      <c r="AP520">
        <v>0</v>
      </c>
      <c r="AQ520">
        <v>-8.8601911843404793</v>
      </c>
      <c r="AR520">
        <v>1935.6491151538801</v>
      </c>
      <c r="AS520">
        <v>6041.2167308731196</v>
      </c>
      <c r="AT520">
        <v>0.36980138700481202</v>
      </c>
    </row>
    <row r="521" spans="1:46" x14ac:dyDescent="0.35">
      <c r="A521">
        <v>519</v>
      </c>
      <c r="B521">
        <v>50.125626043405703</v>
      </c>
      <c r="C521">
        <v>-8.4731856245241204</v>
      </c>
      <c r="D521">
        <v>1638.3768572280701</v>
      </c>
      <c r="E521">
        <v>0.49634815451842501</v>
      </c>
      <c r="F521">
        <v>198.73542290593099</v>
      </c>
      <c r="G521">
        <v>2.81225474105963E-3</v>
      </c>
      <c r="H521">
        <v>0.98685478401937798</v>
      </c>
      <c r="I521">
        <v>5.46579281835382E-2</v>
      </c>
      <c r="J521">
        <v>6.66330524386885E-2</v>
      </c>
      <c r="K521">
        <v>0.88537344929793804</v>
      </c>
      <c r="L521">
        <v>4.4681697731406199E-2</v>
      </c>
      <c r="M521">
        <v>9.9762304521320393E-3</v>
      </c>
      <c r="N521">
        <v>0.93008627311621705</v>
      </c>
      <c r="O521">
        <v>1.0336437875512401</v>
      </c>
      <c r="P521">
        <v>4.0415696011397602</v>
      </c>
      <c r="Q521">
        <v>0.99840999092904703</v>
      </c>
      <c r="R521">
        <v>1.5900090709529799E-3</v>
      </c>
      <c r="S521">
        <v>0</v>
      </c>
      <c r="T521">
        <v>24.655407661870001</v>
      </c>
      <c r="U521">
        <v>24.655407661870001</v>
      </c>
      <c r="V521">
        <v>19.4257570274942</v>
      </c>
      <c r="W521">
        <v>0.537890165880333</v>
      </c>
      <c r="X521">
        <v>3.8260499868170301</v>
      </c>
      <c r="Y521">
        <v>144.24023377680999</v>
      </c>
      <c r="Z521">
        <v>0.81747880346594104</v>
      </c>
      <c r="AA521">
        <v>0.114880980193869</v>
      </c>
      <c r="AB521">
        <v>32.961181387962903</v>
      </c>
      <c r="AC521">
        <v>23.1504999756439</v>
      </c>
      <c r="AD521">
        <v>4.6510340332710296</v>
      </c>
      <c r="AE521">
        <v>0.191603724361362</v>
      </c>
      <c r="AF521">
        <v>5.8605666745214201E-4</v>
      </c>
      <c r="AG521">
        <v>4.5153680110553802E-3</v>
      </c>
      <c r="AH521">
        <v>1.6383056183828399E-4</v>
      </c>
      <c r="AI521" s="109">
        <v>3.6578991465943797E-5</v>
      </c>
      <c r="AJ521">
        <v>3.2965771595124697E-2</v>
      </c>
      <c r="AK521">
        <v>0.154860487217515</v>
      </c>
      <c r="AL521">
        <v>0.175512049292365</v>
      </c>
      <c r="AM521">
        <v>13.515679791604001</v>
      </c>
      <c r="AN521">
        <v>0</v>
      </c>
      <c r="AO521">
        <v>0</v>
      </c>
      <c r="AP521">
        <v>0</v>
      </c>
      <c r="AQ521">
        <v>-8.8606658197324606</v>
      </c>
      <c r="AR521">
        <v>1935.9027153988</v>
      </c>
      <c r="AS521">
        <v>6041.1909463799902</v>
      </c>
      <c r="AT521">
        <v>0.370056963068225</v>
      </c>
    </row>
    <row r="522" spans="1:46" x14ac:dyDescent="0.35">
      <c r="A522">
        <v>520</v>
      </c>
      <c r="B522">
        <v>49.511555717863097</v>
      </c>
      <c r="C522">
        <v>-8.4742329386504505</v>
      </c>
      <c r="D522">
        <v>1637.51054062155</v>
      </c>
      <c r="E522">
        <v>0.49628318103758101</v>
      </c>
      <c r="F522">
        <v>196.02905794004101</v>
      </c>
      <c r="G522">
        <v>2.8107908144401998E-3</v>
      </c>
      <c r="H522">
        <v>0.98697272526453805</v>
      </c>
      <c r="I522">
        <v>5.5220914000949903E-2</v>
      </c>
      <c r="J522">
        <v>6.7416952582511097E-2</v>
      </c>
      <c r="K522">
        <v>0.88408037476835</v>
      </c>
      <c r="L522">
        <v>4.5116308662015797E-2</v>
      </c>
      <c r="M522">
        <v>1.01046053389341E-2</v>
      </c>
      <c r="N522">
        <v>0.92882817898754</v>
      </c>
      <c r="O522">
        <v>1.0322454881033201</v>
      </c>
      <c r="P522">
        <v>4.0841973876813498</v>
      </c>
      <c r="Q522">
        <v>0.99840518411927204</v>
      </c>
      <c r="R522">
        <v>1.5948158807272501E-3</v>
      </c>
      <c r="S522">
        <v>0</v>
      </c>
      <c r="T522">
        <v>24.928314689401201</v>
      </c>
      <c r="U522">
        <v>24.928314689401201</v>
      </c>
      <c r="V522">
        <v>19.6358150613849</v>
      </c>
      <c r="W522">
        <v>0.54475034370407305</v>
      </c>
      <c r="X522">
        <v>3.8628296697196101</v>
      </c>
      <c r="Y522">
        <v>146.02969044211201</v>
      </c>
      <c r="Z522">
        <v>0.81701488427445601</v>
      </c>
      <c r="AA522">
        <v>0.11472776722531999</v>
      </c>
      <c r="AB522">
        <v>32.944342266279897</v>
      </c>
      <c r="AC522">
        <v>23.058079123461699</v>
      </c>
      <c r="AD522">
        <v>4.6468784325113397</v>
      </c>
      <c r="AE522">
        <v>0.19160407864113899</v>
      </c>
      <c r="AF522">
        <v>5.8496277367276698E-4</v>
      </c>
      <c r="AG522">
        <v>4.5137399015385696E-3</v>
      </c>
      <c r="AH522">
        <v>1.6596480464665399E-4</v>
      </c>
      <c r="AI522" s="109">
        <v>3.7170790360330397E-5</v>
      </c>
      <c r="AJ522">
        <v>3.29604910330707E-2</v>
      </c>
      <c r="AK522">
        <v>0.15486486349665399</v>
      </c>
      <c r="AL522">
        <v>0.17548478007986101</v>
      </c>
      <c r="AM522">
        <v>13.515679791604001</v>
      </c>
      <c r="AN522">
        <v>0</v>
      </c>
      <c r="AO522">
        <v>0</v>
      </c>
      <c r="AP522">
        <v>0</v>
      </c>
      <c r="AQ522">
        <v>-8.8611404551244402</v>
      </c>
      <c r="AR522">
        <v>1936.1570977819299</v>
      </c>
      <c r="AS522">
        <v>6041.1644524881503</v>
      </c>
      <c r="AT522">
        <v>0.37031415207806501</v>
      </c>
    </row>
    <row r="523" spans="1:46" x14ac:dyDescent="0.35">
      <c r="A523">
        <v>521</v>
      </c>
      <c r="B523">
        <v>48.897485392320498</v>
      </c>
      <c r="C523">
        <v>-8.4752902384811808</v>
      </c>
      <c r="D523">
        <v>1636.6226506655601</v>
      </c>
      <c r="E523">
        <v>0.49621639665776601</v>
      </c>
      <c r="F523">
        <v>193.322852991899</v>
      </c>
      <c r="G523">
        <v>2.8092901981460199E-3</v>
      </c>
      <c r="H523">
        <v>0.98709175419877204</v>
      </c>
      <c r="I523">
        <v>5.57962172094571E-2</v>
      </c>
      <c r="J523">
        <v>6.8219983404555304E-2</v>
      </c>
      <c r="K523">
        <v>0.88275690504568305</v>
      </c>
      <c r="L523">
        <v>4.55602029588493E-2</v>
      </c>
      <c r="M523">
        <v>1.02360142506078E-2</v>
      </c>
      <c r="N523">
        <v>0.92757665890946805</v>
      </c>
      <c r="O523">
        <v>1.0308514594313101</v>
      </c>
      <c r="P523">
        <v>4.1277854338096303</v>
      </c>
      <c r="Q523">
        <v>0.99840032334913897</v>
      </c>
      <c r="R523">
        <v>1.59967665086009E-3</v>
      </c>
      <c r="S523">
        <v>0</v>
      </c>
      <c r="T523">
        <v>25.207687715053201</v>
      </c>
      <c r="U523">
        <v>25.207687715053201</v>
      </c>
      <c r="V523">
        <v>19.850718496306701</v>
      </c>
      <c r="W523">
        <v>0.55177575557412895</v>
      </c>
      <c r="X523">
        <v>3.9004186505399998</v>
      </c>
      <c r="Y523">
        <v>147.865503855394</v>
      </c>
      <c r="Z523">
        <v>0.81654644772454399</v>
      </c>
      <c r="AA523">
        <v>0.114571091276188</v>
      </c>
      <c r="AB523">
        <v>32.927265009815997</v>
      </c>
      <c r="AC523">
        <v>22.9650960315685</v>
      </c>
      <c r="AD523">
        <v>4.6426636285227803</v>
      </c>
      <c r="AE523">
        <v>0.19160443316725101</v>
      </c>
      <c r="AF523">
        <v>5.8384434210576204E-4</v>
      </c>
      <c r="AG523">
        <v>4.5120689079332999E-3</v>
      </c>
      <c r="AH523">
        <v>1.6815081226296701E-4</v>
      </c>
      <c r="AI523" s="109">
        <v>3.7778455730972399E-5</v>
      </c>
      <c r="AJ523">
        <v>3.2955087462086301E-2</v>
      </c>
      <c r="AK523">
        <v>0.15486935263341101</v>
      </c>
      <c r="AL523">
        <v>0.1754568651733</v>
      </c>
      <c r="AM523">
        <v>13.515679791604001</v>
      </c>
      <c r="AN523">
        <v>0</v>
      </c>
      <c r="AO523">
        <v>0</v>
      </c>
      <c r="AP523">
        <v>0</v>
      </c>
      <c r="AQ523">
        <v>-8.8616150905164197</v>
      </c>
      <c r="AR523">
        <v>1936.41229255642</v>
      </c>
      <c r="AS523">
        <v>6041.1372201314698</v>
      </c>
      <c r="AT523">
        <v>0.37057300326605003</v>
      </c>
    </row>
    <row r="524" spans="1:46" x14ac:dyDescent="0.35">
      <c r="A524">
        <v>522</v>
      </c>
      <c r="B524">
        <v>48.283415066777899</v>
      </c>
      <c r="C524">
        <v>-8.4763579003378595</v>
      </c>
      <c r="D524">
        <v>1635.71236904595</v>
      </c>
      <c r="E524">
        <v>0.49614772617771302</v>
      </c>
      <c r="F524">
        <v>190.6168196788</v>
      </c>
      <c r="G524">
        <v>2.8077515007851402E-3</v>
      </c>
      <c r="H524">
        <v>0.98721187119473697</v>
      </c>
      <c r="I524">
        <v>5.63842422964718E-2</v>
      </c>
      <c r="J524">
        <v>6.9042855059018998E-2</v>
      </c>
      <c r="K524">
        <v>0.88140195429794499</v>
      </c>
      <c r="L524">
        <v>4.6013676602803699E-2</v>
      </c>
      <c r="M524">
        <v>1.03705656936681E-2</v>
      </c>
      <c r="N524">
        <v>0.92633181750865101</v>
      </c>
      <c r="O524">
        <v>1.02946174852661</v>
      </c>
      <c r="P524">
        <v>4.1723664787530401</v>
      </c>
      <c r="Q524">
        <v>0.99839540649811098</v>
      </c>
      <c r="R524">
        <v>1.6045935018888101E-3</v>
      </c>
      <c r="S524">
        <v>0</v>
      </c>
      <c r="T524">
        <v>25.493759829464999</v>
      </c>
      <c r="U524">
        <v>25.493759829464999</v>
      </c>
      <c r="V524">
        <v>20.070636466706901</v>
      </c>
      <c r="W524">
        <v>0.55897244881683705</v>
      </c>
      <c r="X524">
        <v>3.9388435713057501</v>
      </c>
      <c r="Y524">
        <v>149.74950127035501</v>
      </c>
      <c r="Z524">
        <v>0.81607333412163097</v>
      </c>
      <c r="AA524">
        <v>0.114410827537448</v>
      </c>
      <c r="AB524">
        <v>32.909940045184399</v>
      </c>
      <c r="AC524">
        <v>22.871525376226899</v>
      </c>
      <c r="AD524">
        <v>4.6383872936530999</v>
      </c>
      <c r="AE524">
        <v>0.19160478763536101</v>
      </c>
      <c r="AF524">
        <v>5.8270050517358299E-4</v>
      </c>
      <c r="AG524">
        <v>4.5103533404762704E-3</v>
      </c>
      <c r="AH524">
        <v>1.7039051657907601E-4</v>
      </c>
      <c r="AI524" s="109">
        <v>3.84026267019421E-5</v>
      </c>
      <c r="AJ524">
        <v>3.2949556246251899E-2</v>
      </c>
      <c r="AK524">
        <v>0.15487395886477801</v>
      </c>
      <c r="AL524">
        <v>0.175428280249009</v>
      </c>
      <c r="AM524">
        <v>13.515679791604001</v>
      </c>
      <c r="AN524">
        <v>0</v>
      </c>
      <c r="AO524">
        <v>0</v>
      </c>
      <c r="AP524">
        <v>0</v>
      </c>
      <c r="AQ524">
        <v>-8.8620897259083993</v>
      </c>
      <c r="AR524">
        <v>1936.6683316072799</v>
      </c>
      <c r="AS524">
        <v>6041.10921864178</v>
      </c>
      <c r="AT524">
        <v>0.37083356838488202</v>
      </c>
    </row>
    <row r="525" spans="1:46" x14ac:dyDescent="0.35">
      <c r="A525">
        <v>523</v>
      </c>
      <c r="B525">
        <v>47.669344741235399</v>
      </c>
      <c r="C525">
        <v>-8.4774363197428801</v>
      </c>
      <c r="D525">
        <v>1634.7788354695699</v>
      </c>
      <c r="E525">
        <v>0.49607709019481899</v>
      </c>
      <c r="F525">
        <v>187.91097038430701</v>
      </c>
      <c r="G525">
        <v>2.8061732596034502E-3</v>
      </c>
      <c r="H525">
        <v>0.98733307912436497</v>
      </c>
      <c r="I525">
        <v>5.6985411432657798E-2</v>
      </c>
      <c r="J525">
        <v>6.9886313175576004E-2</v>
      </c>
      <c r="K525">
        <v>0.88001438446140601</v>
      </c>
      <c r="L525">
        <v>4.6477038014960198E-2</v>
      </c>
      <c r="M525">
        <v>1.05083734176976E-2</v>
      </c>
      <c r="N525">
        <v>0.92509376372334895</v>
      </c>
      <c r="O525">
        <v>1.0280764043777399</v>
      </c>
      <c r="P525">
        <v>4.2179747634824798</v>
      </c>
      <c r="Q525">
        <v>0.99839043133288896</v>
      </c>
      <c r="R525">
        <v>1.6095686671109199E-3</v>
      </c>
      <c r="S525">
        <v>0</v>
      </c>
      <c r="T525">
        <v>25.786775494903399</v>
      </c>
      <c r="U525">
        <v>25.786775494903399</v>
      </c>
      <c r="V525">
        <v>20.295746050433099</v>
      </c>
      <c r="W525">
        <v>0.566346770927874</v>
      </c>
      <c r="X525">
        <v>3.97813224462731</v>
      </c>
      <c r="Y525">
        <v>151.683607287934</v>
      </c>
      <c r="Z525">
        <v>0.81559537514060398</v>
      </c>
      <c r="AA525">
        <v>0.114246845152674</v>
      </c>
      <c r="AB525">
        <v>32.892357350107197</v>
      </c>
      <c r="AC525">
        <v>22.7773406240889</v>
      </c>
      <c r="AD525">
        <v>4.63404698290464</v>
      </c>
      <c r="AE525">
        <v>0.191605141709313</v>
      </c>
      <c r="AF525">
        <v>5.8153035406729699E-4</v>
      </c>
      <c r="AG525">
        <v>4.5085914194500799E-3</v>
      </c>
      <c r="AH525">
        <v>1.72685946918059E-4</v>
      </c>
      <c r="AI525" s="109">
        <v>3.90439772349428E-5</v>
      </c>
      <c r="AJ525">
        <v>3.2943892514185801E-2</v>
      </c>
      <c r="AK525">
        <v>0.154878686641996</v>
      </c>
      <c r="AL525">
        <v>0.17539899974854201</v>
      </c>
      <c r="AM525">
        <v>13.515679791604001</v>
      </c>
      <c r="AN525">
        <v>0</v>
      </c>
      <c r="AO525">
        <v>0</v>
      </c>
      <c r="AP525">
        <v>0</v>
      </c>
      <c r="AQ525">
        <v>-8.8625643613003806</v>
      </c>
      <c r="AR525">
        <v>1936.9252485627101</v>
      </c>
      <c r="AS525">
        <v>6041.0804156374097</v>
      </c>
      <c r="AT525">
        <v>0.37109590218787503</v>
      </c>
    </row>
    <row r="526" spans="1:46" x14ac:dyDescent="0.35">
      <c r="A526">
        <v>524</v>
      </c>
      <c r="B526">
        <v>47.0552744156928</v>
      </c>
      <c r="C526">
        <v>-8.4785259128475392</v>
      </c>
      <c r="D526">
        <v>1633.8211449380999</v>
      </c>
      <c r="E526">
        <v>0.49600440480934299</v>
      </c>
      <c r="F526">
        <v>185.20531831671499</v>
      </c>
      <c r="G526">
        <v>2.8045539358512901E-3</v>
      </c>
      <c r="H526">
        <v>0.98745535627417702</v>
      </c>
      <c r="I526">
        <v>5.7600165436308699E-2</v>
      </c>
      <c r="J526">
        <v>7.0751141094819794E-2</v>
      </c>
      <c r="K526">
        <v>0.87859300210929103</v>
      </c>
      <c r="L526">
        <v>4.6950608935030697E-2</v>
      </c>
      <c r="M526">
        <v>1.0649556501277999E-2</v>
      </c>
      <c r="N526">
        <v>0.92386261103114997</v>
      </c>
      <c r="O526">
        <v>1.0266954780750099</v>
      </c>
      <c r="P526">
        <v>4.2646461168996499</v>
      </c>
      <c r="Q526">
        <v>0.99838539549967098</v>
      </c>
      <c r="R526">
        <v>1.61460450032866E-3</v>
      </c>
      <c r="S526">
        <v>0</v>
      </c>
      <c r="T526">
        <v>26.086991245361101</v>
      </c>
      <c r="U526">
        <v>26.086991245361101</v>
      </c>
      <c r="V526">
        <v>20.526232740329199</v>
      </c>
      <c r="W526">
        <v>0.57390537256984697</v>
      </c>
      <c r="X526">
        <v>4.0183137152055197</v>
      </c>
      <c r="Y526">
        <v>153.66985045906699</v>
      </c>
      <c r="Z526">
        <v>0.81511239732368901</v>
      </c>
      <c r="AA526">
        <v>0.114079006779359</v>
      </c>
      <c r="AB526">
        <v>32.8745055141408</v>
      </c>
      <c r="AC526">
        <v>22.682514073755701</v>
      </c>
      <c r="AD526">
        <v>4.6296400244320397</v>
      </c>
      <c r="AE526">
        <v>0.191605495017934</v>
      </c>
      <c r="AF526">
        <v>5.8033293592635597E-4</v>
      </c>
      <c r="AG526">
        <v>4.50678126948377E-3</v>
      </c>
      <c r="AH526">
        <v>1.7503923712632299E-4</v>
      </c>
      <c r="AI526" s="109">
        <v>3.9703217657876602E-5</v>
      </c>
      <c r="AJ526">
        <v>3.2938091141596501E-2</v>
      </c>
      <c r="AK526">
        <v>0.154883540646548</v>
      </c>
      <c r="AL526">
        <v>0.175368996787065</v>
      </c>
      <c r="AM526">
        <v>13.515679791604001</v>
      </c>
      <c r="AN526">
        <v>0</v>
      </c>
      <c r="AO526">
        <v>0</v>
      </c>
      <c r="AP526">
        <v>0</v>
      </c>
      <c r="AQ526">
        <v>-8.8630389966923602</v>
      </c>
      <c r="AR526">
        <v>1937.1830789191199</v>
      </c>
      <c r="AS526">
        <v>6041.0507769025498</v>
      </c>
      <c r="AT526">
        <v>0.37136005241868603</v>
      </c>
    </row>
    <row r="527" spans="1:46" x14ac:dyDescent="0.35">
      <c r="A527">
        <v>525</v>
      </c>
      <c r="B527">
        <v>46.441204090150201</v>
      </c>
      <c r="C527">
        <v>-8.4796271172491196</v>
      </c>
      <c r="D527">
        <v>1632.8383447957401</v>
      </c>
      <c r="E527">
        <v>0.49592958130228398</v>
      </c>
      <c r="F527">
        <v>182.49987754446599</v>
      </c>
      <c r="G527">
        <v>2.8028919097658998E-3</v>
      </c>
      <c r="H527">
        <v>0.987578732613831</v>
      </c>
      <c r="I527">
        <v>5.8228964784249E-2</v>
      </c>
      <c r="J527">
        <v>7.1638162273932104E-2</v>
      </c>
      <c r="K527">
        <v>0.87713655496104903</v>
      </c>
      <c r="L527">
        <v>4.7434724445169399E-2</v>
      </c>
      <c r="M527">
        <v>1.07942403390796E-2</v>
      </c>
      <c r="N527">
        <v>0.92263847769185603</v>
      </c>
      <c r="O527">
        <v>1.0253190229220599</v>
      </c>
      <c r="P527">
        <v>4.3124180501647897</v>
      </c>
      <c r="Q527">
        <v>0.99838029651634197</v>
      </c>
      <c r="R527">
        <v>1.61970348365784E-3</v>
      </c>
      <c r="S527">
        <v>0</v>
      </c>
      <c r="T527">
        <v>26.394676452349099</v>
      </c>
      <c r="U527">
        <v>26.394676452349099</v>
      </c>
      <c r="V527">
        <v>20.7622909439871</v>
      </c>
      <c r="W527">
        <v>0.58165527159295305</v>
      </c>
      <c r="X527">
        <v>4.0594183352948496</v>
      </c>
      <c r="Y527">
        <v>155.71037030221001</v>
      </c>
      <c r="Z527">
        <v>0.81462421014911202</v>
      </c>
      <c r="AA527">
        <v>0.11390716838149301</v>
      </c>
      <c r="AB527">
        <v>32.856374238268103</v>
      </c>
      <c r="AC527">
        <v>22.587016456910401</v>
      </c>
      <c r="AD527">
        <v>4.6251637941827601</v>
      </c>
      <c r="AE527">
        <v>0.19160584715194801</v>
      </c>
      <c r="AF527">
        <v>5.7910725215212604E-4</v>
      </c>
      <c r="AG527">
        <v>4.5049209120157398E-3</v>
      </c>
      <c r="AH527">
        <v>1.7745262989934E-4</v>
      </c>
      <c r="AI527" s="109">
        <v>4.0381099676237301E-5</v>
      </c>
      <c r="AJ527">
        <v>3.2932146741356201E-2</v>
      </c>
      <c r="AK527">
        <v>0.15488852579861301</v>
      </c>
      <c r="AL527">
        <v>0.17533824310179699</v>
      </c>
      <c r="AM527">
        <v>13.515679791604001</v>
      </c>
      <c r="AN527">
        <v>0</v>
      </c>
      <c r="AO527">
        <v>0</v>
      </c>
      <c r="AP527">
        <v>0</v>
      </c>
      <c r="AQ527">
        <v>-8.8635136320843397</v>
      </c>
      <c r="AR527">
        <v>1937.44186015901</v>
      </c>
      <c r="AS527">
        <v>6041.0202662559004</v>
      </c>
      <c r="AT527">
        <v>0.37162608835628502</v>
      </c>
    </row>
    <row r="528" spans="1:46" x14ac:dyDescent="0.35">
      <c r="A528">
        <v>526</v>
      </c>
      <c r="B528">
        <v>45.827133764607701</v>
      </c>
      <c r="C528">
        <v>-8.4807403941718995</v>
      </c>
      <c r="D528">
        <v>1631.8294315509299</v>
      </c>
      <c r="E528">
        <v>0.49585252578712402</v>
      </c>
      <c r="F528">
        <v>179.79466307652999</v>
      </c>
      <c r="G528">
        <v>2.8011854751695299E-3</v>
      </c>
      <c r="H528">
        <v>0.98770318100190202</v>
      </c>
      <c r="I528">
        <v>5.8872290717814801E-2</v>
      </c>
      <c r="J528">
        <v>7.2548242878636496E-2</v>
      </c>
      <c r="K528">
        <v>0.87564372832988402</v>
      </c>
      <c r="L528">
        <v>4.79297346381665E-2</v>
      </c>
      <c r="M528">
        <v>1.0942556079648299E-2</v>
      </c>
      <c r="N528">
        <v>0.92142148700676696</v>
      </c>
      <c r="O528">
        <v>1.0239470945549201</v>
      </c>
      <c r="P528">
        <v>4.3613298540721299</v>
      </c>
      <c r="Q528">
        <v>0.99837513176286696</v>
      </c>
      <c r="R528">
        <v>1.62486823713261E-3</v>
      </c>
      <c r="S528">
        <v>0</v>
      </c>
      <c r="T528">
        <v>26.710114127174698</v>
      </c>
      <c r="U528">
        <v>26.710114127174698</v>
      </c>
      <c r="V528">
        <v>21.004124530343301</v>
      </c>
      <c r="W528">
        <v>0.58960381169832399</v>
      </c>
      <c r="X528">
        <v>4.1014778272924897</v>
      </c>
      <c r="Y528">
        <v>157.80742513336</v>
      </c>
      <c r="Z528">
        <v>0.81413062161793703</v>
      </c>
      <c r="AA528">
        <v>0.113731178533117</v>
      </c>
      <c r="AB528">
        <v>32.837950668149901</v>
      </c>
      <c r="AC528">
        <v>22.490817313421001</v>
      </c>
      <c r="AD528">
        <v>4.6206153007025801</v>
      </c>
      <c r="AE528">
        <v>0.19160619765925699</v>
      </c>
      <c r="AF528">
        <v>5.7785225419302796E-4</v>
      </c>
      <c r="AG528">
        <v>4.5030082595733396E-3</v>
      </c>
      <c r="AH528">
        <v>1.7992848749504001E-4</v>
      </c>
      <c r="AI528" s="109">
        <v>4.1078415718432899E-5</v>
      </c>
      <c r="AJ528">
        <v>3.2926053636826998E-2</v>
      </c>
      <c r="AK528">
        <v>0.154893647281933</v>
      </c>
      <c r="AL528">
        <v>0.17530670891159</v>
      </c>
      <c r="AM528">
        <v>13.515679791604001</v>
      </c>
      <c r="AN528">
        <v>0</v>
      </c>
      <c r="AO528">
        <v>0</v>
      </c>
      <c r="AP528">
        <v>0</v>
      </c>
      <c r="AQ528">
        <v>-8.8639882674763193</v>
      </c>
      <c r="AR528">
        <v>1937.7016319109</v>
      </c>
      <c r="AS528">
        <v>6040.9888454086304</v>
      </c>
      <c r="AT528">
        <v>0.37189406032503802</v>
      </c>
    </row>
    <row r="529" spans="1:46" x14ac:dyDescent="0.35">
      <c r="A529">
        <v>527</v>
      </c>
      <c r="B529">
        <v>45.213063439065103</v>
      </c>
      <c r="C529">
        <v>-8.4818662293428506</v>
      </c>
      <c r="D529">
        <v>1630.79334743716</v>
      </c>
      <c r="E529">
        <v>0.49577313882917601</v>
      </c>
      <c r="F529">
        <v>177.089690910641</v>
      </c>
      <c r="G529">
        <v>2.7994328336247102E-3</v>
      </c>
      <c r="H529">
        <v>0.98782871916737702</v>
      </c>
      <c r="I529">
        <v>5.9530646385899701E-2</v>
      </c>
      <c r="J529">
        <v>7.3482294577365007E-2</v>
      </c>
      <c r="K529">
        <v>0.874113141121863</v>
      </c>
      <c r="L529">
        <v>4.8436004493531297E-2</v>
      </c>
      <c r="M529">
        <v>1.10946418923684E-2</v>
      </c>
      <c r="N529">
        <v>0.92021176759568701</v>
      </c>
      <c r="O529">
        <v>1.0225797510692101</v>
      </c>
      <c r="P529">
        <v>4.4114227072675503</v>
      </c>
      <c r="Q529">
        <v>0.99836989847234103</v>
      </c>
      <c r="R529">
        <v>1.63010152765848E-3</v>
      </c>
      <c r="S529">
        <v>0</v>
      </c>
      <c r="T529">
        <v>27.033601808951399</v>
      </c>
      <c r="U529">
        <v>27.033601808951399</v>
      </c>
      <c r="V529">
        <v>21.251947403553</v>
      </c>
      <c r="W529">
        <v>0.59775874513336102</v>
      </c>
      <c r="X529">
        <v>4.1445253708738496</v>
      </c>
      <c r="Y529">
        <v>159.96340029453799</v>
      </c>
      <c r="Z529">
        <v>0.81363142236943198</v>
      </c>
      <c r="AA529">
        <v>0.11355087820821599</v>
      </c>
      <c r="AB529">
        <v>32.819222740914803</v>
      </c>
      <c r="AC529">
        <v>22.393884472066201</v>
      </c>
      <c r="AD529">
        <v>4.6159915533951796</v>
      </c>
      <c r="AE529">
        <v>0.19160654604194799</v>
      </c>
      <c r="AF529">
        <v>5.76566841757585E-4</v>
      </c>
      <c r="AG529">
        <v>4.5010411068162797E-3</v>
      </c>
      <c r="AH529">
        <v>1.82469296289845E-4</v>
      </c>
      <c r="AI529" s="109">
        <v>4.1796005262132301E-5</v>
      </c>
      <c r="AJ529">
        <v>3.2919805851250601E-2</v>
      </c>
      <c r="AK529">
        <v>0.15489891055274099</v>
      </c>
      <c r="AL529">
        <v>0.17527436286190501</v>
      </c>
      <c r="AM529">
        <v>13.515679791604001</v>
      </c>
      <c r="AN529">
        <v>0</v>
      </c>
      <c r="AO529">
        <v>0</v>
      </c>
      <c r="AP529">
        <v>0</v>
      </c>
      <c r="AQ529">
        <v>-8.8644629028683006</v>
      </c>
      <c r="AR529">
        <v>1937.96243608638</v>
      </c>
      <c r="AS529">
        <v>6040.9564738090203</v>
      </c>
      <c r="AT529">
        <v>0.37216403786187602</v>
      </c>
    </row>
    <row r="530" spans="1:46" x14ac:dyDescent="0.35">
      <c r="A530">
        <v>528</v>
      </c>
      <c r="B530">
        <v>44.598993113522504</v>
      </c>
      <c r="C530">
        <v>-8.4830051351537801</v>
      </c>
      <c r="D530">
        <v>1629.7289766839899</v>
      </c>
      <c r="E530">
        <v>0.49569131503234598</v>
      </c>
      <c r="F530">
        <v>174.38497810875199</v>
      </c>
      <c r="G530">
        <v>2.7976320880965899E-3</v>
      </c>
      <c r="H530">
        <v>0.98795533829099003</v>
      </c>
      <c r="I530">
        <v>6.0204558094385602E-2</v>
      </c>
      <c r="J530">
        <v>7.4441277557127206E-2</v>
      </c>
      <c r="K530">
        <v>0.87254334164056202</v>
      </c>
      <c r="L530">
        <v>4.8953915323513598E-2</v>
      </c>
      <c r="M530">
        <v>1.1250642770872E-2</v>
      </c>
      <c r="N530">
        <v>0.91900945369312703</v>
      </c>
      <c r="O530">
        <v>1.0212170531560001</v>
      </c>
      <c r="P530">
        <v>4.4627397892797802</v>
      </c>
      <c r="Q530">
        <v>0.99836459371992603</v>
      </c>
      <c r="R530">
        <v>1.63540628007387E-3</v>
      </c>
      <c r="S530">
        <v>0</v>
      </c>
      <c r="T530">
        <v>27.365452503795701</v>
      </c>
      <c r="U530">
        <v>27.365452503795701</v>
      </c>
      <c r="V530">
        <v>21.505984130518499</v>
      </c>
      <c r="W530">
        <v>0.60612821578923104</v>
      </c>
      <c r="X530">
        <v>4.1885956791706498</v>
      </c>
      <c r="Y530">
        <v>162.180817302978</v>
      </c>
      <c r="Z530">
        <v>0.81312639562549605</v>
      </c>
      <c r="AA530">
        <v>0.113366100112566</v>
      </c>
      <c r="AB530">
        <v>32.800176756875501</v>
      </c>
      <c r="AC530">
        <v>22.296184255159901</v>
      </c>
      <c r="AD530">
        <v>4.61128928518945</v>
      </c>
      <c r="AE530">
        <v>0.19160689175034701</v>
      </c>
      <c r="AF530">
        <v>5.7524985864479904E-4</v>
      </c>
      <c r="AG530">
        <v>4.4990171230508301E-3</v>
      </c>
      <c r="AH530">
        <v>1.85077677589177E-4</v>
      </c>
      <c r="AI530" s="109">
        <v>4.2534755834296203E-5</v>
      </c>
      <c r="AJ530">
        <v>3.2913397081340702E-2</v>
      </c>
      <c r="AK530">
        <v>0.15490432136408799</v>
      </c>
      <c r="AL530">
        <v>0.17524117188604699</v>
      </c>
      <c r="AM530">
        <v>13.515679791604001</v>
      </c>
      <c r="AN530">
        <v>0</v>
      </c>
      <c r="AO530">
        <v>0</v>
      </c>
      <c r="AP530">
        <v>0</v>
      </c>
      <c r="AQ530">
        <v>-8.8649375382602802</v>
      </c>
      <c r="AR530">
        <v>1938.2243170593699</v>
      </c>
      <c r="AS530">
        <v>6040.9231084740604</v>
      </c>
      <c r="AT530">
        <v>0.37243608315448401</v>
      </c>
    </row>
    <row r="531" spans="1:46" x14ac:dyDescent="0.35">
      <c r="A531">
        <v>529</v>
      </c>
      <c r="B531">
        <v>43.984922787979997</v>
      </c>
      <c r="C531">
        <v>-8.4841576522111399</v>
      </c>
      <c r="D531">
        <v>1628.63514148592</v>
      </c>
      <c r="E531">
        <v>0.49560694258777899</v>
      </c>
      <c r="F531">
        <v>171.68054286851901</v>
      </c>
      <c r="G531">
        <v>2.7957812361023098E-3</v>
      </c>
      <c r="H531">
        <v>0.98808304496707899</v>
      </c>
      <c r="I531">
        <v>6.0894576617258701E-2</v>
      </c>
      <c r="J531">
        <v>7.5426203781146506E-2</v>
      </c>
      <c r="K531">
        <v>0.87093280301987697</v>
      </c>
      <c r="L531">
        <v>4.9483865262682003E-2</v>
      </c>
      <c r="M531">
        <v>1.1410711354576599E-2</v>
      </c>
      <c r="N531">
        <v>0.91781468546534095</v>
      </c>
      <c r="O531">
        <v>1.01985906424733</v>
      </c>
      <c r="P531">
        <v>4.5153264036471201</v>
      </c>
      <c r="Q531">
        <v>0.99835921441179198</v>
      </c>
      <c r="R531">
        <v>1.6407855882074099E-3</v>
      </c>
      <c r="S531">
        <v>0</v>
      </c>
      <c r="T531">
        <v>27.705995710001201</v>
      </c>
      <c r="U531">
        <v>27.705995710001201</v>
      </c>
      <c r="V531">
        <v>21.766470607894998</v>
      </c>
      <c r="W531">
        <v>0.61472081128230704</v>
      </c>
      <c r="X531">
        <v>4.2337250911219604</v>
      </c>
      <c r="Y531">
        <v>164.46234365181499</v>
      </c>
      <c r="Z531">
        <v>0.81261531012364996</v>
      </c>
      <c r="AA531">
        <v>0.11317666825094599</v>
      </c>
      <c r="AB531">
        <v>32.780798718008199</v>
      </c>
      <c r="AC531">
        <v>22.1976811982063</v>
      </c>
      <c r="AD531">
        <v>4.6065050951282602</v>
      </c>
      <c r="AE531">
        <v>0.19160723417870901</v>
      </c>
      <c r="AF531">
        <v>5.7390008972050199E-4</v>
      </c>
      <c r="AG531">
        <v>4.4969338426585001E-3</v>
      </c>
      <c r="AH531">
        <v>1.8775639540101799E-4</v>
      </c>
      <c r="AI531" s="109">
        <v>4.3295608003210703E-5</v>
      </c>
      <c r="AJ531">
        <v>3.2906820678429302E-2</v>
      </c>
      <c r="AK531">
        <v>0.154909885782613</v>
      </c>
      <c r="AL531">
        <v>0.17520710110660401</v>
      </c>
      <c r="AM531">
        <v>13.515679791604001</v>
      </c>
      <c r="AN531">
        <v>0</v>
      </c>
      <c r="AO531">
        <v>0</v>
      </c>
      <c r="AP531">
        <v>0</v>
      </c>
      <c r="AQ531">
        <v>-8.8654121736522598</v>
      </c>
      <c r="AR531">
        <v>1938.4873218415901</v>
      </c>
      <c r="AS531">
        <v>6040.8887038052299</v>
      </c>
      <c r="AT531">
        <v>0.37271026683094599</v>
      </c>
    </row>
    <row r="532" spans="1:46" x14ac:dyDescent="0.35">
      <c r="A532">
        <v>530</v>
      </c>
      <c r="B532">
        <v>43.370852462437398</v>
      </c>
      <c r="C532">
        <v>-8.48532435160873</v>
      </c>
      <c r="D532">
        <v>1627.51059762829</v>
      </c>
      <c r="E532">
        <v>0.49551990278173902</v>
      </c>
      <c r="F532">
        <v>168.976404609958</v>
      </c>
      <c r="G532">
        <v>2.7938781622772598E-3</v>
      </c>
      <c r="H532">
        <v>0.98821182013208297</v>
      </c>
      <c r="I532">
        <v>6.1601278608978197E-2</v>
      </c>
      <c r="J532">
        <v>7.6438140511490393E-2</v>
      </c>
      <c r="K532">
        <v>0.86927991834668195</v>
      </c>
      <c r="L532">
        <v>5.00262705622787E-2</v>
      </c>
      <c r="M532">
        <v>1.15750080466995E-2</v>
      </c>
      <c r="N532">
        <v>0.91662760934993703</v>
      </c>
      <c r="O532">
        <v>1.01850585067192</v>
      </c>
      <c r="P532">
        <v>4.5692301084869396</v>
      </c>
      <c r="Q532">
        <v>0.99835375727240105</v>
      </c>
      <c r="R532">
        <v>1.6462427275988499E-3</v>
      </c>
      <c r="S532">
        <v>0</v>
      </c>
      <c r="T532">
        <v>28.0555785153824</v>
      </c>
      <c r="U532">
        <v>28.0555785153824</v>
      </c>
      <c r="V532">
        <v>22.033654784398799</v>
      </c>
      <c r="W532">
        <v>0.62354556696438102</v>
      </c>
      <c r="X532">
        <v>4.2799516617018796</v>
      </c>
      <c r="Y532">
        <v>166.81080358332699</v>
      </c>
      <c r="Z532">
        <v>0.81209792543149395</v>
      </c>
      <c r="AA532">
        <v>0.11298239724529301</v>
      </c>
      <c r="AB532">
        <v>32.761072902662498</v>
      </c>
      <c r="AC532">
        <v>22.0983381089647</v>
      </c>
      <c r="AD532">
        <v>4.6016352824980897</v>
      </c>
      <c r="AE532">
        <v>0.19160757265883299</v>
      </c>
      <c r="AF532">
        <v>5.7251625656939205E-4</v>
      </c>
      <c r="AG532">
        <v>4.4947886557738497E-3</v>
      </c>
      <c r="AH532">
        <v>1.9050836777329799E-4</v>
      </c>
      <c r="AI532" s="109">
        <v>4.40795579033682E-5</v>
      </c>
      <c r="AJ532">
        <v>3.2900069620752599E-2</v>
      </c>
      <c r="AK532">
        <v>0.15491561021386899</v>
      </c>
      <c r="AL532">
        <v>0.175172113689987</v>
      </c>
      <c r="AM532">
        <v>13.515679791604001</v>
      </c>
      <c r="AN532">
        <v>0</v>
      </c>
      <c r="AO532">
        <v>0</v>
      </c>
      <c r="AP532">
        <v>0</v>
      </c>
      <c r="AQ532">
        <v>-8.8658868090442393</v>
      </c>
      <c r="AR532">
        <v>1938.75150028858</v>
      </c>
      <c r="AS532">
        <v>6040.85321138787</v>
      </c>
      <c r="AT532">
        <v>0.37298665271521397</v>
      </c>
    </row>
    <row r="533" spans="1:46" x14ac:dyDescent="0.35">
      <c r="A533">
        <v>531</v>
      </c>
      <c r="B533">
        <v>42.756782136894799</v>
      </c>
      <c r="C533">
        <v>-8.4865058365529507</v>
      </c>
      <c r="D533">
        <v>1626.3540297212301</v>
      </c>
      <c r="E533">
        <v>0.49543006945655599</v>
      </c>
      <c r="F533">
        <v>166.272584047572</v>
      </c>
      <c r="G533">
        <v>2.7919206302756002E-3</v>
      </c>
      <c r="H533">
        <v>0.98834168890790897</v>
      </c>
      <c r="I533">
        <v>6.2325268102788801E-2</v>
      </c>
      <c r="J533">
        <v>7.7478214121510902E-2</v>
      </c>
      <c r="K533">
        <v>0.86758299528708704</v>
      </c>
      <c r="L533">
        <v>5.0581565921993199E-2</v>
      </c>
      <c r="M533">
        <v>1.17437021807955E-2</v>
      </c>
      <c r="N533">
        <v>0.91544837842003302</v>
      </c>
      <c r="O533">
        <v>1.0171574818221201</v>
      </c>
      <c r="P533">
        <v>4.6245008599280304</v>
      </c>
      <c r="Q533">
        <v>0.99834821883143998</v>
      </c>
      <c r="R533">
        <v>1.6517811685598501E-3</v>
      </c>
      <c r="S533">
        <v>0</v>
      </c>
      <c r="T533">
        <v>28.4145668032338</v>
      </c>
      <c r="U533">
        <v>28.4145668032338</v>
      </c>
      <c r="V533">
        <v>22.307797435228199</v>
      </c>
      <c r="W533">
        <v>0.63261204112595304</v>
      </c>
      <c r="X533">
        <v>4.3273152705693603</v>
      </c>
      <c r="Y533">
        <v>169.22918966589799</v>
      </c>
      <c r="Z533">
        <v>0.811573980533426</v>
      </c>
      <c r="AA533">
        <v>0.112783091902538</v>
      </c>
      <c r="AB533">
        <v>32.740984114694001</v>
      </c>
      <c r="AC533">
        <v>21.998115658954401</v>
      </c>
      <c r="AD533">
        <v>4.5966760887630898</v>
      </c>
      <c r="AE533">
        <v>0.19160790645400899</v>
      </c>
      <c r="AF533">
        <v>5.71097014344146E-4</v>
      </c>
      <c r="AG533">
        <v>4.4925787965447699E-3</v>
      </c>
      <c r="AH533">
        <v>1.9333667517310799E-4</v>
      </c>
      <c r="AI533" s="109">
        <v>4.4887663963581597E-5</v>
      </c>
      <c r="AJ533">
        <v>3.28931364937156E-2</v>
      </c>
      <c r="AK533">
        <v>0.15492150141959601</v>
      </c>
      <c r="AL533">
        <v>0.17513617074350599</v>
      </c>
      <c r="AM533">
        <v>13.515679791604001</v>
      </c>
      <c r="AN533">
        <v>0</v>
      </c>
      <c r="AO533">
        <v>0</v>
      </c>
      <c r="AP533">
        <v>0</v>
      </c>
      <c r="AQ533">
        <v>-8.8663614444362207</v>
      </c>
      <c r="AR533">
        <v>1939.01690530371</v>
      </c>
      <c r="AS533">
        <v>6040.8165797711799</v>
      </c>
      <c r="AT533">
        <v>0.37326532406604701</v>
      </c>
    </row>
    <row r="534" spans="1:46" x14ac:dyDescent="0.35">
      <c r="A534">
        <v>532</v>
      </c>
      <c r="B534">
        <v>42.1427118113522</v>
      </c>
      <c r="C534">
        <v>-8.4877027454345502</v>
      </c>
      <c r="D534">
        <v>1625.16404604851</v>
      </c>
      <c r="E534">
        <v>0.49533730842236001</v>
      </c>
      <c r="F534">
        <v>163.56910330305001</v>
      </c>
      <c r="G534">
        <v>2.78990627401635E-3</v>
      </c>
      <c r="H534">
        <v>0.98847262319371598</v>
      </c>
      <c r="I534">
        <v>6.3067178120598005E-2</v>
      </c>
      <c r="J534">
        <v>7.8547614227039195E-2</v>
      </c>
      <c r="K534">
        <v>0.86584025045737101</v>
      </c>
      <c r="L534">
        <v>5.1150206429265203E-2</v>
      </c>
      <c r="M534">
        <v>1.19169716913327E-2</v>
      </c>
      <c r="N534">
        <v>0.91427715277510702</v>
      </c>
      <c r="O534">
        <v>1.0158140303330501</v>
      </c>
      <c r="P534">
        <v>4.6811911612227597</v>
      </c>
      <c r="Q534">
        <v>0.998342595408372</v>
      </c>
      <c r="R534">
        <v>1.65740459162781E-3</v>
      </c>
      <c r="S534">
        <v>0</v>
      </c>
      <c r="T534">
        <v>28.7833465264948</v>
      </c>
      <c r="U534">
        <v>28.7833465264948</v>
      </c>
      <c r="V534">
        <v>22.589173000370099</v>
      </c>
      <c r="W534">
        <v>0.64193028802456198</v>
      </c>
      <c r="X534">
        <v>4.3758577191994803</v>
      </c>
      <c r="Y534">
        <v>171.72067567062399</v>
      </c>
      <c r="Z534">
        <v>0.81104320747402103</v>
      </c>
      <c r="AA534">
        <v>0.112578546275516</v>
      </c>
      <c r="AB534">
        <v>32.720514379728201</v>
      </c>
      <c r="AC534">
        <v>21.8969726540011</v>
      </c>
      <c r="AD534">
        <v>4.59162332204051</v>
      </c>
      <c r="AE534">
        <v>0.191608234751214</v>
      </c>
      <c r="AF534">
        <v>5.6964094598505499E-4</v>
      </c>
      <c r="AG534">
        <v>4.4903013328125201E-3</v>
      </c>
      <c r="AH534">
        <v>1.9624457556832199E-4</v>
      </c>
      <c r="AI534" s="109">
        <v>4.5721048161543003E-5</v>
      </c>
      <c r="AJ534">
        <v>3.2886013452425603E-2</v>
      </c>
      <c r="AK534">
        <v>0.15492756655228501</v>
      </c>
      <c r="AL534">
        <v>0.17509923111843501</v>
      </c>
      <c r="AM534">
        <v>13.515679791604001</v>
      </c>
      <c r="AN534">
        <v>0</v>
      </c>
      <c r="AO534">
        <v>0</v>
      </c>
      <c r="AP534">
        <v>0</v>
      </c>
      <c r="AQ534">
        <v>-8.8668360798282002</v>
      </c>
      <c r="AR534">
        <v>1939.2835930936401</v>
      </c>
      <c r="AS534">
        <v>6040.7787542284104</v>
      </c>
      <c r="AT534">
        <v>0.37354634725486502</v>
      </c>
    </row>
    <row r="535" spans="1:46" x14ac:dyDescent="0.35">
      <c r="A535">
        <v>533</v>
      </c>
      <c r="B535">
        <v>41.5286414858097</v>
      </c>
      <c r="C535">
        <v>-8.4889157535815993</v>
      </c>
      <c r="D535">
        <v>1623.9391729277299</v>
      </c>
      <c r="E535">
        <v>0.495241476810382</v>
      </c>
      <c r="F535">
        <v>160.86598599227</v>
      </c>
      <c r="G535">
        <v>2.78783258809921E-3</v>
      </c>
      <c r="H535">
        <v>0.98860464461726405</v>
      </c>
      <c r="I535">
        <v>6.3827672384343198E-2</v>
      </c>
      <c r="J535">
        <v>7.9647598166499203E-2</v>
      </c>
      <c r="K535">
        <v>0.86404980315713098</v>
      </c>
      <c r="L535">
        <v>5.1732667697205803E-2</v>
      </c>
      <c r="M535">
        <v>1.20950046871374E-2</v>
      </c>
      <c r="N535">
        <v>0.91311409996092896</v>
      </c>
      <c r="O535">
        <v>1.0144755722750101</v>
      </c>
      <c r="P535">
        <v>4.7393562296089504</v>
      </c>
      <c r="Q535">
        <v>0.99833688309712099</v>
      </c>
      <c r="R535">
        <v>1.66311690287828E-3</v>
      </c>
      <c r="S535">
        <v>0</v>
      </c>
      <c r="T535">
        <v>29.162325127315</v>
      </c>
      <c r="U535">
        <v>29.162325127315</v>
      </c>
      <c r="V535">
        <v>22.878070485305901</v>
      </c>
      <c r="W535">
        <v>0.65151096037787903</v>
      </c>
      <c r="X535">
        <v>4.4256228581307901</v>
      </c>
      <c r="Y535">
        <v>174.288630327969</v>
      </c>
      <c r="Z535">
        <v>0.81050531477465704</v>
      </c>
      <c r="AA535">
        <v>0.112368543219699</v>
      </c>
      <c r="AB535">
        <v>32.699646275972199</v>
      </c>
      <c r="AC535">
        <v>21.794865471285402</v>
      </c>
      <c r="AD535">
        <v>4.5864727172187996</v>
      </c>
      <c r="AE535">
        <v>0.19160855665389601</v>
      </c>
      <c r="AF535">
        <v>5.6814655886631602E-4</v>
      </c>
      <c r="AG535">
        <v>4.4879531518462598E-3</v>
      </c>
      <c r="AH535">
        <v>1.9923551352728301E-4</v>
      </c>
      <c r="AI535" s="109">
        <v>4.6580904817457902E-5</v>
      </c>
      <c r="AJ535">
        <v>3.2878692200455098E-2</v>
      </c>
      <c r="AK535">
        <v>0.154933813173532</v>
      </c>
      <c r="AL535">
        <v>0.17506125129945099</v>
      </c>
      <c r="AM535">
        <v>13.515679791604001</v>
      </c>
      <c r="AN535">
        <v>0</v>
      </c>
      <c r="AO535">
        <v>0</v>
      </c>
      <c r="AP535">
        <v>0</v>
      </c>
      <c r="AQ535">
        <v>-8.8673107152201798</v>
      </c>
      <c r="AR535">
        <v>1939.5516234082399</v>
      </c>
      <c r="AS535">
        <v>6040.7396764930299</v>
      </c>
      <c r="AT535">
        <v>0.37382981041561603</v>
      </c>
    </row>
    <row r="536" spans="1:46" x14ac:dyDescent="0.35">
      <c r="A536">
        <v>534</v>
      </c>
      <c r="B536">
        <v>40.914571160267101</v>
      </c>
      <c r="C536">
        <v>-8.4901455765830001</v>
      </c>
      <c r="D536">
        <v>1622.6778485838299</v>
      </c>
      <c r="E536">
        <v>0.49514242236473999</v>
      </c>
      <c r="F536">
        <v>158.163257342977</v>
      </c>
      <c r="G536">
        <v>2.78569691739348E-3</v>
      </c>
      <c r="H536">
        <v>0.98873774976781803</v>
      </c>
      <c r="I536">
        <v>6.4607447154506295E-2</v>
      </c>
      <c r="J536">
        <v>8.0779495865735698E-2</v>
      </c>
      <c r="K536">
        <v>0.86220966870496496</v>
      </c>
      <c r="L536">
        <v>5.2329447736746797E-2</v>
      </c>
      <c r="M536">
        <v>1.22779994177595E-2</v>
      </c>
      <c r="N536">
        <v>0.911959395421168</v>
      </c>
      <c r="O536">
        <v>1.01314218736027</v>
      </c>
      <c r="P536">
        <v>4.7990541706152703</v>
      </c>
      <c r="Q536">
        <v>0.99833107774778096</v>
      </c>
      <c r="R536">
        <v>1.66892225221892E-3</v>
      </c>
      <c r="S536">
        <v>0</v>
      </c>
      <c r="T536">
        <v>29.5519330441624</v>
      </c>
      <c r="U536">
        <v>29.5519330441624</v>
      </c>
      <c r="V536">
        <v>23.174794437192698</v>
      </c>
      <c r="W536">
        <v>0.66136530202880395</v>
      </c>
      <c r="X536">
        <v>4.4766567024055002</v>
      </c>
      <c r="Y536">
        <v>176.93663264532799</v>
      </c>
      <c r="Z536">
        <v>0.80995999751549996</v>
      </c>
      <c r="AA536">
        <v>0.112152853403199</v>
      </c>
      <c r="AB536">
        <v>32.678360367972303</v>
      </c>
      <c r="AC536">
        <v>21.691748214611899</v>
      </c>
      <c r="AD536">
        <v>4.5812196409302501</v>
      </c>
      <c r="AE536">
        <v>0.19160887117197301</v>
      </c>
      <c r="AF536">
        <v>5.6661227859658198E-4</v>
      </c>
      <c r="AG536">
        <v>4.4855309473948298E-3</v>
      </c>
      <c r="AH536">
        <v>2.0231313672458299E-4</v>
      </c>
      <c r="AI536" s="109">
        <v>4.7468503535633999E-5</v>
      </c>
      <c r="AJ536">
        <v>3.2871163949356103E-2</v>
      </c>
      <c r="AK536">
        <v>0.15494024929108099</v>
      </c>
      <c r="AL536">
        <v>0.17502218519209001</v>
      </c>
      <c r="AM536">
        <v>13.515679791604001</v>
      </c>
      <c r="AN536">
        <v>0</v>
      </c>
      <c r="AO536">
        <v>0</v>
      </c>
      <c r="AP536">
        <v>0</v>
      </c>
      <c r="AQ536">
        <v>-8.8677853506121593</v>
      </c>
      <c r="AR536">
        <v>1939.8210598389501</v>
      </c>
      <c r="AS536">
        <v>6040.6992844697797</v>
      </c>
      <c r="AT536">
        <v>0.37411579557668201</v>
      </c>
    </row>
    <row r="537" spans="1:46" x14ac:dyDescent="0.35">
      <c r="A537">
        <v>535</v>
      </c>
      <c r="B537">
        <v>40.300500834724502</v>
      </c>
      <c r="C537">
        <v>-8.4913929732603499</v>
      </c>
      <c r="D537">
        <v>1621.3784164758899</v>
      </c>
      <c r="E537">
        <v>0.49503998266374299</v>
      </c>
      <c r="F537">
        <v>155.46094432500499</v>
      </c>
      <c r="G537">
        <v>2.7834964456981801E-3</v>
      </c>
      <c r="H537">
        <v>0.98887191985501099</v>
      </c>
      <c r="I537">
        <v>6.5407233186973404E-2</v>
      </c>
      <c r="J537">
        <v>8.1944715125794099E-2</v>
      </c>
      <c r="K537">
        <v>0.86031775123387899</v>
      </c>
      <c r="L537">
        <v>5.2941068114584301E-2</v>
      </c>
      <c r="M537">
        <v>1.2466165072389099E-2</v>
      </c>
      <c r="N537">
        <v>0.91081322298362499</v>
      </c>
      <c r="O537">
        <v>1.01181395916576</v>
      </c>
      <c r="P537">
        <v>4.8603461679109303</v>
      </c>
      <c r="Q537">
        <v>0.99832517494753803</v>
      </c>
      <c r="R537">
        <v>1.6748250524619499E-3</v>
      </c>
      <c r="S537">
        <v>0</v>
      </c>
      <c r="T537">
        <v>29.952625360312499</v>
      </c>
      <c r="U537">
        <v>29.9526253603124</v>
      </c>
      <c r="V537">
        <v>23.479665996175001</v>
      </c>
      <c r="W537">
        <v>0.67150519705770595</v>
      </c>
      <c r="X537">
        <v>4.5290075646602297</v>
      </c>
      <c r="Y537">
        <v>179.66848855528201</v>
      </c>
      <c r="Z537">
        <v>0.80940693460074498</v>
      </c>
      <c r="AA537">
        <v>0.111931234467931</v>
      </c>
      <c r="AB537">
        <v>32.656635431211399</v>
      </c>
      <c r="AC537">
        <v>21.587572507478701</v>
      </c>
      <c r="AD537">
        <v>4.5758591056124196</v>
      </c>
      <c r="AE537">
        <v>0.19160917721271001</v>
      </c>
      <c r="AF537">
        <v>5.6503644350195E-4</v>
      </c>
      <c r="AG537">
        <v>4.4830312043522801E-3</v>
      </c>
      <c r="AH537">
        <v>2.0548131069099101E-4</v>
      </c>
      <c r="AI537" s="109">
        <v>4.8385195644723199E-5</v>
      </c>
      <c r="AJ537">
        <v>3.2863419382546499E-2</v>
      </c>
      <c r="AK537">
        <v>0.15494688339135201</v>
      </c>
      <c r="AL537">
        <v>0.17498198393359701</v>
      </c>
      <c r="AM537">
        <v>13.515679791604001</v>
      </c>
      <c r="AN537">
        <v>0</v>
      </c>
      <c r="AO537">
        <v>0</v>
      </c>
      <c r="AP537">
        <v>0</v>
      </c>
      <c r="AQ537">
        <v>-8.8682599860041407</v>
      </c>
      <c r="AR537">
        <v>1940.09197012958</v>
      </c>
      <c r="AS537">
        <v>6040.6575119171603</v>
      </c>
      <c r="AT537">
        <v>0.374404382393556</v>
      </c>
    </row>
    <row r="538" spans="1:46" x14ac:dyDescent="0.35">
      <c r="A538">
        <v>536</v>
      </c>
      <c r="B538">
        <v>39.686430509182003</v>
      </c>
      <c r="C538">
        <v>-8.4926587483727598</v>
      </c>
      <c r="D538">
        <v>1620.0391179532301</v>
      </c>
      <c r="E538">
        <v>0.49493398426155699</v>
      </c>
      <c r="F538">
        <v>152.75907576200899</v>
      </c>
      <c r="G538">
        <v>2.7812281832623898E-3</v>
      </c>
      <c r="H538">
        <v>0.98900718705408697</v>
      </c>
      <c r="I538">
        <v>6.6227797842032698E-2</v>
      </c>
      <c r="J538">
        <v>8.3144747376592901E-2</v>
      </c>
      <c r="K538">
        <v>0.85837183571341802</v>
      </c>
      <c r="L538">
        <v>5.3568074625653703E-2</v>
      </c>
      <c r="M538">
        <v>1.26597232163789E-2</v>
      </c>
      <c r="N538">
        <v>0.90967577538425504</v>
      </c>
      <c r="O538">
        <v>1.01049097537282</v>
      </c>
      <c r="P538">
        <v>4.92329669200572</v>
      </c>
      <c r="Q538">
        <v>0.998319169999898</v>
      </c>
      <c r="R538">
        <v>1.6808300001016599E-3</v>
      </c>
      <c r="S538">
        <v>0</v>
      </c>
      <c r="T538">
        <v>30.3648836198685</v>
      </c>
      <c r="U538">
        <v>30.3648836198685</v>
      </c>
      <c r="V538">
        <v>23.793024037945401</v>
      </c>
      <c r="W538">
        <v>0.68194326229935198</v>
      </c>
      <c r="X538">
        <v>4.5827262063941001</v>
      </c>
      <c r="Y538">
        <v>182.48824905677901</v>
      </c>
      <c r="Z538">
        <v>0.808845777318836</v>
      </c>
      <c r="AA538">
        <v>0.11170343031218</v>
      </c>
      <c r="AB538">
        <v>32.634450535894899</v>
      </c>
      <c r="AC538">
        <v>21.482287050020901</v>
      </c>
      <c r="AD538">
        <v>4.5703859869960199</v>
      </c>
      <c r="AE538">
        <v>0.19160947356881899</v>
      </c>
      <c r="AF538">
        <v>5.63417299604976E-4</v>
      </c>
      <c r="AG538">
        <v>4.480450180833E-3</v>
      </c>
      <c r="AH538">
        <v>2.0874413282772001E-4</v>
      </c>
      <c r="AI538" s="109">
        <v>4.9332423521087803E-5</v>
      </c>
      <c r="AJ538">
        <v>3.28554486225116E-2</v>
      </c>
      <c r="AK538">
        <v>0.154953724468331</v>
      </c>
      <c r="AL538">
        <v>0.17494059572169701</v>
      </c>
      <c r="AM538">
        <v>13.515679791604001</v>
      </c>
      <c r="AN538">
        <v>0</v>
      </c>
      <c r="AO538">
        <v>0</v>
      </c>
      <c r="AP538">
        <v>0</v>
      </c>
      <c r="AQ538">
        <v>-8.8687346213961202</v>
      </c>
      <c r="AR538">
        <v>1940.36442650496</v>
      </c>
      <c r="AS538">
        <v>6040.6142880972202</v>
      </c>
      <c r="AT538">
        <v>0.37469567313380098</v>
      </c>
    </row>
    <row r="539" spans="1:46" x14ac:dyDescent="0.35">
      <c r="A539">
        <v>537</v>
      </c>
      <c r="B539">
        <v>39.072360183639397</v>
      </c>
      <c r="C539">
        <v>-8.4939437572892498</v>
      </c>
      <c r="D539">
        <v>1618.6580843080301</v>
      </c>
      <c r="E539">
        <v>0.494824241744652</v>
      </c>
      <c r="F539">
        <v>150.057682502181</v>
      </c>
      <c r="G539">
        <v>2.77888895328078E-3</v>
      </c>
      <c r="H539">
        <v>0.98914350764317704</v>
      </c>
      <c r="I539">
        <v>6.7069947320012493E-2</v>
      </c>
      <c r="J539">
        <v>8.4381173946056806E-2</v>
      </c>
      <c r="K539">
        <v>0.85636957955570903</v>
      </c>
      <c r="L539">
        <v>5.4211039942350797E-2</v>
      </c>
      <c r="M539">
        <v>1.2858907377661599E-2</v>
      </c>
      <c r="N539">
        <v>0.908547254832619</v>
      </c>
      <c r="O539">
        <v>1.00917332802597</v>
      </c>
      <c r="P539">
        <v>4.9879737162530402</v>
      </c>
      <c r="Q539">
        <v>0.99831305790048097</v>
      </c>
      <c r="R539">
        <v>1.6869420995183099E-3</v>
      </c>
      <c r="S539">
        <v>0</v>
      </c>
      <c r="T539">
        <v>30.789217747747202</v>
      </c>
      <c r="U539">
        <v>30.789217747747202</v>
      </c>
      <c r="V539">
        <v>24.1152264038037</v>
      </c>
      <c r="W539">
        <v>0.69269281299384899</v>
      </c>
      <c r="X539">
        <v>4.6378659735949199</v>
      </c>
      <c r="Y539">
        <v>185.400230490778</v>
      </c>
      <c r="Z539">
        <v>0.80827616702444005</v>
      </c>
      <c r="AA539">
        <v>0.111469169696242</v>
      </c>
      <c r="AB539">
        <v>32.611780739331103</v>
      </c>
      <c r="AC539">
        <v>21.375837933907</v>
      </c>
      <c r="AD539">
        <v>4.5647945352504404</v>
      </c>
      <c r="AE539">
        <v>0.191609758905884</v>
      </c>
      <c r="AF539">
        <v>5.61752992108301E-4</v>
      </c>
      <c r="AG539">
        <v>4.4777838918489401E-3</v>
      </c>
      <c r="AH539">
        <v>2.1210595513918999E-4</v>
      </c>
      <c r="AI539" s="109">
        <v>5.0311723115545002E-5</v>
      </c>
      <c r="AJ539">
        <v>3.2847241173928697E-2</v>
      </c>
      <c r="AK539">
        <v>0.15496078207589001</v>
      </c>
      <c r="AL539">
        <v>0.17489796551575301</v>
      </c>
      <c r="AM539">
        <v>13.515679791604001</v>
      </c>
      <c r="AN539">
        <v>0</v>
      </c>
      <c r="AO539">
        <v>0</v>
      </c>
      <c r="AP539">
        <v>0</v>
      </c>
      <c r="AQ539">
        <v>-8.8692092567880998</v>
      </c>
      <c r="AR539">
        <v>1940.63850607482</v>
      </c>
      <c r="AS539">
        <v>6040.5695373907502</v>
      </c>
      <c r="AT539">
        <v>0.37498974523026202</v>
      </c>
    </row>
    <row r="540" spans="1:46" x14ac:dyDescent="0.35">
      <c r="A540">
        <v>538</v>
      </c>
      <c r="B540">
        <v>38.458289858096798</v>
      </c>
      <c r="C540">
        <v>-8.4952489086473104</v>
      </c>
      <c r="D540">
        <v>1617.2333279683501</v>
      </c>
      <c r="E540">
        <v>0.49471055668693698</v>
      </c>
      <c r="F540">
        <v>147.35679755416299</v>
      </c>
      <c r="G540">
        <v>2.77647537692805E-3</v>
      </c>
      <c r="H540">
        <v>0.98928091096609005</v>
      </c>
      <c r="I540">
        <v>6.7934529085712098E-2</v>
      </c>
      <c r="J540">
        <v>8.5655672897028995E-2</v>
      </c>
      <c r="K540">
        <v>0.8543085032137</v>
      </c>
      <c r="L540">
        <v>5.4870563632395702E-2</v>
      </c>
      <c r="M540">
        <v>1.30639654533163E-2</v>
      </c>
      <c r="N540">
        <v>0.90742787362267896</v>
      </c>
      <c r="O540">
        <v>1.00786111381223</v>
      </c>
      <c r="P540">
        <v>5.0544489634773297</v>
      </c>
      <c r="Q540">
        <v>0.99830683331273995</v>
      </c>
      <c r="R540">
        <v>1.69316668725926E-3</v>
      </c>
      <c r="S540">
        <v>0</v>
      </c>
      <c r="T540">
        <v>31.226168222167001</v>
      </c>
      <c r="U540">
        <v>31.226168222167001</v>
      </c>
      <c r="V540">
        <v>24.446651243659002</v>
      </c>
      <c r="W540">
        <v>0.703768021098925</v>
      </c>
      <c r="X540">
        <v>4.6944829804507799</v>
      </c>
      <c r="Y540">
        <v>188.40903632682</v>
      </c>
      <c r="Z540">
        <v>0.80769771088228504</v>
      </c>
      <c r="AA540">
        <v>0.111228165603609</v>
      </c>
      <c r="AB540">
        <v>32.588601872781197</v>
      </c>
      <c r="AC540">
        <v>21.268167836507299</v>
      </c>
      <c r="AD540">
        <v>4.5590788879191502</v>
      </c>
      <c r="AE540">
        <v>0.19161003174860899</v>
      </c>
      <c r="AF540">
        <v>5.6004156054350902E-4</v>
      </c>
      <c r="AG540">
        <v>4.4750280866478597E-3</v>
      </c>
      <c r="AH540">
        <v>2.1557139825607001E-4</v>
      </c>
      <c r="AI540" s="109">
        <v>5.13247379488866E-5</v>
      </c>
      <c r="AJ540">
        <v>3.2838785891561799E-2</v>
      </c>
      <c r="AK540">
        <v>0.15496806635532301</v>
      </c>
      <c r="AL540">
        <v>0.17485403486978701</v>
      </c>
      <c r="AM540">
        <v>13.515679791604001</v>
      </c>
      <c r="AN540">
        <v>0</v>
      </c>
      <c r="AO540">
        <v>0</v>
      </c>
      <c r="AP540">
        <v>0</v>
      </c>
      <c r="AQ540">
        <v>-8.8696838921800794</v>
      </c>
      <c r="AR540">
        <v>1940.9142912181101</v>
      </c>
      <c r="AS540">
        <v>6040.5231788709998</v>
      </c>
      <c r="AT540">
        <v>0.37528670725935298</v>
      </c>
    </row>
    <row r="541" spans="1:46" x14ac:dyDescent="0.35">
      <c r="A541">
        <v>539</v>
      </c>
      <c r="B541">
        <v>37.844219532554199</v>
      </c>
      <c r="C541">
        <v>-8.4965751694520701</v>
      </c>
      <c r="D541">
        <v>1615.76273289915</v>
      </c>
      <c r="E541">
        <v>0.49459271649660402</v>
      </c>
      <c r="F541">
        <v>144.65645626230901</v>
      </c>
      <c r="G541">
        <v>2.7739838570482599E-3</v>
      </c>
      <c r="H541">
        <v>0.98941940300962605</v>
      </c>
      <c r="I541">
        <v>6.8822434443013294E-2</v>
      </c>
      <c r="J541">
        <v>8.6970026494300107E-2</v>
      </c>
      <c r="K541">
        <v>0.85218598010095903</v>
      </c>
      <c r="L541">
        <v>5.5547274695852702E-2</v>
      </c>
      <c r="M541">
        <v>1.32751597471605E-2</v>
      </c>
      <c r="N541">
        <v>0.90631785479340499</v>
      </c>
      <c r="O541">
        <v>1.0065544343631401</v>
      </c>
      <c r="P541">
        <v>5.1227981618966698</v>
      </c>
      <c r="Q541">
        <v>0.99830049053877901</v>
      </c>
      <c r="R541">
        <v>1.69950946122069E-3</v>
      </c>
      <c r="S541">
        <v>0</v>
      </c>
      <c r="T541">
        <v>31.6763083798933</v>
      </c>
      <c r="U541">
        <v>31.6763083798933</v>
      </c>
      <c r="V541">
        <v>24.7876984665211</v>
      </c>
      <c r="W541">
        <v>0.71518391122515401</v>
      </c>
      <c r="X541">
        <v>4.7526362727561304</v>
      </c>
      <c r="Y541">
        <v>191.51958161408299</v>
      </c>
      <c r="Z541">
        <v>0.80710999466093003</v>
      </c>
      <c r="AA541">
        <v>0.110980113764254</v>
      </c>
      <c r="AB541">
        <v>32.564887213565498</v>
      </c>
      <c r="AC541">
        <v>21.159216180316001</v>
      </c>
      <c r="AD541">
        <v>4.5532326863290997</v>
      </c>
      <c r="AE541">
        <v>0.19161029046372499</v>
      </c>
      <c r="AF541">
        <v>5.5828092958410097E-4</v>
      </c>
      <c r="AG541">
        <v>4.4721782279007003E-3</v>
      </c>
      <c r="AH541">
        <v>2.1914537667902699E-4</v>
      </c>
      <c r="AI541" s="109">
        <v>5.2373224414607802E-5</v>
      </c>
      <c r="AJ541">
        <v>3.2830070918279497E-2</v>
      </c>
      <c r="AK541">
        <v>0.154975588091844</v>
      </c>
      <c r="AL541">
        <v>0.17480874160724599</v>
      </c>
      <c r="AM541">
        <v>13.515679791604001</v>
      </c>
      <c r="AN541">
        <v>0</v>
      </c>
      <c r="AO541">
        <v>0</v>
      </c>
      <c r="AP541">
        <v>0</v>
      </c>
      <c r="AQ541">
        <v>-8.8701585275720607</v>
      </c>
      <c r="AR541">
        <v>1941.1918700618601</v>
      </c>
      <c r="AS541">
        <v>6040.4751258334099</v>
      </c>
      <c r="AT541">
        <v>0.37558666287665299</v>
      </c>
    </row>
    <row r="542" spans="1:46" x14ac:dyDescent="0.35">
      <c r="A542">
        <v>540</v>
      </c>
      <c r="B542">
        <v>37.230149207011699</v>
      </c>
      <c r="C542">
        <v>-8.4979235699627207</v>
      </c>
      <c r="D542">
        <v>1614.2440440835401</v>
      </c>
      <c r="E542">
        <v>0.49447049313907199</v>
      </c>
      <c r="F542">
        <v>141.956696517343</v>
      </c>
      <c r="G542">
        <v>2.77141056028175E-3</v>
      </c>
      <c r="H542">
        <v>0.98955895452520604</v>
      </c>
      <c r="I542">
        <v>6.9734601291018106E-2</v>
      </c>
      <c r="J542">
        <v>8.8326129369291698E-2</v>
      </c>
      <c r="K542">
        <v>0.849999225714268</v>
      </c>
      <c r="L542">
        <v>5.6241833380289097E-2</v>
      </c>
      <c r="M542">
        <v>1.3492767910729E-2</v>
      </c>
      <c r="N542">
        <v>0.90521743284410805</v>
      </c>
      <c r="O542">
        <v>1.0052533965816901</v>
      </c>
      <c r="P542">
        <v>5.1931013245590698</v>
      </c>
      <c r="Q542">
        <v>0.99829402348848195</v>
      </c>
      <c r="R542">
        <v>1.7059765115177399E-3</v>
      </c>
      <c r="S542">
        <v>0</v>
      </c>
      <c r="T542">
        <v>32.140246948517699</v>
      </c>
      <c r="U542">
        <v>32.140246948517699</v>
      </c>
      <c r="V542">
        <v>25.138791314099802</v>
      </c>
      <c r="W542">
        <v>0.72695641792928101</v>
      </c>
      <c r="X542">
        <v>4.8123880139795796</v>
      </c>
      <c r="Y542">
        <v>194.73711981162199</v>
      </c>
      <c r="Z542">
        <v>0.80651258254964797</v>
      </c>
      <c r="AA542">
        <v>0.110724691298058</v>
      </c>
      <c r="AB542">
        <v>32.540606938203901</v>
      </c>
      <c r="AC542">
        <v>21.048918927030101</v>
      </c>
      <c r="AD542">
        <v>4.5472489981989099</v>
      </c>
      <c r="AE542">
        <v>0.19161053324337399</v>
      </c>
      <c r="AF542">
        <v>5.5646890034058503E-4</v>
      </c>
      <c r="AG542">
        <v>4.4692294675386596E-3</v>
      </c>
      <c r="AH542">
        <v>2.2283312289811399E-4</v>
      </c>
      <c r="AI542" s="109">
        <v>5.34590611539514E-5</v>
      </c>
      <c r="AJ542">
        <v>3.2821083625793002E-2</v>
      </c>
      <c r="AK542">
        <v>0.15498335876803701</v>
      </c>
      <c r="AL542">
        <v>0.17476201951052001</v>
      </c>
      <c r="AM542">
        <v>13.515679791604001</v>
      </c>
      <c r="AN542">
        <v>0</v>
      </c>
      <c r="AO542">
        <v>0</v>
      </c>
      <c r="AP542">
        <v>0</v>
      </c>
      <c r="AQ542">
        <v>-8.8706331629640403</v>
      </c>
      <c r="AR542">
        <v>1941.47133699245</v>
      </c>
      <c r="AS542">
        <v>6040.4252852745203</v>
      </c>
      <c r="AT542">
        <v>0.37588970644191</v>
      </c>
    </row>
    <row r="543" spans="1:46" x14ac:dyDescent="0.35">
      <c r="A543">
        <v>541</v>
      </c>
      <c r="B543">
        <v>36.6160788814691</v>
      </c>
      <c r="C543">
        <v>-8.4992952080369708</v>
      </c>
      <c r="D543">
        <v>1612.6748558459699</v>
      </c>
      <c r="E543">
        <v>0.49434364171787598</v>
      </c>
      <c r="F543">
        <v>139.25755894095701</v>
      </c>
      <c r="G543">
        <v>2.76875139722386E-3</v>
      </c>
      <c r="H543">
        <v>0.98969958901511801</v>
      </c>
      <c r="I543">
        <v>7.0672017116560903E-2</v>
      </c>
      <c r="J543">
        <v>8.9725997458130605E-2</v>
      </c>
      <c r="K543">
        <v>0.84774528551265005</v>
      </c>
      <c r="L543">
        <v>5.6954932065215298E-2</v>
      </c>
      <c r="M543">
        <v>1.37170850513456E-2</v>
      </c>
      <c r="N543">
        <v>0.90412685451001196</v>
      </c>
      <c r="O543">
        <v>1.00395811299664</v>
      </c>
      <c r="P543">
        <v>5.2654430601502797</v>
      </c>
      <c r="Q543">
        <v>0.99828742564583295</v>
      </c>
      <c r="R543">
        <v>1.7125743541670001E-3</v>
      </c>
      <c r="S543">
        <v>0</v>
      </c>
      <c r="T543">
        <v>32.6186308659396</v>
      </c>
      <c r="U543">
        <v>32.6186308659396</v>
      </c>
      <c r="V543">
        <v>25.500378085221701</v>
      </c>
      <c r="W543">
        <v>0.73910252290543399</v>
      </c>
      <c r="X543">
        <v>4.8738037022764296</v>
      </c>
      <c r="Y543">
        <v>198.06727220309699</v>
      </c>
      <c r="Z543">
        <v>0.80590500156912503</v>
      </c>
      <c r="AA543">
        <v>0.110461555597945</v>
      </c>
      <c r="AB543">
        <v>32.5157308412319</v>
      </c>
      <c r="AC543">
        <v>20.9372079639611</v>
      </c>
      <c r="AD543">
        <v>4.5411205960117398</v>
      </c>
      <c r="AE543">
        <v>0.19161075808370201</v>
      </c>
      <c r="AF543">
        <v>5.5460314267394804E-4</v>
      </c>
      <c r="AG543">
        <v>4.4661766179567696E-3</v>
      </c>
      <c r="AH543">
        <v>2.2664020989207099E-4</v>
      </c>
      <c r="AI543" s="109">
        <v>5.4584263775166E-5</v>
      </c>
      <c r="AJ543">
        <v>3.28118105621137E-2</v>
      </c>
      <c r="AK543">
        <v>0.15499139061006201</v>
      </c>
      <c r="AL543">
        <v>0.17471379804667</v>
      </c>
      <c r="AM543">
        <v>13.515679791604001</v>
      </c>
      <c r="AN543">
        <v>0</v>
      </c>
      <c r="AO543">
        <v>0</v>
      </c>
      <c r="AP543">
        <v>0</v>
      </c>
      <c r="AQ543">
        <v>-8.8711077983560198</v>
      </c>
      <c r="AR543">
        <v>1941.75279319678</v>
      </c>
      <c r="AS543">
        <v>6040.3735573132499</v>
      </c>
      <c r="AT543">
        <v>0.37619595613026902</v>
      </c>
    </row>
    <row r="544" spans="1:46" x14ac:dyDescent="0.35">
      <c r="A544">
        <v>542</v>
      </c>
      <c r="B544">
        <v>36.002008555926501</v>
      </c>
      <c r="C544">
        <v>-8.5006912557646306</v>
      </c>
      <c r="D544">
        <v>1611.0525990948499</v>
      </c>
      <c r="E544">
        <v>0.494211898899931</v>
      </c>
      <c r="F544">
        <v>136.55908712777</v>
      </c>
      <c r="G544">
        <v>2.7660020007488199E-3</v>
      </c>
      <c r="H544">
        <v>0.98984128324732501</v>
      </c>
      <c r="I544">
        <v>7.16357221522433E-2</v>
      </c>
      <c r="J544">
        <v>9.1171777800847897E-2</v>
      </c>
      <c r="K544">
        <v>0.84542102190512403</v>
      </c>
      <c r="L544">
        <v>5.7687298185622599E-2</v>
      </c>
      <c r="M544">
        <v>1.3948423966620599E-2</v>
      </c>
      <c r="N544">
        <v>0.90304637960427203</v>
      </c>
      <c r="O544">
        <v>1.00266870214703</v>
      </c>
      <c r="P544">
        <v>5.3399128984169897</v>
      </c>
      <c r="Q544">
        <v>0.998280690029965</v>
      </c>
      <c r="R544">
        <v>1.7193099700341099E-3</v>
      </c>
      <c r="S544">
        <v>0</v>
      </c>
      <c r="T544">
        <v>33.112148298584302</v>
      </c>
      <c r="U544">
        <v>33.112148298584302</v>
      </c>
      <c r="V544">
        <v>25.872933996194099</v>
      </c>
      <c r="W544">
        <v>0.75164026326134803</v>
      </c>
      <c r="X544">
        <v>4.9369523737961396</v>
      </c>
      <c r="Y544">
        <v>201.51606086213999</v>
      </c>
      <c r="Z544">
        <v>0.80528675432381402</v>
      </c>
      <c r="AA544">
        <v>0.110190342451671</v>
      </c>
      <c r="AB544">
        <v>32.490224865496302</v>
      </c>
      <c r="AC544">
        <v>20.824011198595699</v>
      </c>
      <c r="AD544">
        <v>4.5348395543133302</v>
      </c>
      <c r="AE544">
        <v>0.19161096276200401</v>
      </c>
      <c r="AF544">
        <v>5.5268118354917604E-4</v>
      </c>
      <c r="AG544">
        <v>4.4630141237921098E-3</v>
      </c>
      <c r="AH544">
        <v>2.3057258372887E-4</v>
      </c>
      <c r="AI544" s="109">
        <v>5.5750992923620501E-5</v>
      </c>
      <c r="AJ544">
        <v>3.2802237371061901E-2</v>
      </c>
      <c r="AK544">
        <v>0.15499969666082</v>
      </c>
      <c r="AL544">
        <v>0.17466400194522499</v>
      </c>
      <c r="AM544">
        <v>13.515679791604001</v>
      </c>
      <c r="AN544">
        <v>0</v>
      </c>
      <c r="AO544">
        <v>0</v>
      </c>
      <c r="AP544">
        <v>0</v>
      </c>
      <c r="AQ544">
        <v>-8.8715824337479994</v>
      </c>
      <c r="AR544">
        <v>1942.0363473088</v>
      </c>
      <c r="AS544">
        <v>6040.3198345484097</v>
      </c>
      <c r="AT544">
        <v>0.37650551661840498</v>
      </c>
    </row>
    <row r="545" spans="1:46" x14ac:dyDescent="0.35">
      <c r="A545">
        <v>543</v>
      </c>
      <c r="B545">
        <v>35.387938230384002</v>
      </c>
      <c r="C545">
        <v>-8.5021129647956606</v>
      </c>
      <c r="D545">
        <v>1609.3745271400901</v>
      </c>
      <c r="E545">
        <v>0.49407498115987702</v>
      </c>
      <c r="F545">
        <v>133.86132788622399</v>
      </c>
      <c r="G545">
        <v>2.7631577019117401E-3</v>
      </c>
      <c r="H545">
        <v>0.98998406808491002</v>
      </c>
      <c r="I545">
        <v>7.2626812820882597E-2</v>
      </c>
      <c r="J545">
        <v>9.2665759297906505E-2</v>
      </c>
      <c r="K545">
        <v>0.84302309987699897</v>
      </c>
      <c r="L545">
        <v>5.8439695180343199E-2</v>
      </c>
      <c r="M545">
        <v>1.41871176405394E-2</v>
      </c>
      <c r="N545">
        <v>0.90197628193332002</v>
      </c>
      <c r="O545">
        <v>1.0013852890000201</v>
      </c>
      <c r="P545">
        <v>5.41660565647393</v>
      </c>
      <c r="Q545">
        <v>0.99827380915407704</v>
      </c>
      <c r="R545">
        <v>1.7261908459224799E-3</v>
      </c>
      <c r="S545">
        <v>0</v>
      </c>
      <c r="T545">
        <v>33.621532031400797</v>
      </c>
      <c r="U545">
        <v>33.621532031400797</v>
      </c>
      <c r="V545">
        <v>26.2569632275105</v>
      </c>
      <c r="W545">
        <v>0.76458889486569004</v>
      </c>
      <c r="X545">
        <v>5.0019068540660303</v>
      </c>
      <c r="Y545">
        <v>205.089944753808</v>
      </c>
      <c r="Z545">
        <v>0.80465730094023602</v>
      </c>
      <c r="AA545">
        <v>0.10991066468884</v>
      </c>
      <c r="AB545">
        <v>32.4640541970968</v>
      </c>
      <c r="AC545">
        <v>20.709251844616301</v>
      </c>
      <c r="AD545">
        <v>4.5283975642020096</v>
      </c>
      <c r="AE545">
        <v>0.191611144810822</v>
      </c>
      <c r="AF545">
        <v>5.5070039781434299E-4</v>
      </c>
      <c r="AG545">
        <v>4.4597360268346098E-3</v>
      </c>
      <c r="AH545">
        <v>2.3463659088860601E-4</v>
      </c>
      <c r="AI545" s="109">
        <v>5.6961572223112101E-5</v>
      </c>
      <c r="AJ545">
        <v>3.27923487279086E-2</v>
      </c>
      <c r="AK545">
        <v>0.15500829083658299</v>
      </c>
      <c r="AL545">
        <v>0.17461255086220001</v>
      </c>
      <c r="AM545">
        <v>13.515679791604001</v>
      </c>
      <c r="AN545">
        <v>0</v>
      </c>
      <c r="AO545">
        <v>0</v>
      </c>
      <c r="AP545">
        <v>0</v>
      </c>
      <c r="AQ545">
        <v>-8.8720570691399896</v>
      </c>
      <c r="AR545">
        <v>1942.3221160784401</v>
      </c>
      <c r="AS545">
        <v>6040.2640013426098</v>
      </c>
      <c r="AT545">
        <v>0.37681851701864899</v>
      </c>
    </row>
    <row r="546" spans="1:46" x14ac:dyDescent="0.35">
      <c r="A546">
        <v>544</v>
      </c>
      <c r="B546">
        <v>34.773867904841403</v>
      </c>
      <c r="C546">
        <v>-8.50356167454113</v>
      </c>
      <c r="D546">
        <v>1607.6377001467099</v>
      </c>
      <c r="E546">
        <v>0.49393258282440999</v>
      </c>
      <c r="F546">
        <v>131.16433153607699</v>
      </c>
      <c r="G546">
        <v>2.7602135035347799E-3</v>
      </c>
      <c r="H546">
        <v>0.99012789875827201</v>
      </c>
      <c r="I546">
        <v>7.3646445358699103E-2</v>
      </c>
      <c r="J546">
        <v>9.4210384534565206E-2</v>
      </c>
      <c r="K546">
        <v>0.84054797145467997</v>
      </c>
      <c r="L546">
        <v>5.9212926009143102E-2</v>
      </c>
      <c r="M546">
        <v>1.44335193495559E-2</v>
      </c>
      <c r="N546">
        <v>0.90091685029334001</v>
      </c>
      <c r="O546">
        <v>1.0001080054056499</v>
      </c>
      <c r="P546">
        <v>5.4956218216742396</v>
      </c>
      <c r="Q546">
        <v>0.99826677497738303</v>
      </c>
      <c r="R546">
        <v>1.73322502261614E-3</v>
      </c>
      <c r="S546">
        <v>0</v>
      </c>
      <c r="T546">
        <v>34.147563099809297</v>
      </c>
      <c r="U546">
        <v>34.147563099809297</v>
      </c>
      <c r="V546">
        <v>26.653001132633499</v>
      </c>
      <c r="W546">
        <v>0.77796889103634004</v>
      </c>
      <c r="X546">
        <v>5.0687439898488797</v>
      </c>
      <c r="Y546">
        <v>208.79586036499501</v>
      </c>
      <c r="Z546">
        <v>0.8040160760067</v>
      </c>
      <c r="AA546">
        <v>0.109622109878971</v>
      </c>
      <c r="AB546">
        <v>32.4371787633645</v>
      </c>
      <c r="AC546">
        <v>20.592848571781499</v>
      </c>
      <c r="AD546">
        <v>4.5217854142168097</v>
      </c>
      <c r="AE546">
        <v>0.19161130148841499</v>
      </c>
      <c r="AF546">
        <v>5.4865799406045399E-4</v>
      </c>
      <c r="AG546">
        <v>4.4563359315828201E-3</v>
      </c>
      <c r="AH546">
        <v>2.3883901850356499E-4</v>
      </c>
      <c r="AI546" s="109">
        <v>5.8218497671739198E-5</v>
      </c>
      <c r="AJ546">
        <v>3.2782128239956999E-2</v>
      </c>
      <c r="AK546">
        <v>0.15501718801737199</v>
      </c>
      <c r="AL546">
        <v>0.17455935885856899</v>
      </c>
      <c r="AM546">
        <v>13.515679791604001</v>
      </c>
      <c r="AN546">
        <v>0</v>
      </c>
      <c r="AO546">
        <v>0</v>
      </c>
      <c r="AP546">
        <v>0</v>
      </c>
      <c r="AQ546">
        <v>-8.8725317045319692</v>
      </c>
      <c r="AR546">
        <v>1942.6102251744001</v>
      </c>
      <c r="AS546">
        <v>6040.2059330243901</v>
      </c>
      <c r="AT546">
        <v>0.377135062082745</v>
      </c>
    </row>
    <row r="547" spans="1:46" x14ac:dyDescent="0.35">
      <c r="A547">
        <v>545</v>
      </c>
      <c r="B547">
        <v>34.159797579298797</v>
      </c>
      <c r="C547">
        <v>-8.5050388182350307</v>
      </c>
      <c r="D547">
        <v>1605.83896772554</v>
      </c>
      <c r="E547">
        <v>0.49378437388257201</v>
      </c>
      <c r="F547">
        <v>128.46815219325799</v>
      </c>
      <c r="G547">
        <v>2.7571640506268398E-3</v>
      </c>
      <c r="H547">
        <v>0.99027281536337197</v>
      </c>
      <c r="I547">
        <v>7.4695839810783302E-2</v>
      </c>
      <c r="J547">
        <v>9.5808262796656593E-2</v>
      </c>
      <c r="K547">
        <v>0.83799185841115598</v>
      </c>
      <c r="L547">
        <v>6.00078336789917E-2</v>
      </c>
      <c r="M547">
        <v>1.46880061317916E-2</v>
      </c>
      <c r="N547">
        <v>0.89986838955663295</v>
      </c>
      <c r="O547">
        <v>0.998836990592329</v>
      </c>
      <c r="P547">
        <v>5.5770679897279702</v>
      </c>
      <c r="Q547">
        <v>0.99825957885468597</v>
      </c>
      <c r="R547">
        <v>1.7404211453140601E-3</v>
      </c>
      <c r="S547">
        <v>0</v>
      </c>
      <c r="T547">
        <v>34.691074918303997</v>
      </c>
      <c r="U547">
        <v>34.691074918303997</v>
      </c>
      <c r="V547">
        <v>27.061616688392501</v>
      </c>
      <c r="W547">
        <v>0.79180217253520002</v>
      </c>
      <c r="X547">
        <v>5.13754494977404</v>
      </c>
      <c r="Y547">
        <v>212.64126621099999</v>
      </c>
      <c r="Z547">
        <v>0.80336246076088302</v>
      </c>
      <c r="AA547">
        <v>0.109324238865214</v>
      </c>
      <c r="AB547">
        <v>32.409558225511603</v>
      </c>
      <c r="AC547">
        <v>20.4747145047196</v>
      </c>
      <c r="AD547">
        <v>4.5149935054107999</v>
      </c>
      <c r="AE547">
        <v>0.191611429744694</v>
      </c>
      <c r="AF547">
        <v>5.4655100439049702E-4</v>
      </c>
      <c r="AG547">
        <v>4.4528069610863096E-3</v>
      </c>
      <c r="AH547">
        <v>2.43187125959835E-4</v>
      </c>
      <c r="AI547" s="109">
        <v>5.9524461695763003E-5</v>
      </c>
      <c r="AJ547">
        <v>3.2771558373494998E-2</v>
      </c>
      <c r="AK547">
        <v>0.15502640411051799</v>
      </c>
      <c r="AL547">
        <v>0.17450433401951701</v>
      </c>
      <c r="AM547">
        <v>13.515679791604001</v>
      </c>
      <c r="AN547">
        <v>0</v>
      </c>
      <c r="AO547">
        <v>0</v>
      </c>
      <c r="AP547">
        <v>0</v>
      </c>
      <c r="AQ547">
        <v>-8.8730063399239505</v>
      </c>
      <c r="AR547">
        <v>1942.9008100047399</v>
      </c>
      <c r="AS547">
        <v>6040.1454949951003</v>
      </c>
      <c r="AT547">
        <v>0.377455292533449</v>
      </c>
    </row>
    <row r="548" spans="1:46" x14ac:dyDescent="0.35">
      <c r="A548">
        <v>546</v>
      </c>
      <c r="B548">
        <v>33.545727253756297</v>
      </c>
      <c r="C548">
        <v>-8.5065459326812096</v>
      </c>
      <c r="D548">
        <v>1603.97494979249</v>
      </c>
      <c r="E548">
        <v>0.49362999753655601</v>
      </c>
      <c r="F548">
        <v>125.772848115697</v>
      </c>
      <c r="G548">
        <v>2.7540035978636402E-3</v>
      </c>
      <c r="H548">
        <v>0.99041881570754298</v>
      </c>
      <c r="I548">
        <v>7.5776284206466996E-2</v>
      </c>
      <c r="J548">
        <v>9.7462184420183395E-2</v>
      </c>
      <c r="K548">
        <v>0.83535073347552102</v>
      </c>
      <c r="L548">
        <v>6.0825304998047697E-2</v>
      </c>
      <c r="M548">
        <v>1.4950979208419301E-2</v>
      </c>
      <c r="N548">
        <v>0.89883122185774</v>
      </c>
      <c r="O548">
        <v>0.99757239170762402</v>
      </c>
      <c r="P548">
        <v>5.6610573210886104</v>
      </c>
      <c r="Q548">
        <v>0.99825221147679999</v>
      </c>
      <c r="R548">
        <v>1.74778852319971E-3</v>
      </c>
      <c r="S548">
        <v>0</v>
      </c>
      <c r="T548">
        <v>35.252957705384098</v>
      </c>
      <c r="U548">
        <v>35.252957705384098</v>
      </c>
      <c r="V548">
        <v>27.483415137825801</v>
      </c>
      <c r="W548">
        <v>0.80611212753080896</v>
      </c>
      <c r="X548">
        <v>5.2083954969827797</v>
      </c>
      <c r="Y548">
        <v>216.634193168237</v>
      </c>
      <c r="Z548">
        <v>0.80269579902225696</v>
      </c>
      <c r="AA548">
        <v>0.109016583085995</v>
      </c>
      <c r="AB548">
        <v>32.3811475032023</v>
      </c>
      <c r="AC548">
        <v>20.354757290082901</v>
      </c>
      <c r="AD548">
        <v>4.5080113292360098</v>
      </c>
      <c r="AE548">
        <v>0.19161152618268801</v>
      </c>
      <c r="AF548">
        <v>5.4437626792697104E-4</v>
      </c>
      <c r="AG548">
        <v>4.4491417136222101E-3</v>
      </c>
      <c r="AH548">
        <v>2.47688692962906E-4</v>
      </c>
      <c r="AI548" s="109">
        <v>6.0882366290934898E-5</v>
      </c>
      <c r="AJ548">
        <v>3.27606203357921E-2</v>
      </c>
      <c r="AK548">
        <v>0.15503595615745699</v>
      </c>
      <c r="AL548">
        <v>0.17444737783582301</v>
      </c>
      <c r="AM548">
        <v>13.515679791604001</v>
      </c>
      <c r="AN548">
        <v>0</v>
      </c>
      <c r="AO548">
        <v>0</v>
      </c>
      <c r="AP548">
        <v>0</v>
      </c>
      <c r="AQ548">
        <v>-8.8734809753159301</v>
      </c>
      <c r="AR548">
        <v>1943.1940167100399</v>
      </c>
      <c r="AS548">
        <v>6040.0825417296001</v>
      </c>
      <c r="AT548">
        <v>0.37777933712355999</v>
      </c>
    </row>
    <row r="549" spans="1:46" x14ac:dyDescent="0.35">
      <c r="A549">
        <v>547</v>
      </c>
      <c r="B549">
        <v>32.931656928213698</v>
      </c>
      <c r="C549">
        <v>-8.5080846676774105</v>
      </c>
      <c r="D549">
        <v>1602.04201528051</v>
      </c>
      <c r="E549">
        <v>0.49346906745303298</v>
      </c>
      <c r="F549">
        <v>123.078482103497</v>
      </c>
      <c r="G549">
        <v>2.7507259734197401E-3</v>
      </c>
      <c r="H549">
        <v>0.99056586124130597</v>
      </c>
      <c r="I549">
        <v>7.6889139083281002E-2</v>
      </c>
      <c r="J549">
        <v>9.9175136634370401E-2</v>
      </c>
      <c r="K549">
        <v>0.83262029980615104</v>
      </c>
      <c r="L549">
        <v>6.1666273051520497E-2</v>
      </c>
      <c r="M549">
        <v>1.52228660317605E-2</v>
      </c>
      <c r="N549">
        <v>0.89780568789049597</v>
      </c>
      <c r="O549">
        <v>0.99631436440946797</v>
      </c>
      <c r="P549">
        <v>5.7477100470578897</v>
      </c>
      <c r="Q549">
        <v>0.99824466280623703</v>
      </c>
      <c r="R549">
        <v>1.7553371937629901E-3</v>
      </c>
      <c r="S549">
        <v>0</v>
      </c>
      <c r="T549">
        <v>35.8341634188331</v>
      </c>
      <c r="U549">
        <v>35.8341634188331</v>
      </c>
      <c r="V549">
        <v>27.919040898467198</v>
      </c>
      <c r="W549">
        <v>0.82092374325167095</v>
      </c>
      <c r="X549">
        <v>5.2813863057567998</v>
      </c>
      <c r="Y549">
        <v>220.78330038090601</v>
      </c>
      <c r="Z549">
        <v>0.80201539237847097</v>
      </c>
      <c r="AA549">
        <v>0.108698642117036</v>
      </c>
      <c r="AB549">
        <v>32.351896634028797</v>
      </c>
      <c r="AC549">
        <v>20.232878605943899</v>
      </c>
      <c r="AD549">
        <v>4.5008274163660102</v>
      </c>
      <c r="AE549">
        <v>0.19161158701637901</v>
      </c>
      <c r="AF549">
        <v>5.4213041516354605E-4</v>
      </c>
      <c r="AG549">
        <v>4.4453322118288797E-3</v>
      </c>
      <c r="AH549">
        <v>2.5235206656519797E-4</v>
      </c>
      <c r="AI549" s="109">
        <v>6.2295344149474407E-5</v>
      </c>
      <c r="AJ549">
        <v>3.2749293961309899E-2</v>
      </c>
      <c r="AK549">
        <v>0.15504586243542201</v>
      </c>
      <c r="AL549">
        <v>0.17438838460841</v>
      </c>
      <c r="AM549">
        <v>13.515679791604001</v>
      </c>
      <c r="AN549">
        <v>0</v>
      </c>
      <c r="AO549">
        <v>0</v>
      </c>
      <c r="AP549">
        <v>0</v>
      </c>
      <c r="AQ549">
        <v>-8.8739556107079096</v>
      </c>
      <c r="AR549">
        <v>1943.4900032405501</v>
      </c>
      <c r="AS549">
        <v>6040.0169156551201</v>
      </c>
      <c r="AT549">
        <v>0.37810731468137498</v>
      </c>
    </row>
    <row r="550" spans="1:46" x14ac:dyDescent="0.35">
      <c r="A550">
        <v>548</v>
      </c>
      <c r="B550">
        <v>32.317586602671099</v>
      </c>
      <c r="C550">
        <v>-8.5096567952068902</v>
      </c>
      <c r="D550">
        <v>1600.0362582369701</v>
      </c>
      <c r="E550">
        <v>0.49330116466803903</v>
      </c>
      <c r="F550">
        <v>120.385121884504</v>
      </c>
      <c r="G550">
        <v>2.74732453835744E-3</v>
      </c>
      <c r="H550">
        <v>0.99071398828375401</v>
      </c>
      <c r="I550">
        <v>7.8035842422832694E-2</v>
      </c>
      <c r="J550">
        <v>0.10095032107889899</v>
      </c>
      <c r="K550">
        <v>0.82979596802101896</v>
      </c>
      <c r="L550">
        <v>6.2531718607817893E-2</v>
      </c>
      <c r="M550">
        <v>1.55041238150148E-2</v>
      </c>
      <c r="N550">
        <v>0.89679214832865495</v>
      </c>
      <c r="O550">
        <v>0.99506307351331902</v>
      </c>
      <c r="P550">
        <v>5.8371540356308804</v>
      </c>
      <c r="Q550">
        <v>0.99823692200547498</v>
      </c>
      <c r="R550">
        <v>1.7630779945242E-3</v>
      </c>
      <c r="S550">
        <v>0</v>
      </c>
      <c r="T550">
        <v>36.435711298175903</v>
      </c>
      <c r="U550">
        <v>36.435711298175903</v>
      </c>
      <c r="V550">
        <v>28.369180782416201</v>
      </c>
      <c r="W550">
        <v>0.83626384029162704</v>
      </c>
      <c r="X550">
        <v>5.3566133266518703</v>
      </c>
      <c r="Y550">
        <v>225.097937510121</v>
      </c>
      <c r="Z550">
        <v>0.80132047872301104</v>
      </c>
      <c r="AA550">
        <v>0.10836988141041801</v>
      </c>
      <c r="AB550">
        <v>32.3217540248177</v>
      </c>
      <c r="AC550">
        <v>20.108973240021601</v>
      </c>
      <c r="AD550">
        <v>4.4934296479019302</v>
      </c>
      <c r="AE550">
        <v>0.19161160801809199</v>
      </c>
      <c r="AF550">
        <v>5.3980985293856898E-4</v>
      </c>
      <c r="AG550">
        <v>4.44136984305282E-3</v>
      </c>
      <c r="AH550">
        <v>2.5718620875539498E-4</v>
      </c>
      <c r="AI550" s="109">
        <v>6.3766787685240396E-5</v>
      </c>
      <c r="AJ550">
        <v>3.2737557600971502E-2</v>
      </c>
      <c r="AK550">
        <v>0.15505614255467701</v>
      </c>
      <c r="AL550">
        <v>0.17432724087036799</v>
      </c>
      <c r="AM550">
        <v>13.515679791604001</v>
      </c>
      <c r="AN550">
        <v>0</v>
      </c>
      <c r="AO550">
        <v>0</v>
      </c>
      <c r="AP550">
        <v>0</v>
      </c>
      <c r="AQ550">
        <v>-8.8744302460998892</v>
      </c>
      <c r="AR550">
        <v>1943.7889405338601</v>
      </c>
      <c r="AS550">
        <v>6039.9484458884999</v>
      </c>
      <c r="AT550">
        <v>0.378439375737119</v>
      </c>
    </row>
    <row r="551" spans="1:46" x14ac:dyDescent="0.35">
      <c r="A551">
        <v>549</v>
      </c>
      <c r="B551">
        <v>31.7035162771285</v>
      </c>
      <c r="C551">
        <v>-8.5112642223212305</v>
      </c>
      <c r="D551">
        <v>1597.9534713901801</v>
      </c>
      <c r="E551">
        <v>0.49312583410182098</v>
      </c>
      <c r="F551">
        <v>117.692840588964</v>
      </c>
      <c r="G551">
        <v>2.7437921417186599E-3</v>
      </c>
      <c r="H551">
        <v>0.99086319446619797</v>
      </c>
      <c r="I551">
        <v>7.92179148008645E-2</v>
      </c>
      <c r="J551">
        <v>0.102791173205764</v>
      </c>
      <c r="K551">
        <v>0.82687283118246502</v>
      </c>
      <c r="L551">
        <v>6.3422674168296403E-2</v>
      </c>
      <c r="M551">
        <v>1.5795240632568E-2</v>
      </c>
      <c r="N551">
        <v>0.895790985384459</v>
      </c>
      <c r="O551">
        <v>0.993818693701912</v>
      </c>
      <c r="P551">
        <v>5.9295253881455299</v>
      </c>
      <c r="Q551">
        <v>0.99822897735415095</v>
      </c>
      <c r="R551">
        <v>1.7710226458490901E-3</v>
      </c>
      <c r="S551">
        <v>0</v>
      </c>
      <c r="T551">
        <v>37.058693874094203</v>
      </c>
      <c r="U551">
        <v>37.058693874094203</v>
      </c>
      <c r="V551">
        <v>28.8345674836897</v>
      </c>
      <c r="W551">
        <v>0.85216113913908498</v>
      </c>
      <c r="X551">
        <v>5.4341781335205503</v>
      </c>
      <c r="Y551">
        <v>229.58821522638601</v>
      </c>
      <c r="Z551">
        <v>0.80061024488875199</v>
      </c>
      <c r="AA551">
        <v>0.108029728875381</v>
      </c>
      <c r="AB551">
        <v>32.290662306090603</v>
      </c>
      <c r="AC551">
        <v>19.9829289561367</v>
      </c>
      <c r="AD551">
        <v>4.4858047583756004</v>
      </c>
      <c r="AE551">
        <v>0.191611584462445</v>
      </c>
      <c r="AF551">
        <v>5.3741074337728398E-4</v>
      </c>
      <c r="AG551">
        <v>4.4372452978057603E-3</v>
      </c>
      <c r="AH551">
        <v>2.6220076009270902E-4</v>
      </c>
      <c r="AI551" s="109">
        <v>6.5300370159680795E-5</v>
      </c>
      <c r="AJ551">
        <v>3.2725387966564198E-2</v>
      </c>
      <c r="AK551">
        <v>0.15506681759853599</v>
      </c>
      <c r="AL551">
        <v>0.17426382457188599</v>
      </c>
      <c r="AM551">
        <v>13.515679791604001</v>
      </c>
      <c r="AN551">
        <v>0</v>
      </c>
      <c r="AO551">
        <v>0</v>
      </c>
      <c r="AP551">
        <v>0</v>
      </c>
      <c r="AQ551">
        <v>-8.8749048814918705</v>
      </c>
      <c r="AR551">
        <v>1944.0910139058101</v>
      </c>
      <c r="AS551">
        <v>6039.8769468144701</v>
      </c>
      <c r="AT551">
        <v>0.37877565939792901</v>
      </c>
    </row>
    <row r="552" spans="1:46" x14ac:dyDescent="0.35">
      <c r="A552">
        <v>550</v>
      </c>
      <c r="B552">
        <v>31.089445951586001</v>
      </c>
      <c r="C552">
        <v>-8.5129090041641504</v>
      </c>
      <c r="D552">
        <v>1595.78911656066</v>
      </c>
      <c r="E552">
        <v>0.492942580621332</v>
      </c>
      <c r="F552">
        <v>115.00171729270301</v>
      </c>
      <c r="G552">
        <v>2.7401210702566602E-3</v>
      </c>
      <c r="H552">
        <v>0.99101343971333899</v>
      </c>
      <c r="I552">
        <v>8.0436964974309397E-2</v>
      </c>
      <c r="J552">
        <v>0.104701383801844</v>
      </c>
      <c r="K552">
        <v>0.82384563730577898</v>
      </c>
      <c r="L552">
        <v>6.4340226907039097E-2</v>
      </c>
      <c r="M552">
        <v>1.60967380672703E-2</v>
      </c>
      <c r="N552">
        <v>0.89480260452149096</v>
      </c>
      <c r="O552">
        <v>0.99258141030491598</v>
      </c>
      <c r="P552">
        <v>6.0249691018783302</v>
      </c>
      <c r="Q552">
        <v>0.99822081615799796</v>
      </c>
      <c r="R552">
        <v>1.77918384200113E-3</v>
      </c>
      <c r="S552">
        <v>0</v>
      </c>
      <c r="T552">
        <v>37.704283696300102</v>
      </c>
      <c r="U552">
        <v>37.704283696300102</v>
      </c>
      <c r="V552">
        <v>29.315983434490398</v>
      </c>
      <c r="W552">
        <v>0.86864643359698401</v>
      </c>
      <c r="X552">
        <v>5.5141883206123703</v>
      </c>
      <c r="Y552">
        <v>234.26508413713299</v>
      </c>
      <c r="Z552">
        <v>0.79988382117088297</v>
      </c>
      <c r="AA552">
        <v>0.107677571570249</v>
      </c>
      <c r="AB552">
        <v>32.2585578836742</v>
      </c>
      <c r="AC552">
        <v>19.854625870834301</v>
      </c>
      <c r="AD552">
        <v>4.4779382365425597</v>
      </c>
      <c r="AE552">
        <v>0.19161151106165</v>
      </c>
      <c r="AF552">
        <v>5.3492898303496902E-4</v>
      </c>
      <c r="AG552">
        <v>4.4329484981726801E-3</v>
      </c>
      <c r="AH552">
        <v>2.6740610502168903E-4</v>
      </c>
      <c r="AI552" s="109">
        <v>6.6900075381179597E-5</v>
      </c>
      <c r="AJ552">
        <v>3.2712759973798099E-2</v>
      </c>
      <c r="AK552">
        <v>0.155077910263175</v>
      </c>
      <c r="AL552">
        <v>0.17419800425930401</v>
      </c>
      <c r="AM552">
        <v>13.515679791604001</v>
      </c>
      <c r="AN552">
        <v>0</v>
      </c>
      <c r="AO552">
        <v>0</v>
      </c>
      <c r="AP552">
        <v>0</v>
      </c>
      <c r="AQ552">
        <v>-8.8753795168838501</v>
      </c>
      <c r="AR552">
        <v>1944.3964245842899</v>
      </c>
      <c r="AS552">
        <v>6039.8022164793001</v>
      </c>
      <c r="AT552">
        <v>0.37911629319601498</v>
      </c>
    </row>
    <row r="553" spans="1:46" x14ac:dyDescent="0.35">
      <c r="A553">
        <v>551</v>
      </c>
      <c r="B553">
        <v>30.475375626043402</v>
      </c>
      <c r="C553">
        <v>-8.5145933570231591</v>
      </c>
      <c r="D553">
        <v>1593.53829126407</v>
      </c>
      <c r="E553">
        <v>0.492750864576467</v>
      </c>
      <c r="F553">
        <v>112.311837562912</v>
      </c>
      <c r="G553">
        <v>2.73630299169617E-3</v>
      </c>
      <c r="H553">
        <v>0.991164764064421</v>
      </c>
      <c r="I553">
        <v>8.1694695976619505E-2</v>
      </c>
      <c r="J553">
        <v>0.106684922901724</v>
      </c>
      <c r="K553">
        <v>0.82070875856018499</v>
      </c>
      <c r="L553">
        <v>6.5285520351027304E-2</v>
      </c>
      <c r="M553">
        <v>1.6409175625592201E-2</v>
      </c>
      <c r="N553">
        <v>0.89382743634043904</v>
      </c>
      <c r="O553">
        <v>0.99135142015692601</v>
      </c>
      <c r="P553">
        <v>6.1236398126531402</v>
      </c>
      <c r="Q553">
        <v>0.99821242464667603</v>
      </c>
      <c r="R553">
        <v>1.78757535332392E-3</v>
      </c>
      <c r="S553">
        <v>0</v>
      </c>
      <c r="T553">
        <v>38.3737409229308</v>
      </c>
      <c r="U553">
        <v>38.3737409229308</v>
      </c>
      <c r="V553">
        <v>29.814265093391398</v>
      </c>
      <c r="W553">
        <v>0.88575288762813398</v>
      </c>
      <c r="X553">
        <v>5.5967579599934796</v>
      </c>
      <c r="Y553">
        <v>239.14042331505999</v>
      </c>
      <c r="Z553">
        <v>0.799140257155881</v>
      </c>
      <c r="AA553">
        <v>0.107312752561926</v>
      </c>
      <c r="AB553">
        <v>32.225374224966401</v>
      </c>
      <c r="AC553">
        <v>19.723935346482701</v>
      </c>
      <c r="AD553">
        <v>4.4698146215931702</v>
      </c>
      <c r="AE553">
        <v>0.19161138188642199</v>
      </c>
      <c r="AF553">
        <v>5.3236018239531798E-4</v>
      </c>
      <c r="AG553">
        <v>4.4284685139715299E-3</v>
      </c>
      <c r="AH553">
        <v>2.7281343939487102E-4</v>
      </c>
      <c r="AI553" s="109">
        <v>6.8570237565424393E-5</v>
      </c>
      <c r="AJ553">
        <v>3.2699646585381298E-2</v>
      </c>
      <c r="AK553">
        <v>0.155089444995337</v>
      </c>
      <c r="AL553">
        <v>0.174129638256042</v>
      </c>
      <c r="AM553">
        <v>13.515679791604001</v>
      </c>
      <c r="AN553">
        <v>0</v>
      </c>
      <c r="AO553">
        <v>0</v>
      </c>
      <c r="AP553">
        <v>0</v>
      </c>
      <c r="AQ553">
        <v>-8.8758541522758296</v>
      </c>
      <c r="AR553">
        <v>1944.70539140592</v>
      </c>
      <c r="AS553">
        <v>6039.7240347696697</v>
      </c>
      <c r="AT553">
        <v>0.37946143684286399</v>
      </c>
    </row>
    <row r="554" spans="1:46" x14ac:dyDescent="0.35">
      <c r="A554">
        <v>552</v>
      </c>
      <c r="B554">
        <v>29.861305300500799</v>
      </c>
      <c r="C554">
        <v>-8.5163196760968898</v>
      </c>
      <c r="D554">
        <v>1591.1956915370599</v>
      </c>
      <c r="E554">
        <v>0.49255009673648797</v>
      </c>
      <c r="F554">
        <v>109.623294117629</v>
      </c>
      <c r="G554">
        <v>2.7323288915808699E-3</v>
      </c>
      <c r="H554">
        <v>0.99131715817418298</v>
      </c>
      <c r="I554">
        <v>8.2992911430996602E-2</v>
      </c>
      <c r="J554">
        <v>0.108746066405232</v>
      </c>
      <c r="K554">
        <v>0.81745615751449696</v>
      </c>
      <c r="L554">
        <v>6.6259759050075695E-2</v>
      </c>
      <c r="M554">
        <v>1.67331523809208E-2</v>
      </c>
      <c r="N554">
        <v>0.892865938659124</v>
      </c>
      <c r="O554">
        <v>0.99012893254342704</v>
      </c>
      <c r="P554">
        <v>6.2257025804855797</v>
      </c>
      <c r="Q554">
        <v>0.998203787855513</v>
      </c>
      <c r="R554">
        <v>1.79621214448614E-3</v>
      </c>
      <c r="S554">
        <v>0</v>
      </c>
      <c r="T554">
        <v>39.068421603769799</v>
      </c>
      <c r="U554">
        <v>39.068421603769799</v>
      </c>
      <c r="V554">
        <v>30.330307602211398</v>
      </c>
      <c r="W554">
        <v>0.90351614072990805</v>
      </c>
      <c r="X554">
        <v>5.6820080369982504</v>
      </c>
      <c r="Y554">
        <v>244.227141135046</v>
      </c>
      <c r="Z554">
        <v>0.79837853507725798</v>
      </c>
      <c r="AA554">
        <v>0.106934566354853</v>
      </c>
      <c r="AB554">
        <v>32.191037013297802</v>
      </c>
      <c r="AC554">
        <v>19.590719714941901</v>
      </c>
      <c r="AD554">
        <v>4.46141691358768</v>
      </c>
      <c r="AE554">
        <v>0.19161119028055901</v>
      </c>
      <c r="AF554">
        <v>5.2969963792312102E-4</v>
      </c>
      <c r="AG554">
        <v>4.4237934745411499E-3</v>
      </c>
      <c r="AH554">
        <v>2.7843485853332401E-4</v>
      </c>
      <c r="AI554" s="109">
        <v>7.0315572872475294E-5</v>
      </c>
      <c r="AJ554">
        <v>3.2686018596916701E-2</v>
      </c>
      <c r="AK554">
        <v>0.15510144818418301</v>
      </c>
      <c r="AL554">
        <v>0.174058573541641</v>
      </c>
      <c r="AM554">
        <v>13.515679791604001</v>
      </c>
      <c r="AN554">
        <v>0</v>
      </c>
      <c r="AO554">
        <v>0</v>
      </c>
      <c r="AP554">
        <v>0</v>
      </c>
      <c r="AQ554">
        <v>-8.8763287876678092</v>
      </c>
      <c r="AR554">
        <v>1945.01815281686</v>
      </c>
      <c r="AS554">
        <v>6039.6421613470102</v>
      </c>
      <c r="AT554">
        <v>0.379811232531926</v>
      </c>
    </row>
    <row r="555" spans="1:46" x14ac:dyDescent="0.35">
      <c r="A555">
        <v>553</v>
      </c>
      <c r="B555">
        <v>29.2472349749583</v>
      </c>
      <c r="C555">
        <v>-8.51809055308828</v>
      </c>
      <c r="D555">
        <v>1588.7555699445099</v>
      </c>
      <c r="E555">
        <v>0.49233963252502799</v>
      </c>
      <c r="F555">
        <v>106.9361875683</v>
      </c>
      <c r="G555">
        <v>2.7281890019339602E-3</v>
      </c>
      <c r="H555">
        <v>0.99147061564741501</v>
      </c>
      <c r="I555">
        <v>8.4333522455936005E-2</v>
      </c>
      <c r="J555">
        <v>0.110889425755009</v>
      </c>
      <c r="K555">
        <v>0.81408134975919599</v>
      </c>
      <c r="L555">
        <v>6.7264211257132903E-2</v>
      </c>
      <c r="M555">
        <v>1.7069311198803099E-2</v>
      </c>
      <c r="N555">
        <v>0.89191859881119895</v>
      </c>
      <c r="O555">
        <v>0.98891417024571004</v>
      </c>
      <c r="P555">
        <v>6.33133377309814</v>
      </c>
      <c r="Q555">
        <v>0.99819488949464297</v>
      </c>
      <c r="R555">
        <v>1.80511050535705E-3</v>
      </c>
      <c r="S555">
        <v>0</v>
      </c>
      <c r="T555">
        <v>39.789787056186597</v>
      </c>
      <c r="U555">
        <v>39.789787056186597</v>
      </c>
      <c r="V555">
        <v>30.8650699832633</v>
      </c>
      <c r="W555">
        <v>0.92197459340633803</v>
      </c>
      <c r="X555">
        <v>5.7700669626114998</v>
      </c>
      <c r="Y555">
        <v>249.539288840529</v>
      </c>
      <c r="Z555">
        <v>0.79759755430918</v>
      </c>
      <c r="AA555">
        <v>0.10654225462665499</v>
      </c>
      <c r="AB555">
        <v>32.155465144194999</v>
      </c>
      <c r="AC555">
        <v>19.454831257246699</v>
      </c>
      <c r="AD555">
        <v>4.4527266077079402</v>
      </c>
      <c r="AE555">
        <v>0.19161092875973901</v>
      </c>
      <c r="AF555">
        <v>5.2694230512550903E-4</v>
      </c>
      <c r="AG555">
        <v>4.41891046448235E-3</v>
      </c>
      <c r="AH555">
        <v>2.8428344665930397E-4</v>
      </c>
      <c r="AI555" s="109">
        <v>7.2141225311423299E-5</v>
      </c>
      <c r="AJ555">
        <v>3.2671844425510903E-2</v>
      </c>
      <c r="AK555">
        <v>0.15511394834806999</v>
      </c>
      <c r="AL555">
        <v>0.17398464464723501</v>
      </c>
      <c r="AM555">
        <v>13.515679791604001</v>
      </c>
      <c r="AN555">
        <v>0</v>
      </c>
      <c r="AO555">
        <v>0</v>
      </c>
      <c r="AP555">
        <v>0</v>
      </c>
      <c r="AQ555">
        <v>-8.8768034230597905</v>
      </c>
      <c r="AR555">
        <v>1945.33496908595</v>
      </c>
      <c r="AS555">
        <v>6039.5563332953698</v>
      </c>
      <c r="AT555">
        <v>0.38016582354056</v>
      </c>
    </row>
    <row r="556" spans="1:46" x14ac:dyDescent="0.35">
      <c r="A556">
        <v>554</v>
      </c>
      <c r="B556">
        <v>28.633164649415701</v>
      </c>
      <c r="C556">
        <v>-8.5199087965023104</v>
      </c>
      <c r="D556">
        <v>1586.2116881677</v>
      </c>
      <c r="E556">
        <v>0.49211876543834698</v>
      </c>
      <c r="F556">
        <v>104.25062722409</v>
      </c>
      <c r="G556">
        <v>2.72387272071338E-3</v>
      </c>
      <c r="H556">
        <v>0.99162514102431099</v>
      </c>
      <c r="I556">
        <v>8.5718555011583694E-2</v>
      </c>
      <c r="J556">
        <v>0.113119981084814</v>
      </c>
      <c r="K556">
        <v>0.81057736219463195</v>
      </c>
      <c r="L556">
        <v>6.8300212203541405E-2</v>
      </c>
      <c r="M556">
        <v>1.74183428080423E-2</v>
      </c>
      <c r="N556">
        <v>0.890985936191661</v>
      </c>
      <c r="O556">
        <v>0.98770737069747105</v>
      </c>
      <c r="P556">
        <v>6.4407220352058498</v>
      </c>
      <c r="Q556">
        <v>0.998185711798937</v>
      </c>
      <c r="R556">
        <v>1.81428820106276E-3</v>
      </c>
      <c r="S556">
        <v>0</v>
      </c>
      <c r="T556">
        <v>40.539414350759998</v>
      </c>
      <c r="U556">
        <v>40.539414350759998</v>
      </c>
      <c r="V556">
        <v>31.419580883443</v>
      </c>
      <c r="W556">
        <v>0.941169683874023</v>
      </c>
      <c r="X556">
        <v>5.8610711174544203</v>
      </c>
      <c r="Y556">
        <v>255.09218960797</v>
      </c>
      <c r="Z556">
        <v>0.79679612184679804</v>
      </c>
      <c r="AA556">
        <v>0.106135001309465</v>
      </c>
      <c r="AB556">
        <v>32.118570173259897</v>
      </c>
      <c r="AC556">
        <v>19.3161112610169</v>
      </c>
      <c r="AD556">
        <v>4.4437235507469302</v>
      </c>
      <c r="AE556">
        <v>0.19161058889215599</v>
      </c>
      <c r="AF556">
        <v>5.2408276782155204E-4</v>
      </c>
      <c r="AG556">
        <v>4.41380540625447E-3</v>
      </c>
      <c r="AH556">
        <v>2.9037338017063398E-4</v>
      </c>
      <c r="AI556" s="109">
        <v>7.4052816454937297E-5</v>
      </c>
      <c r="AJ556">
        <v>3.2657089865950499E-2</v>
      </c>
      <c r="AK556">
        <v>0.155126976350139</v>
      </c>
      <c r="AL556">
        <v>0.173907672381376</v>
      </c>
      <c r="AM556">
        <v>13.515679791604001</v>
      </c>
      <c r="AN556">
        <v>0</v>
      </c>
      <c r="AO556">
        <v>0</v>
      </c>
      <c r="AP556">
        <v>0</v>
      </c>
      <c r="AQ556">
        <v>-8.8772780584517701</v>
      </c>
      <c r="AR556">
        <v>1945.6561248384401</v>
      </c>
      <c r="AS556">
        <v>6039.46626243627</v>
      </c>
      <c r="AT556">
        <v>0.38052535577659902</v>
      </c>
    </row>
    <row r="557" spans="1:46" x14ac:dyDescent="0.35">
      <c r="A557">
        <v>555</v>
      </c>
      <c r="B557">
        <v>28.019094323873102</v>
      </c>
      <c r="C557">
        <v>-8.5217774550240293</v>
      </c>
      <c r="D557">
        <v>1583.55726348557</v>
      </c>
      <c r="E557">
        <v>0.491886719513487</v>
      </c>
      <c r="F557">
        <v>101.566732018816</v>
      </c>
      <c r="G557">
        <v>2.71936852089453E-3</v>
      </c>
      <c r="H557">
        <v>0.99178072518426896</v>
      </c>
      <c r="I557">
        <v>8.7150157677242102E-2</v>
      </c>
      <c r="J557">
        <v>0.115443118313749</v>
      </c>
      <c r="K557">
        <v>0.80693668680353603</v>
      </c>
      <c r="L557">
        <v>6.9369167822940905E-2</v>
      </c>
      <c r="M557">
        <v>1.77809898543012E-2</v>
      </c>
      <c r="N557">
        <v>0.890068505081551</v>
      </c>
      <c r="O557">
        <v>0.98650878726764202</v>
      </c>
      <c r="P557">
        <v>6.5540693499981701</v>
      </c>
      <c r="Q557">
        <v>0.99817623535711597</v>
      </c>
      <c r="R557">
        <v>1.8237646428831799E-3</v>
      </c>
      <c r="S557">
        <v>0</v>
      </c>
      <c r="T557">
        <v>41.319008042167503</v>
      </c>
      <c r="U557">
        <v>41.319008042167503</v>
      </c>
      <c r="V557">
        <v>31.994944923277298</v>
      </c>
      <c r="W557">
        <v>0.96114616573256595</v>
      </c>
      <c r="X557">
        <v>5.9551654284459596</v>
      </c>
      <c r="Y557">
        <v>260.902585619288</v>
      </c>
      <c r="Z557">
        <v>0.79597294682870701</v>
      </c>
      <c r="AA557">
        <v>0.105711926940516</v>
      </c>
      <c r="AB557">
        <v>32.080254592392102</v>
      </c>
      <c r="AC557">
        <v>19.174389089098401</v>
      </c>
      <c r="AD557">
        <v>4.4343856611760302</v>
      </c>
      <c r="AE557">
        <v>0.191610161162767</v>
      </c>
      <c r="AF557">
        <v>5.2111520324281499E-4</v>
      </c>
      <c r="AG557">
        <v>4.4084629278610303E-3</v>
      </c>
      <c r="AH557">
        <v>2.9672004582926502E-4</v>
      </c>
      <c r="AI557" s="109">
        <v>7.6056500172013702E-5</v>
      </c>
      <c r="AJ557">
        <v>3.2641717810028899E-2</v>
      </c>
      <c r="AK557">
        <v>0.155140565646844</v>
      </c>
      <c r="AL557">
        <v>0.17382746236295199</v>
      </c>
      <c r="AM557">
        <v>13.515679791604001</v>
      </c>
      <c r="AN557">
        <v>0</v>
      </c>
      <c r="AO557">
        <v>0</v>
      </c>
      <c r="AP557">
        <v>0</v>
      </c>
      <c r="AQ557">
        <v>-8.8777526938437497</v>
      </c>
      <c r="AR557">
        <v>1945.98193196173</v>
      </c>
      <c r="AS557">
        <v>6039.3716322557302</v>
      </c>
      <c r="AT557">
        <v>0.38088996664563501</v>
      </c>
    </row>
    <row r="558" spans="1:46" x14ac:dyDescent="0.35">
      <c r="A558">
        <v>556</v>
      </c>
      <c r="B558">
        <v>27.405023998330499</v>
      </c>
      <c r="C558">
        <v>-8.5236998430955193</v>
      </c>
      <c r="D558">
        <v>1580.7849079991399</v>
      </c>
      <c r="E558">
        <v>0.49164264068123498</v>
      </c>
      <c r="F558">
        <v>98.884631550335698</v>
      </c>
      <c r="G558">
        <v>2.7146638472251199E-3</v>
      </c>
      <c r="H558">
        <v>0.99193737684619498</v>
      </c>
      <c r="I558">
        <v>8.8630609990512005E-2</v>
      </c>
      <c r="J558">
        <v>0.117864670732789</v>
      </c>
      <c r="K558">
        <v>0.80315122911618098</v>
      </c>
      <c r="L558">
        <v>7.0472557812755798E-2</v>
      </c>
      <c r="M558">
        <v>1.81580521777562E-2</v>
      </c>
      <c r="N558">
        <v>0.889166897789329</v>
      </c>
      <c r="O558">
        <v>0.98531869068636302</v>
      </c>
      <c r="P558">
        <v>6.6715922185805603</v>
      </c>
      <c r="Q558">
        <v>0.99816643891742796</v>
      </c>
      <c r="R558">
        <v>1.83356108257136E-3</v>
      </c>
      <c r="S558">
        <v>0</v>
      </c>
      <c r="T558">
        <v>42.130413420577497</v>
      </c>
      <c r="U558">
        <v>42.130413420577497</v>
      </c>
      <c r="V558">
        <v>32.592349771467198</v>
      </c>
      <c r="W558">
        <v>0.98195247407552799</v>
      </c>
      <c r="X558">
        <v>6.0525040064813798</v>
      </c>
      <c r="Y558">
        <v>266.98880572042401</v>
      </c>
      <c r="Z558">
        <v>0.79512662521785504</v>
      </c>
      <c r="AA558">
        <v>0.105272082643823</v>
      </c>
      <c r="AB558">
        <v>32.040411788922398</v>
      </c>
      <c r="AC558">
        <v>19.0294809401504</v>
      </c>
      <c r="AD558">
        <v>4.4246888169991303</v>
      </c>
      <c r="AE558">
        <v>0.19160963481271001</v>
      </c>
      <c r="AF558">
        <v>5.1803334463629996E-4</v>
      </c>
      <c r="AG558">
        <v>4.4028662103673503E-3</v>
      </c>
      <c r="AH558">
        <v>3.0334017148813102E-4</v>
      </c>
      <c r="AI558" s="109">
        <v>7.8159028598420203E-5</v>
      </c>
      <c r="AJ558">
        <v>3.2625687939927102E-2</v>
      </c>
      <c r="AK558">
        <v>0.15515475255800801</v>
      </c>
      <c r="AL558">
        <v>0.17374380341964199</v>
      </c>
      <c r="AM558">
        <v>13.515679791604001</v>
      </c>
      <c r="AN558">
        <v>0</v>
      </c>
      <c r="AO558">
        <v>0</v>
      </c>
      <c r="AP558">
        <v>0</v>
      </c>
      <c r="AQ558">
        <v>-8.8782273292357292</v>
      </c>
      <c r="AR558">
        <v>1946.31273291199</v>
      </c>
      <c r="AS558">
        <v>6039.2720943763397</v>
      </c>
      <c r="AT558">
        <v>0.381259794596295</v>
      </c>
    </row>
    <row r="559" spans="1:46" x14ac:dyDescent="0.35">
      <c r="A559">
        <v>557</v>
      </c>
      <c r="B559">
        <v>26.790953672788</v>
      </c>
      <c r="C559">
        <v>-8.5256795707619197</v>
      </c>
      <c r="D559">
        <v>1577.88655964029</v>
      </c>
      <c r="E559">
        <v>0.49138558681056299</v>
      </c>
      <c r="F559">
        <v>96.204467261612606</v>
      </c>
      <c r="G559">
        <v>2.70974499902564E-3</v>
      </c>
      <c r="H559">
        <v>0.99209509184621003</v>
      </c>
      <c r="I559">
        <v>9.0162331202457202E-2</v>
      </c>
      <c r="J559">
        <v>0.120390965717852</v>
      </c>
      <c r="K559">
        <v>0.79921225075846103</v>
      </c>
      <c r="L559">
        <v>7.1611939431262497E-2</v>
      </c>
      <c r="M559">
        <v>1.8550391771194701E-2</v>
      </c>
      <c r="N559">
        <v>0.88828174815237004</v>
      </c>
      <c r="O559">
        <v>0.98413737063364404</v>
      </c>
      <c r="P559">
        <v>6.79352295272483</v>
      </c>
      <c r="Q559">
        <v>0.99815629916413595</v>
      </c>
      <c r="R559">
        <v>1.84370083586365E-3</v>
      </c>
      <c r="S559">
        <v>0</v>
      </c>
      <c r="T559">
        <v>42.975631398984099</v>
      </c>
      <c r="U559">
        <v>42.975631398984099</v>
      </c>
      <c r="V559">
        <v>33.213073985060497</v>
      </c>
      <c r="W559">
        <v>1.0036410734069801</v>
      </c>
      <c r="X559">
        <v>6.15325081553451</v>
      </c>
      <c r="Y559">
        <v>273.37095764831599</v>
      </c>
      <c r="Z559">
        <v>0.79425563288131595</v>
      </c>
      <c r="AA559">
        <v>0.104814443104112</v>
      </c>
      <c r="AB559">
        <v>31.9989238306216</v>
      </c>
      <c r="AC559">
        <v>18.881188700186701</v>
      </c>
      <c r="AD559">
        <v>4.4146064961377798</v>
      </c>
      <c r="AE559">
        <v>0.19160899765287001</v>
      </c>
      <c r="AF559">
        <v>5.1483043821117305E-4</v>
      </c>
      <c r="AG559">
        <v>4.3969968154030101E-3</v>
      </c>
      <c r="AH559">
        <v>3.1025197793626403E-4</v>
      </c>
      <c r="AI559" s="109">
        <v>8.0367823916150906E-5</v>
      </c>
      <c r="AJ559">
        <v>3.2608956370550203E-2</v>
      </c>
      <c r="AK559">
        <v>0.15516957658244501</v>
      </c>
      <c r="AL559">
        <v>0.173656465719182</v>
      </c>
      <c r="AM559">
        <v>13.515679791604001</v>
      </c>
      <c r="AN559">
        <v>0</v>
      </c>
      <c r="AO559">
        <v>0</v>
      </c>
      <c r="AP559">
        <v>0</v>
      </c>
      <c r="AQ559">
        <v>-8.8787019646277106</v>
      </c>
      <c r="AR559">
        <v>1946.64890453455</v>
      </c>
      <c r="AS559">
        <v>6039.1672644952696</v>
      </c>
      <c r="AT559">
        <v>0.381634964539176</v>
      </c>
    </row>
    <row r="560" spans="1:46" x14ac:dyDescent="0.35">
      <c r="A560">
        <v>558</v>
      </c>
      <c r="B560">
        <v>26.176883347245401</v>
      </c>
      <c r="C560">
        <v>-8.5277205768481004</v>
      </c>
      <c r="D560">
        <v>1574.8534034675699</v>
      </c>
      <c r="E560">
        <v>0.49111451620915902</v>
      </c>
      <c r="F560">
        <v>93.526393784221</v>
      </c>
      <c r="G560">
        <v>2.70459699649018E-3</v>
      </c>
      <c r="H560">
        <v>0.992253868956121</v>
      </c>
      <c r="I560">
        <v>9.1747889574171002E-2</v>
      </c>
      <c r="J560">
        <v>0.12302887730354101</v>
      </c>
      <c r="K560">
        <v>0.795110305286717</v>
      </c>
      <c r="L560">
        <v>7.2788950614229103E-2</v>
      </c>
      <c r="M560">
        <v>1.8958938959941801E-2</v>
      </c>
      <c r="N560">
        <v>0.88741373544917002</v>
      </c>
      <c r="O560">
        <v>0.98296513751349002</v>
      </c>
      <c r="P560">
        <v>6.9201111107974604</v>
      </c>
      <c r="Q560">
        <v>0.99814579046174701</v>
      </c>
      <c r="R560">
        <v>1.85420953825216E-3</v>
      </c>
      <c r="S560">
        <v>0</v>
      </c>
      <c r="T560">
        <v>43.856835388565599</v>
      </c>
      <c r="U560">
        <v>43.856835388565599</v>
      </c>
      <c r="V560">
        <v>33.858495765159098</v>
      </c>
      <c r="W560">
        <v>1.02626889632745</v>
      </c>
      <c r="X560">
        <v>6.2575804058593301</v>
      </c>
      <c r="Y560">
        <v>280.07114859657401</v>
      </c>
      <c r="Z560">
        <v>0.79335830995202195</v>
      </c>
      <c r="AA560">
        <v>0.104337898940075</v>
      </c>
      <c r="AB560">
        <v>31.955660571254299</v>
      </c>
      <c r="AC560">
        <v>18.7292984886185</v>
      </c>
      <c r="AD560">
        <v>4.4041095413533702</v>
      </c>
      <c r="AE560">
        <v>0.19160823584428999</v>
      </c>
      <c r="AF560">
        <v>5.1149919632606695E-4</v>
      </c>
      <c r="AG560">
        <v>4.3908344860862699E-3</v>
      </c>
      <c r="AH560">
        <v>3.1747534898265701E-4</v>
      </c>
      <c r="AI560" s="109">
        <v>8.2691063847701999E-5</v>
      </c>
      <c r="AJ560">
        <v>3.2591475252512797E-2</v>
      </c>
      <c r="AK560">
        <v>0.155185080746853</v>
      </c>
      <c r="AL560">
        <v>0.17356519869617101</v>
      </c>
      <c r="AM560">
        <v>13.515679791604001</v>
      </c>
      <c r="AN560">
        <v>0</v>
      </c>
      <c r="AO560">
        <v>0</v>
      </c>
      <c r="AP560">
        <v>0</v>
      </c>
      <c r="AQ560">
        <v>-8.8791766000196901</v>
      </c>
      <c r="AR560">
        <v>1946.9908624477</v>
      </c>
      <c r="AS560">
        <v>6039.0567176923696</v>
      </c>
      <c r="AT560">
        <v>0.38201559007596902</v>
      </c>
    </row>
    <row r="561" spans="1:46" x14ac:dyDescent="0.35">
      <c r="A561">
        <v>559</v>
      </c>
      <c r="B561">
        <v>25.562813021702802</v>
      </c>
      <c r="C561">
        <v>-8.5298271670396595</v>
      </c>
      <c r="D561">
        <v>1571.67578171127</v>
      </c>
      <c r="E561">
        <v>0.49082827429673198</v>
      </c>
      <c r="F561">
        <v>90.850580462784805</v>
      </c>
      <c r="G561">
        <v>2.6992034278762399E-3</v>
      </c>
      <c r="H561">
        <v>0.99241370197390499</v>
      </c>
      <c r="I561">
        <v>9.3390012101552594E-2</v>
      </c>
      <c r="J561">
        <v>0.12578588547071801</v>
      </c>
      <c r="K561">
        <v>0.79083516634013196</v>
      </c>
      <c r="L561">
        <v>7.4005313191501707E-2</v>
      </c>
      <c r="M561">
        <v>1.9384698910050902E-2</v>
      </c>
      <c r="N561">
        <v>0.88656358878127495</v>
      </c>
      <c r="O561">
        <v>0.98180232444001003</v>
      </c>
      <c r="P561">
        <v>7.05162508325445</v>
      </c>
      <c r="Q561">
        <v>0.99813488455972998</v>
      </c>
      <c r="R561">
        <v>1.8651154402698101E-3</v>
      </c>
      <c r="S561">
        <v>0</v>
      </c>
      <c r="T561">
        <v>44.776390410230498</v>
      </c>
      <c r="U561">
        <v>44.776390410230498</v>
      </c>
      <c r="V561">
        <v>34.5301027187218</v>
      </c>
      <c r="W561">
        <v>1.0498978123928899</v>
      </c>
      <c r="X561">
        <v>6.3656786947397599</v>
      </c>
      <c r="Y561">
        <v>287.11373945030903</v>
      </c>
      <c r="Z561">
        <v>0.79243284721955098</v>
      </c>
      <c r="AA561">
        <v>0.103841248042051</v>
      </c>
      <c r="AB561">
        <v>31.9104777680691</v>
      </c>
      <c r="AC561">
        <v>18.5735791256147</v>
      </c>
      <c r="AD561">
        <v>4.3931657997805802</v>
      </c>
      <c r="AE561">
        <v>0.19160733363957799</v>
      </c>
      <c r="AF561">
        <v>5.0803174472217199E-4</v>
      </c>
      <c r="AG561">
        <v>4.3843569187542297E-3</v>
      </c>
      <c r="AH561">
        <v>3.2503202702379997E-4</v>
      </c>
      <c r="AI561" s="109">
        <v>8.5137778738613899E-5</v>
      </c>
      <c r="AJ561">
        <v>3.25731923168181E-2</v>
      </c>
      <c r="AK561">
        <v>0.15520131200558801</v>
      </c>
      <c r="AL561">
        <v>0.17346972867461399</v>
      </c>
      <c r="AM561">
        <v>13.515679791604001</v>
      </c>
      <c r="AN561">
        <v>0</v>
      </c>
      <c r="AO561">
        <v>0</v>
      </c>
      <c r="AP561">
        <v>0</v>
      </c>
      <c r="AQ561">
        <v>-8.8796512354116697</v>
      </c>
      <c r="AR561">
        <v>1947.3390661185001</v>
      </c>
      <c r="AS561">
        <v>6038.9399829925696</v>
      </c>
      <c r="AT561">
        <v>0.38240176578565499</v>
      </c>
    </row>
    <row r="562" spans="1:46" x14ac:dyDescent="0.35">
      <c r="A562">
        <v>560</v>
      </c>
      <c r="B562">
        <v>24.948742696160298</v>
      </c>
      <c r="C562">
        <v>-8.5320040565724593</v>
      </c>
      <c r="D562">
        <v>1568.34309050961</v>
      </c>
      <c r="E562">
        <v>0.49052557810612601</v>
      </c>
      <c r="F562">
        <v>88.177213088793394</v>
      </c>
      <c r="G562">
        <v>2.6935462740856901E-3</v>
      </c>
      <c r="H562">
        <v>0.99257461904014899</v>
      </c>
      <c r="I562">
        <v>9.5091594730771195E-2</v>
      </c>
      <c r="J562">
        <v>0.12867014313994199</v>
      </c>
      <c r="K562">
        <v>0.78637574703919899</v>
      </c>
      <c r="L562">
        <v>7.5262835149288596E-2</v>
      </c>
      <c r="M562">
        <v>1.9828759581482499E-2</v>
      </c>
      <c r="N562">
        <v>0.88573209199408898</v>
      </c>
      <c r="O562">
        <v>0.98064928946664898</v>
      </c>
      <c r="P562">
        <v>7.1883538582305899</v>
      </c>
      <c r="Q562">
        <v>0.99812355025184596</v>
      </c>
      <c r="R562">
        <v>1.8764497481533399E-3</v>
      </c>
      <c r="S562">
        <v>0</v>
      </c>
      <c r="T562">
        <v>45.7368748814323</v>
      </c>
      <c r="U562">
        <v>45.7368748814323</v>
      </c>
      <c r="V562">
        <v>35.2295028039402</v>
      </c>
      <c r="W562">
        <v>1.0745952078875101</v>
      </c>
      <c r="X562">
        <v>6.4777438195948296</v>
      </c>
      <c r="Y562">
        <v>294.52563844999003</v>
      </c>
      <c r="Z562">
        <v>0.79147726318374501</v>
      </c>
      <c r="AA562">
        <v>0.103323186096444</v>
      </c>
      <c r="AB562">
        <v>31.863216456030798</v>
      </c>
      <c r="AC562">
        <v>18.413780258915502</v>
      </c>
      <c r="AD562">
        <v>4.3817398722058201</v>
      </c>
      <c r="AE562">
        <v>0.19160627307632799</v>
      </c>
      <c r="AF562">
        <v>5.04419564769152E-4</v>
      </c>
      <c r="AG562">
        <v>4.3775394981106401E-3</v>
      </c>
      <c r="AH562">
        <v>3.3294583412968998E-4</v>
      </c>
      <c r="AI562" s="109">
        <v>8.7717967115090906E-5</v>
      </c>
      <c r="AJ562">
        <v>3.25540503651673E-2</v>
      </c>
      <c r="AK562">
        <v>0.15521832168626301</v>
      </c>
      <c r="AL562">
        <v>0.17336975620806899</v>
      </c>
      <c r="AM562">
        <v>13.515679791604001</v>
      </c>
      <c r="AN562">
        <v>0</v>
      </c>
      <c r="AO562">
        <v>0</v>
      </c>
      <c r="AP562">
        <v>0</v>
      </c>
      <c r="AQ562">
        <v>-8.8801258708036492</v>
      </c>
      <c r="AR562">
        <v>1947.6940247310999</v>
      </c>
      <c r="AS562">
        <v>6038.8165370418701</v>
      </c>
      <c r="AT562">
        <v>0.38279357617269</v>
      </c>
    </row>
    <row r="563" spans="1:46" x14ac:dyDescent="0.35">
      <c r="A563">
        <v>561</v>
      </c>
      <c r="B563">
        <v>24.334672370617699</v>
      </c>
      <c r="C563">
        <v>-8.5342564214007801</v>
      </c>
      <c r="D563">
        <v>1564.84366152651</v>
      </c>
      <c r="E563">
        <v>0.49020499820182101</v>
      </c>
      <c r="F563">
        <v>85.506495915769406</v>
      </c>
      <c r="G563">
        <v>2.6876057075681799E-3</v>
      </c>
      <c r="H563">
        <v>0.99273657866870502</v>
      </c>
      <c r="I563">
        <v>9.6855712646420497E-2</v>
      </c>
      <c r="J563">
        <v>0.13169055203199201</v>
      </c>
      <c r="K563">
        <v>0.78172000974017697</v>
      </c>
      <c r="L563">
        <v>7.6563414311095895E-2</v>
      </c>
      <c r="M563">
        <v>2.0292298335324501E-2</v>
      </c>
      <c r="N563">
        <v>0.88492008921792897</v>
      </c>
      <c r="O563">
        <v>0.97950641809502303</v>
      </c>
      <c r="P563">
        <v>7.3306089486789503</v>
      </c>
      <c r="Q563">
        <v>0.998111752979019</v>
      </c>
      <c r="R563">
        <v>1.8882470209801599E-3</v>
      </c>
      <c r="S563">
        <v>0</v>
      </c>
      <c r="T563">
        <v>46.7411052660484</v>
      </c>
      <c r="U563">
        <v>46.7411052660484</v>
      </c>
      <c r="V563">
        <v>35.958436496249803</v>
      </c>
      <c r="W563">
        <v>1.10043448267757</v>
      </c>
      <c r="X563">
        <v>6.5939869991767903</v>
      </c>
      <c r="Y563">
        <v>302.33664266798502</v>
      </c>
      <c r="Z563">
        <v>0.79048940139025903</v>
      </c>
      <c r="AA563">
        <v>0.102782295146213</v>
      </c>
      <c r="AB563">
        <v>31.813697407072599</v>
      </c>
      <c r="AC563">
        <v>18.249630758237601</v>
      </c>
      <c r="AD563">
        <v>4.3697923154056104</v>
      </c>
      <c r="AE563">
        <v>0.19160503361932699</v>
      </c>
      <c r="AF563">
        <v>5.0065342517110795E-4</v>
      </c>
      <c r="AG563">
        <v>4.3703549956751004E-3</v>
      </c>
      <c r="AH563">
        <v>3.41242934559518E-4</v>
      </c>
      <c r="AI563" s="109">
        <v>9.0442719870968905E-5</v>
      </c>
      <c r="AJ563">
        <v>3.2533986659158499E-2</v>
      </c>
      <c r="AK563">
        <v>0.15523616602583901</v>
      </c>
      <c r="AL563">
        <v>0.173264952890235</v>
      </c>
      <c r="AM563">
        <v>13.515679791604001</v>
      </c>
      <c r="AN563">
        <v>0</v>
      </c>
      <c r="AO563">
        <v>0</v>
      </c>
      <c r="AP563">
        <v>0</v>
      </c>
      <c r="AQ563">
        <v>-8.8806005061956306</v>
      </c>
      <c r="AR563">
        <v>1948.0563040745701</v>
      </c>
      <c r="AS563">
        <v>6038.6857967292699</v>
      </c>
      <c r="AT563">
        <v>0.38319104886682198</v>
      </c>
    </row>
    <row r="564" spans="1:46" x14ac:dyDescent="0.35">
      <c r="A564">
        <v>562</v>
      </c>
      <c r="B564">
        <v>23.720602045075101</v>
      </c>
      <c r="C564">
        <v>-8.5365899534960992</v>
      </c>
      <c r="D564">
        <v>1561.1646248561999</v>
      </c>
      <c r="E564">
        <v>0.48986493749086502</v>
      </c>
      <c r="F564">
        <v>82.838653956849399</v>
      </c>
      <c r="G564">
        <v>2.68135985943058E-3</v>
      </c>
      <c r="H564">
        <v>0.99289956263076096</v>
      </c>
      <c r="I564">
        <v>9.8685631150233294E-2</v>
      </c>
      <c r="J564">
        <v>0.13485684873983</v>
      </c>
      <c r="K564">
        <v>0.77685486440541196</v>
      </c>
      <c r="L564">
        <v>7.7909038748112905E-2</v>
      </c>
      <c r="M564">
        <v>2.0776592402120399E-2</v>
      </c>
      <c r="N564">
        <v>0.88412849112523195</v>
      </c>
      <c r="O564">
        <v>0.97837412610652197</v>
      </c>
      <c r="P564">
        <v>7.4787265729502197</v>
      </c>
      <c r="Q564">
        <v>0.99809945437048997</v>
      </c>
      <c r="R564">
        <v>1.90054562950954E-3</v>
      </c>
      <c r="S564">
        <v>0</v>
      </c>
      <c r="T564">
        <v>47.7921645262292</v>
      </c>
      <c r="U564">
        <v>47.7921645262292</v>
      </c>
      <c r="V564">
        <v>36.718790584622802</v>
      </c>
      <c r="W564">
        <v>1.1274958345791899</v>
      </c>
      <c r="X564">
        <v>6.7146335225785698</v>
      </c>
      <c r="Y564">
        <v>310.579834509943</v>
      </c>
      <c r="Z564">
        <v>0.78946689442061302</v>
      </c>
      <c r="AA564">
        <v>0.10221703183007599</v>
      </c>
      <c r="AB564">
        <v>31.7617215485797</v>
      </c>
      <c r="AC564">
        <v>18.080836226641502</v>
      </c>
      <c r="AD564">
        <v>4.3572794442024101</v>
      </c>
      <c r="AE564">
        <v>0.19160359172628399</v>
      </c>
      <c r="AF564">
        <v>4.9672331081794595E-4</v>
      </c>
      <c r="AG564">
        <v>4.3627732126546599E-3</v>
      </c>
      <c r="AH564">
        <v>3.49952125025777E-4</v>
      </c>
      <c r="AI564" s="109">
        <v>9.3324379029032406E-5</v>
      </c>
      <c r="AJ564">
        <v>3.2512932261833299E-2</v>
      </c>
      <c r="AK564">
        <v>0.15525490674276299</v>
      </c>
      <c r="AL564">
        <v>0.17315495792140001</v>
      </c>
      <c r="AM564">
        <v>13.515679791604001</v>
      </c>
      <c r="AN564">
        <v>0</v>
      </c>
      <c r="AO564">
        <v>0</v>
      </c>
      <c r="AP564">
        <v>0</v>
      </c>
      <c r="AQ564">
        <v>-8.8810751415876101</v>
      </c>
      <c r="AR564">
        <v>1948.4265345045001</v>
      </c>
      <c r="AS564">
        <v>6038.5471105406496</v>
      </c>
      <c r="AT564">
        <v>0.38359418034821802</v>
      </c>
    </row>
    <row r="565" spans="1:46" x14ac:dyDescent="0.35">
      <c r="A565">
        <v>563</v>
      </c>
      <c r="B565">
        <v>23.106531719532502</v>
      </c>
      <c r="C565">
        <v>-8.5390109244675898</v>
      </c>
      <c r="D565">
        <v>1557.2917500107401</v>
      </c>
      <c r="E565">
        <v>0.489503606301115</v>
      </c>
      <c r="F565">
        <v>80.173935577008095</v>
      </c>
      <c r="G565">
        <v>2.6747845493103801E-3</v>
      </c>
      <c r="H565">
        <v>0.99306366679013003</v>
      </c>
      <c r="I565">
        <v>0.100584816632211</v>
      </c>
      <c r="J565">
        <v>0.13817970259256601</v>
      </c>
      <c r="K565">
        <v>0.77176605358696404</v>
      </c>
      <c r="L565">
        <v>7.9301786115443404E-2</v>
      </c>
      <c r="M565">
        <v>2.1283030516768098E-2</v>
      </c>
      <c r="N565">
        <v>0.88335828201771804</v>
      </c>
      <c r="O565">
        <v>0.97725286276767698</v>
      </c>
      <c r="P565">
        <v>7.6330700831777598</v>
      </c>
      <c r="Q565">
        <v>0.99808661170566904</v>
      </c>
      <c r="R565">
        <v>1.9133882943304301E-3</v>
      </c>
      <c r="S565">
        <v>0</v>
      </c>
      <c r="T565">
        <v>48.893434821973401</v>
      </c>
      <c r="U565">
        <v>48.893434821973401</v>
      </c>
      <c r="V565">
        <v>37.512613712943399</v>
      </c>
      <c r="W565">
        <v>1.15586714819533</v>
      </c>
      <c r="X565">
        <v>6.8399238053142497</v>
      </c>
      <c r="Y565">
        <v>319.29204512884701</v>
      </c>
      <c r="Z565">
        <v>0.78840712515697497</v>
      </c>
      <c r="AA565">
        <v>0.101625714100347</v>
      </c>
      <c r="AB565">
        <v>31.707069839292899</v>
      </c>
      <c r="AC565">
        <v>17.907076268711101</v>
      </c>
      <c r="AD565">
        <v>4.3441530327872897</v>
      </c>
      <c r="AE565">
        <v>0.19160192032758999</v>
      </c>
      <c r="AF565">
        <v>4.92618342836105E-4</v>
      </c>
      <c r="AG565">
        <v>4.3547605631530199E-3</v>
      </c>
      <c r="AH565">
        <v>3.5910517099921601E-4</v>
      </c>
      <c r="AI565" s="109">
        <v>9.6376723494972496E-5</v>
      </c>
      <c r="AJ565">
        <v>3.2490811280990899E-2</v>
      </c>
      <c r="AK565">
        <v>0.155274611692407</v>
      </c>
      <c r="AL565">
        <v>0.17303937416418699</v>
      </c>
      <c r="AM565">
        <v>13.515679791604001</v>
      </c>
      <c r="AN565">
        <v>0</v>
      </c>
      <c r="AO565">
        <v>0</v>
      </c>
      <c r="AP565">
        <v>0</v>
      </c>
      <c r="AQ565">
        <v>-8.8815497769795897</v>
      </c>
      <c r="AR565">
        <v>1948.8054202813501</v>
      </c>
      <c r="AS565">
        <v>6038.3997483890698</v>
      </c>
      <c r="AT565">
        <v>0.38400295853692101</v>
      </c>
    </row>
    <row r="566" spans="1:46" x14ac:dyDescent="0.35">
      <c r="A566">
        <v>564</v>
      </c>
      <c r="B566">
        <v>22.492461393989998</v>
      </c>
      <c r="C566">
        <v>-8.5415262665760192</v>
      </c>
      <c r="D566">
        <v>1553.20926272675</v>
      </c>
      <c r="E566">
        <v>0.48911899296810002</v>
      </c>
      <c r="F566">
        <v>77.512615615530507</v>
      </c>
      <c r="G566">
        <v>2.6678529741886899E-3</v>
      </c>
      <c r="H566">
        <v>0.99322877947056398</v>
      </c>
      <c r="I566">
        <v>0.102556946344802</v>
      </c>
      <c r="J566">
        <v>0.141670827169465</v>
      </c>
      <c r="K566">
        <v>0.76643802379175796</v>
      </c>
      <c r="L566">
        <v>8.0743827362097204E-2</v>
      </c>
      <c r="M566">
        <v>2.1813118982704899E-2</v>
      </c>
      <c r="N566">
        <v>0.88261052787881999</v>
      </c>
      <c r="O566">
        <v>0.97614311447005897</v>
      </c>
      <c r="P566">
        <v>7.7940325522915499</v>
      </c>
      <c r="Q566">
        <v>0.998073177277634</v>
      </c>
      <c r="R566">
        <v>1.92682272236508E-3</v>
      </c>
      <c r="S566">
        <v>0</v>
      </c>
      <c r="T566">
        <v>50.048634446549798</v>
      </c>
      <c r="U566">
        <v>50.048634446549798</v>
      </c>
      <c r="V566">
        <v>38.342133526696003</v>
      </c>
      <c r="W566">
        <v>1.18564451454678</v>
      </c>
      <c r="X566">
        <v>6.9701143293484096</v>
      </c>
      <c r="Y566">
        <v>328.51440112365901</v>
      </c>
      <c r="Z566">
        <v>0.78730724967796795</v>
      </c>
      <c r="AA566">
        <v>0.101006503705608</v>
      </c>
      <c r="AB566">
        <v>31.649489431306598</v>
      </c>
      <c r="AC566">
        <v>17.7280027578432</v>
      </c>
      <c r="AD566">
        <v>4.3303585342498501</v>
      </c>
      <c r="AE566">
        <v>0.19159998822823501</v>
      </c>
      <c r="AF566">
        <v>4.8832667718157197E-4</v>
      </c>
      <c r="AG566">
        <v>4.3462796032698297E-3</v>
      </c>
      <c r="AH566">
        <v>3.6873722309532997E-4</v>
      </c>
      <c r="AI566" s="109">
        <v>9.96151555296023E-5</v>
      </c>
      <c r="AJ566">
        <v>3.2467539904872299E-2</v>
      </c>
      <c r="AK566">
        <v>0.15529535571164901</v>
      </c>
      <c r="AL566">
        <v>0.172917763108972</v>
      </c>
      <c r="AM566">
        <v>13.515679791604001</v>
      </c>
      <c r="AN566">
        <v>0</v>
      </c>
      <c r="AO566">
        <v>0</v>
      </c>
      <c r="AP566">
        <v>0</v>
      </c>
      <c r="AQ566">
        <v>-8.8820244123715693</v>
      </c>
      <c r="AR566">
        <v>1949.19375075629</v>
      </c>
      <c r="AS566">
        <v>6038.24288961206</v>
      </c>
      <c r="AT566">
        <v>0.38441722612472201</v>
      </c>
    </row>
    <row r="567" spans="1:46" x14ac:dyDescent="0.35">
      <c r="A567">
        <v>565</v>
      </c>
      <c r="B567">
        <v>21.878391068447399</v>
      </c>
      <c r="C567">
        <v>-8.5441436525602796</v>
      </c>
      <c r="D567">
        <v>1548.8996288820299</v>
      </c>
      <c r="E567">
        <v>0.48870882893593298</v>
      </c>
      <c r="F567">
        <v>74.854998925183807</v>
      </c>
      <c r="G567">
        <v>2.6605353412968002E-3</v>
      </c>
      <c r="H567">
        <v>0.99339498418204597</v>
      </c>
      <c r="I567">
        <v>0.10460591947215001</v>
      </c>
      <c r="J567">
        <v>0.145343107611872</v>
      </c>
      <c r="K567">
        <v>0.76085377939378696</v>
      </c>
      <c r="L567">
        <v>8.2237418791694605E-2</v>
      </c>
      <c r="M567">
        <v>2.23685006804554E-2</v>
      </c>
      <c r="N567">
        <v>0.88188638555314602</v>
      </c>
      <c r="O567">
        <v>0.97504540887719404</v>
      </c>
      <c r="P567">
        <v>7.9620398445894702</v>
      </c>
      <c r="Q567">
        <v>0.99805909765693301</v>
      </c>
      <c r="R567">
        <v>1.9409023430660901E-3</v>
      </c>
      <c r="S567">
        <v>0</v>
      </c>
      <c r="T567">
        <v>51.261861718566102</v>
      </c>
      <c r="U567">
        <v>51.261861718566102</v>
      </c>
      <c r="V567">
        <v>39.209776732153301</v>
      </c>
      <c r="W567">
        <v>1.2169337029735201</v>
      </c>
      <c r="X567">
        <v>7.1054789394486404</v>
      </c>
      <c r="Y567">
        <v>338.292963885294</v>
      </c>
      <c r="Z567">
        <v>0.78616410243962498</v>
      </c>
      <c r="AA567">
        <v>0.10035739091462199</v>
      </c>
      <c r="AB567">
        <v>31.588702336770702</v>
      </c>
      <c r="AC567">
        <v>17.5432354923418</v>
      </c>
      <c r="AD567">
        <v>4.3158356104141502</v>
      </c>
      <c r="AE567">
        <v>0.19159775934387599</v>
      </c>
      <c r="AF567">
        <v>4.8383541194537902E-4</v>
      </c>
      <c r="AG567">
        <v>4.3372884488472596E-3</v>
      </c>
      <c r="AH567">
        <v>3.7888725435237099E-4</v>
      </c>
      <c r="AI567">
        <v>1.0305697736287399E-4</v>
      </c>
      <c r="AJ567">
        <v>3.2443025457038303E-2</v>
      </c>
      <c r="AK567">
        <v>0.15531722142549001</v>
      </c>
      <c r="AL567">
        <v>0.172789639956833</v>
      </c>
      <c r="AM567">
        <v>13.515679791604001</v>
      </c>
      <c r="AN567">
        <v>0</v>
      </c>
      <c r="AO567">
        <v>0</v>
      </c>
      <c r="AP567">
        <v>0</v>
      </c>
      <c r="AQ567">
        <v>-8.8824990477635506</v>
      </c>
      <c r="AR567">
        <v>1949.5924132438599</v>
      </c>
      <c r="AS567">
        <v>6038.0756087298096</v>
      </c>
      <c r="AT567">
        <v>0.38483681412466902</v>
      </c>
    </row>
    <row r="568" spans="1:46" x14ac:dyDescent="0.35">
      <c r="A568">
        <v>566</v>
      </c>
      <c r="B568">
        <v>21.2643207429048</v>
      </c>
      <c r="C568">
        <v>-8.5468716032278493</v>
      </c>
      <c r="D568">
        <v>1544.34330369534</v>
      </c>
      <c r="E568">
        <v>0.48827054718761798</v>
      </c>
      <c r="F568">
        <v>72.201424482093302</v>
      </c>
      <c r="G568">
        <v>2.6527984420670302E-3</v>
      </c>
      <c r="H568">
        <v>0.99356220551503005</v>
      </c>
      <c r="I568">
        <v>0.10673586519233901</v>
      </c>
      <c r="J568">
        <v>0.14921074627799599</v>
      </c>
      <c r="K568">
        <v>0.75499471717114697</v>
      </c>
      <c r="L568">
        <v>8.3784902123100302E-2</v>
      </c>
      <c r="M568">
        <v>2.2950963069239601E-2</v>
      </c>
      <c r="N568">
        <v>0.88118711324725496</v>
      </c>
      <c r="O568">
        <v>0.97396031966558605</v>
      </c>
      <c r="P568">
        <v>8.1375538241205696</v>
      </c>
      <c r="Q568">
        <v>0.99804431280181205</v>
      </c>
      <c r="R568">
        <v>1.95568719818717E-3</v>
      </c>
      <c r="S568">
        <v>0</v>
      </c>
      <c r="T568">
        <v>52.537644611575701</v>
      </c>
      <c r="U568">
        <v>52.537644611575701</v>
      </c>
      <c r="V568">
        <v>40.118191078158802</v>
      </c>
      <c r="W568">
        <v>1.2498508975945599</v>
      </c>
      <c r="X568">
        <v>7.2463098602207801</v>
      </c>
      <c r="Y568">
        <v>348.679492144113</v>
      </c>
      <c r="Z568">
        <v>0.78497421623105201</v>
      </c>
      <c r="AA568">
        <v>9.9676172336133601E-2</v>
      </c>
      <c r="AB568">
        <v>31.524389132689301</v>
      </c>
      <c r="AC568">
        <v>17.3523598168658</v>
      </c>
      <c r="AD568">
        <v>4.3005159801589503</v>
      </c>
      <c r="AE568">
        <v>0.19159519181867499</v>
      </c>
      <c r="AF568">
        <v>4.7913046026419799E-4</v>
      </c>
      <c r="AG568">
        <v>4.32774011907995E-3</v>
      </c>
      <c r="AH568">
        <v>3.8959862426611201E-4</v>
      </c>
      <c r="AI568">
        <v>1.06721657611064E-4</v>
      </c>
      <c r="AJ568">
        <v>3.2417165119427299E-2</v>
      </c>
      <c r="AK568">
        <v>0.155340300356615</v>
      </c>
      <c r="AL568">
        <v>0.17265446695947001</v>
      </c>
      <c r="AM568">
        <v>13.515679791604001</v>
      </c>
      <c r="AN568">
        <v>0</v>
      </c>
      <c r="AO568">
        <v>0</v>
      </c>
      <c r="AP568">
        <v>0</v>
      </c>
      <c r="AQ568">
        <v>-8.8829736831555302</v>
      </c>
      <c r="AR568">
        <v>1950.0024086948299</v>
      </c>
      <c r="AS568">
        <v>6037.8968584806098</v>
      </c>
      <c r="AT568">
        <v>0.385261383858157</v>
      </c>
    </row>
    <row r="569" spans="1:46" x14ac:dyDescent="0.35">
      <c r="A569">
        <v>567</v>
      </c>
      <c r="B569">
        <v>20.650250417362301</v>
      </c>
      <c r="C569">
        <v>-8.5497195997167097</v>
      </c>
      <c r="D569">
        <v>1539.5184350152399</v>
      </c>
      <c r="E569">
        <v>0.487801232491541</v>
      </c>
      <c r="F569">
        <v>69.552270261872494</v>
      </c>
      <c r="G569">
        <v>2.6446051480525702E-3</v>
      </c>
      <c r="H569">
        <v>0.99373050214290604</v>
      </c>
      <c r="I569">
        <v>0.108951150913012</v>
      </c>
      <c r="J569">
        <v>0.15328942970794501</v>
      </c>
      <c r="K569">
        <v>0.74884043953424795</v>
      </c>
      <c r="L569">
        <v>8.5388692444629002E-2</v>
      </c>
      <c r="M569">
        <v>2.3562458468383798E-2</v>
      </c>
      <c r="N569">
        <v>0.88051408258613695</v>
      </c>
      <c r="O569">
        <v>0.97288847196480599</v>
      </c>
      <c r="P569">
        <v>8.3210761023250193</v>
      </c>
      <c r="Q569">
        <v>0.99802875501863297</v>
      </c>
      <c r="R569">
        <v>1.97124498136626E-3</v>
      </c>
      <c r="S569">
        <v>0</v>
      </c>
      <c r="T569">
        <v>53.880999661241901</v>
      </c>
      <c r="U569">
        <v>53.880999661241901</v>
      </c>
      <c r="V569">
        <v>41.070270995831599</v>
      </c>
      <c r="W569">
        <v>1.2845243654410901</v>
      </c>
      <c r="X569">
        <v>7.3929190328645502</v>
      </c>
      <c r="Y569">
        <v>359.73234421469601</v>
      </c>
      <c r="Z569">
        <v>0.78373373506447597</v>
      </c>
      <c r="AA569">
        <v>9.8960429954161405E-2</v>
      </c>
      <c r="AB569">
        <v>31.456192330811099</v>
      </c>
      <c r="AC569">
        <v>17.154921818361</v>
      </c>
      <c r="AD569">
        <v>4.2843232518957803</v>
      </c>
      <c r="AE569">
        <v>0.19159223692525501</v>
      </c>
      <c r="AF569">
        <v>4.7419642696550399E-4</v>
      </c>
      <c r="AG569">
        <v>4.3175817331046603E-3</v>
      </c>
      <c r="AH569">
        <v>4.0091969503400698E-4</v>
      </c>
      <c r="AI569">
        <v>1.10631201777936E-4</v>
      </c>
      <c r="AJ569">
        <v>3.2389844606045402E-2</v>
      </c>
      <c r="AK569">
        <v>0.15536469405612599</v>
      </c>
      <c r="AL569">
        <v>0.1725116465191</v>
      </c>
      <c r="AM569">
        <v>13.515679791604001</v>
      </c>
      <c r="AN569">
        <v>0</v>
      </c>
      <c r="AO569">
        <v>0</v>
      </c>
      <c r="AP569">
        <v>0</v>
      </c>
      <c r="AQ569">
        <v>-8.8834483185475097</v>
      </c>
      <c r="AR569">
        <v>1950.42487005879</v>
      </c>
      <c r="AS569">
        <v>6037.7054495157399</v>
      </c>
      <c r="AT569">
        <v>0.38569050755852402</v>
      </c>
    </row>
    <row r="570" spans="1:46" x14ac:dyDescent="0.35">
      <c r="A570">
        <v>568</v>
      </c>
      <c r="B570">
        <v>20.036180091819698</v>
      </c>
      <c r="C570">
        <v>-8.5526982250844501</v>
      </c>
      <c r="D570">
        <v>1534.4005143479501</v>
      </c>
      <c r="E570">
        <v>0.487297561550532</v>
      </c>
      <c r="F570">
        <v>66.907958892050701</v>
      </c>
      <c r="G570">
        <v>2.63591381806295E-3</v>
      </c>
      <c r="H570">
        <v>0.99389985305679596</v>
      </c>
      <c r="I570">
        <v>0.111256386534707</v>
      </c>
      <c r="J570">
        <v>0.15759652036705801</v>
      </c>
      <c r="K570">
        <v>0.74236854197663404</v>
      </c>
      <c r="L570">
        <v>8.7051269237403098E-2</v>
      </c>
      <c r="M570">
        <v>2.42051172973047E-2</v>
      </c>
      <c r="N570">
        <v>0.87986879250972005</v>
      </c>
      <c r="O570">
        <v>0.97183054862388896</v>
      </c>
      <c r="P570">
        <v>8.5131520561597593</v>
      </c>
      <c r="Q570">
        <v>0.99801234770418001</v>
      </c>
      <c r="R570">
        <v>1.9876522958197501E-3</v>
      </c>
      <c r="S570">
        <v>0</v>
      </c>
      <c r="T570">
        <v>55.297499935916498</v>
      </c>
      <c r="U570">
        <v>55.297499935916498</v>
      </c>
      <c r="V570">
        <v>42.069186251351901</v>
      </c>
      <c r="W570">
        <v>1.32109570060766</v>
      </c>
      <c r="X570">
        <v>7.5456392360593201</v>
      </c>
      <c r="Y570">
        <v>371.51756084620399</v>
      </c>
      <c r="Z570">
        <v>0.78243840150467503</v>
      </c>
      <c r="AA570">
        <v>9.8207503950950806E-2</v>
      </c>
      <c r="AB570">
        <v>31.383702431160099</v>
      </c>
      <c r="AC570">
        <v>16.9504245740927</v>
      </c>
      <c r="AD570">
        <v>4.26717085836989</v>
      </c>
      <c r="AE570">
        <v>0.19158883774096999</v>
      </c>
      <c r="AF570">
        <v>4.6901645394408701E-4</v>
      </c>
      <c r="AG570">
        <v>4.3067535745695698E-3</v>
      </c>
      <c r="AH570">
        <v>4.1290459705757001E-4</v>
      </c>
      <c r="AI570">
        <v>1.14810551206536E-4</v>
      </c>
      <c r="AJ570">
        <v>3.2360936489260798E-2</v>
      </c>
      <c r="AK570">
        <v>0.15539051554064601</v>
      </c>
      <c r="AL570">
        <v>0.172360512472127</v>
      </c>
      <c r="AM570">
        <v>13.515679791604001</v>
      </c>
      <c r="AN570">
        <v>0</v>
      </c>
      <c r="AO570">
        <v>0</v>
      </c>
      <c r="AP570">
        <v>0</v>
      </c>
      <c r="AQ570">
        <v>-8.8839229539394893</v>
      </c>
      <c r="AR570">
        <v>1950.86108457363</v>
      </c>
      <c r="AS570">
        <v>6037.5000259726303</v>
      </c>
      <c r="AT570">
        <v>0.38612354855959102</v>
      </c>
    </row>
    <row r="571" spans="1:46" x14ac:dyDescent="0.35">
      <c r="A571">
        <v>569</v>
      </c>
      <c r="B571">
        <v>19.422109766277099</v>
      </c>
      <c r="C571">
        <v>-8.5558193238184295</v>
      </c>
      <c r="D571">
        <v>1528.9619622453399</v>
      </c>
      <c r="E571">
        <v>0.48675573064760003</v>
      </c>
      <c r="F571">
        <v>64.268964408285598</v>
      </c>
      <c r="G571">
        <v>2.6266775937433401E-3</v>
      </c>
      <c r="H571">
        <v>0.99407025385461101</v>
      </c>
      <c r="I571">
        <v>0.11365642598079401</v>
      </c>
      <c r="J571">
        <v>0.16215127722917699</v>
      </c>
      <c r="K571">
        <v>0.73555437278392399</v>
      </c>
      <c r="L571">
        <v>8.87751576942446E-2</v>
      </c>
      <c r="M571">
        <v>2.4881268286550198E-2</v>
      </c>
      <c r="N571">
        <v>0.87925288535615498</v>
      </c>
      <c r="O571">
        <v>0.97078729745919101</v>
      </c>
      <c r="P571">
        <v>8.7143753755978892</v>
      </c>
      <c r="Q571">
        <v>0.99799500384707895</v>
      </c>
      <c r="R571">
        <v>2.0049961529201399E-3</v>
      </c>
      <c r="S571">
        <v>0</v>
      </c>
      <c r="T571">
        <v>56.793355412169298</v>
      </c>
      <c r="U571">
        <v>56.793355412169298</v>
      </c>
      <c r="V571">
        <v>43.118415026298997</v>
      </c>
      <c r="W571">
        <v>1.3597216661011799</v>
      </c>
      <c r="X571">
        <v>7.7048253387275496</v>
      </c>
      <c r="Y571">
        <v>384.11016426856202</v>
      </c>
      <c r="Z571">
        <v>0.78108348848876696</v>
      </c>
      <c r="AA571">
        <v>9.7414463861200298E-2</v>
      </c>
      <c r="AB571">
        <v>31.306452375193398</v>
      </c>
      <c r="AC571">
        <v>16.7383229049255</v>
      </c>
      <c r="AD571">
        <v>4.24896076227372</v>
      </c>
      <c r="AE571">
        <v>0.191584927518023</v>
      </c>
      <c r="AF571">
        <v>4.6357205568255903E-4</v>
      </c>
      <c r="AG571">
        <v>4.2951879611366397E-3</v>
      </c>
      <c r="AH571">
        <v>4.2561411272705002E-4</v>
      </c>
      <c r="AI571">
        <v>1.19288089149633E-4</v>
      </c>
      <c r="AJ571">
        <v>3.2330298319923102E-2</v>
      </c>
      <c r="AK571">
        <v>0.15541789089027899</v>
      </c>
      <c r="AL571">
        <v>0.172200320311618</v>
      </c>
      <c r="AM571">
        <v>13.515679791604001</v>
      </c>
      <c r="AN571">
        <v>0</v>
      </c>
      <c r="AO571">
        <v>0</v>
      </c>
      <c r="AP571">
        <v>0</v>
      </c>
      <c r="AQ571">
        <v>-8.8843975893314706</v>
      </c>
      <c r="AR571">
        <v>1951.31252045563</v>
      </c>
      <c r="AS571">
        <v>6037.2790359438104</v>
      </c>
      <c r="AT571">
        <v>0.38655964815344201</v>
      </c>
    </row>
    <row r="572" spans="1:46" x14ac:dyDescent="0.35">
      <c r="A572">
        <v>570</v>
      </c>
      <c r="B572">
        <v>18.8080394407346</v>
      </c>
      <c r="C572">
        <v>-8.5590961910103793</v>
      </c>
      <c r="D572">
        <v>1523.1716339841801</v>
      </c>
      <c r="E572">
        <v>0.48617136767386498</v>
      </c>
      <c r="F572">
        <v>61.635820172458601</v>
      </c>
      <c r="G572">
        <v>2.6168435596841898E-3</v>
      </c>
      <c r="H572">
        <v>0.99424173364791102</v>
      </c>
      <c r="I572">
        <v>0.11615636334754501</v>
      </c>
      <c r="J572">
        <v>0.16697510989780801</v>
      </c>
      <c r="K572">
        <v>0.72837075933075601</v>
      </c>
      <c r="L572">
        <v>9.0562904272538602E-2</v>
      </c>
      <c r="M572">
        <v>2.5593459075006601E-2</v>
      </c>
      <c r="N572">
        <v>0.87866816555718097</v>
      </c>
      <c r="O572">
        <v>0.96975953967378403</v>
      </c>
      <c r="P572">
        <v>8.9253930883266595</v>
      </c>
      <c r="Q572">
        <v>0.99797662421290301</v>
      </c>
      <c r="R572">
        <v>2.0233757870965399E-3</v>
      </c>
      <c r="S572">
        <v>0</v>
      </c>
      <c r="T572">
        <v>58.375507754420298</v>
      </c>
      <c r="U572">
        <v>58.375507754420298</v>
      </c>
      <c r="V572">
        <v>44.2217817764258</v>
      </c>
      <c r="W572">
        <v>1.40057619798278</v>
      </c>
      <c r="X572">
        <v>7.87085548105276</v>
      </c>
      <c r="Y572">
        <v>397.59572899566399</v>
      </c>
      <c r="Z572">
        <v>0.77966373655802301</v>
      </c>
      <c r="AA572">
        <v>9.6578075255007306E-2</v>
      </c>
      <c r="AB572">
        <v>31.2239076420909</v>
      </c>
      <c r="AC572">
        <v>16.518017765219501</v>
      </c>
      <c r="AD572">
        <v>4.2295815764248603</v>
      </c>
      <c r="AE572">
        <v>0.19158042766630601</v>
      </c>
      <c r="AF572">
        <v>4.5784293163582499E-4</v>
      </c>
      <c r="AG572">
        <v>4.2828078882000799E-3</v>
      </c>
      <c r="AH572">
        <v>4.3911673796110702E-4</v>
      </c>
      <c r="AI572">
        <v>1.24096243958089E-4</v>
      </c>
      <c r="AJ572">
        <v>3.2297770401422399E-2</v>
      </c>
      <c r="AK572">
        <v>0.15544696113311801</v>
      </c>
      <c r="AL572">
        <v>0.17203023561532099</v>
      </c>
      <c r="AM572">
        <v>13.515679791604001</v>
      </c>
      <c r="AN572">
        <v>0</v>
      </c>
      <c r="AO572">
        <v>0</v>
      </c>
      <c r="AP572">
        <v>0</v>
      </c>
      <c r="AQ572">
        <v>-8.8848722247234502</v>
      </c>
      <c r="AR572">
        <v>1951.78085928261</v>
      </c>
      <c r="AS572">
        <v>6037.04069556992</v>
      </c>
      <c r="AT572">
        <v>0.386997668075719</v>
      </c>
    </row>
    <row r="573" spans="1:46" x14ac:dyDescent="0.35">
      <c r="A573">
        <v>571</v>
      </c>
      <c r="B573">
        <v>18.193969115192001</v>
      </c>
      <c r="C573">
        <v>-8.5625437983684698</v>
      </c>
      <c r="D573">
        <v>1516.99422843768</v>
      </c>
      <c r="E573">
        <v>0.48553942458481197</v>
      </c>
      <c r="F573">
        <v>59.009128356328702</v>
      </c>
      <c r="G573">
        <v>2.6063517389908401E-3</v>
      </c>
      <c r="H573">
        <v>0.99441427861165999</v>
      </c>
      <c r="I573">
        <v>0.118761521237637</v>
      </c>
      <c r="J573">
        <v>0.17209187172440199</v>
      </c>
      <c r="K573">
        <v>0.72078769799258602</v>
      </c>
      <c r="L573">
        <v>9.2417044617819397E-2</v>
      </c>
      <c r="M573">
        <v>2.6344476619817501E-2</v>
      </c>
      <c r="N573">
        <v>0.87811662147051595</v>
      </c>
      <c r="O573">
        <v>0.96874817968292204</v>
      </c>
      <c r="P573">
        <v>9.14691105962536</v>
      </c>
      <c r="Q573">
        <v>0.99795709514047504</v>
      </c>
      <c r="R573">
        <v>2.0429048595249702E-3</v>
      </c>
      <c r="S573">
        <v>0</v>
      </c>
      <c r="T573">
        <v>60.051742400819599</v>
      </c>
      <c r="U573">
        <v>60.051742400819599</v>
      </c>
      <c r="V573">
        <v>45.383500591059097</v>
      </c>
      <c r="W573">
        <v>1.44385257039392</v>
      </c>
      <c r="X573">
        <v>8.0441320947852795</v>
      </c>
      <c r="Y573">
        <v>412.072293091228</v>
      </c>
      <c r="Z573">
        <v>0.77817329767018295</v>
      </c>
      <c r="AA573">
        <v>9.5694760971932094E-2</v>
      </c>
      <c r="AB573">
        <v>31.135451144356601</v>
      </c>
      <c r="AC573">
        <v>16.288850180188</v>
      </c>
      <c r="AD573">
        <v>4.2089059941798501</v>
      </c>
      <c r="AE573">
        <v>0.191575245275313</v>
      </c>
      <c r="AF573">
        <v>4.5180675146159002E-4</v>
      </c>
      <c r="AG573">
        <v>4.26952539747505E-3</v>
      </c>
      <c r="AH573">
        <v>4.5348996134098599E-4</v>
      </c>
      <c r="AI573">
        <v>1.2927221091385099E-4</v>
      </c>
      <c r="AJ573">
        <v>3.2263173134851997E-2</v>
      </c>
      <c r="AK573">
        <v>0.155477884485519</v>
      </c>
      <c r="AL573">
        <v>0.17184932024880101</v>
      </c>
      <c r="AM573">
        <v>13.515679791604001</v>
      </c>
      <c r="AN573">
        <v>0</v>
      </c>
      <c r="AO573">
        <v>0</v>
      </c>
      <c r="AP573">
        <v>0</v>
      </c>
      <c r="AQ573">
        <v>-8.8853468601154297</v>
      </c>
      <c r="AR573">
        <v>1952.2680355186401</v>
      </c>
      <c r="AS573">
        <v>6036.7829451423304</v>
      </c>
      <c r="AT573">
        <v>0.38743607917706202</v>
      </c>
    </row>
    <row r="574" spans="1:46" x14ac:dyDescent="0.35">
      <c r="A574">
        <v>572</v>
      </c>
      <c r="B574">
        <v>17.579898789649398</v>
      </c>
      <c r="C574">
        <v>-8.5661790609766904</v>
      </c>
      <c r="D574">
        <v>1510.3895766022299</v>
      </c>
      <c r="E574">
        <v>0.48485404513907099</v>
      </c>
      <c r="F574">
        <v>56.3895713155351</v>
      </c>
      <c r="G574">
        <v>2.59513388426796E-3</v>
      </c>
      <c r="H574">
        <v>0.99458779402655995</v>
      </c>
      <c r="I574">
        <v>0.121477429118633</v>
      </c>
      <c r="J574">
        <v>0.177528198159978</v>
      </c>
      <c r="K574">
        <v>0.71277200285775499</v>
      </c>
      <c r="L574">
        <v>9.43400595368145E-2</v>
      </c>
      <c r="M574">
        <v>2.7137369581819198E-2</v>
      </c>
      <c r="N574">
        <v>0.87760045100128203</v>
      </c>
      <c r="O574">
        <v>0.96775421663667804</v>
      </c>
      <c r="P574">
        <v>9.3797000506362096</v>
      </c>
      <c r="Q574">
        <v>0.99793628585339</v>
      </c>
      <c r="R574">
        <v>2.0637141466094099E-3</v>
      </c>
      <c r="S574">
        <v>0</v>
      </c>
      <c r="T574">
        <v>61.830822258936102</v>
      </c>
      <c r="U574">
        <v>61.830822258936102</v>
      </c>
      <c r="V574">
        <v>46.608225321755199</v>
      </c>
      <c r="W574">
        <v>1.48976593295544</v>
      </c>
      <c r="X574">
        <v>8.2250827813666696</v>
      </c>
      <c r="Y574">
        <v>427.65269657400802</v>
      </c>
      <c r="Z574">
        <v>0.77660566428914801</v>
      </c>
      <c r="AA574">
        <v>9.4760557327208297E-2</v>
      </c>
      <c r="AB574">
        <v>31.040366521177699</v>
      </c>
      <c r="AC574">
        <v>16.050094311854199</v>
      </c>
      <c r="AD574">
        <v>4.1867878724039196</v>
      </c>
      <c r="AE574">
        <v>0.19156927001937901</v>
      </c>
      <c r="AF574">
        <v>4.4543891543385902E-4</v>
      </c>
      <c r="AG574">
        <v>4.2552395946740696E-3</v>
      </c>
      <c r="AH574">
        <v>4.6882180357017803E-4</v>
      </c>
      <c r="AI574">
        <v>1.3485883530245401E-4</v>
      </c>
      <c r="AJ574">
        <v>3.2226303892907197E-2</v>
      </c>
      <c r="AK574">
        <v>0.15551083897242701</v>
      </c>
      <c r="AL574">
        <v>0.17165651613236399</v>
      </c>
      <c r="AM574">
        <v>13.515679791604001</v>
      </c>
      <c r="AN574">
        <v>0</v>
      </c>
      <c r="AO574">
        <v>0</v>
      </c>
      <c r="AP574">
        <v>0</v>
      </c>
      <c r="AQ574">
        <v>-8.8858214955074093</v>
      </c>
      <c r="AR574">
        <v>1952.7762849292999</v>
      </c>
      <c r="AS574">
        <v>6036.5033951135301</v>
      </c>
      <c r="AT574">
        <v>0.38787284005117101</v>
      </c>
    </row>
    <row r="575" spans="1:46" x14ac:dyDescent="0.35">
      <c r="A575">
        <v>573</v>
      </c>
      <c r="B575">
        <v>16.965828464106799</v>
      </c>
      <c r="C575">
        <v>-8.5700211437579608</v>
      </c>
      <c r="D575">
        <v>1503.3117772313501</v>
      </c>
      <c r="E575">
        <v>0.48410840117273002</v>
      </c>
      <c r="F575">
        <v>53.777925134756799</v>
      </c>
      <c r="G575">
        <v>2.5831120086014302E-3</v>
      </c>
      <c r="H575">
        <v>0.99476247988751698</v>
      </c>
      <c r="I575">
        <v>0.12430979002384999</v>
      </c>
      <c r="J575">
        <v>0.18331389735152301</v>
      </c>
      <c r="K575">
        <v>0.70428690645496295</v>
      </c>
      <c r="L575">
        <v>9.6334309753900907E-2</v>
      </c>
      <c r="M575">
        <v>2.7975480269949199E-2</v>
      </c>
      <c r="N575">
        <v>0.87712209182804401</v>
      </c>
      <c r="O575">
        <v>0.96677875800357105</v>
      </c>
      <c r="P575">
        <v>9.6246025517006206</v>
      </c>
      <c r="Q575">
        <v>0.99791404516250404</v>
      </c>
      <c r="R575">
        <v>2.08595483749591E-3</v>
      </c>
      <c r="S575">
        <v>0</v>
      </c>
      <c r="T575">
        <v>63.722649446191703</v>
      </c>
      <c r="U575">
        <v>63.722649446191703</v>
      </c>
      <c r="V575">
        <v>47.901108600767103</v>
      </c>
      <c r="W575">
        <v>1.5385568561273499</v>
      </c>
      <c r="X575">
        <v>8.4141612545186604</v>
      </c>
      <c r="Y575">
        <v>444.467456675542</v>
      </c>
      <c r="Z575">
        <v>0.77495352325362399</v>
      </c>
      <c r="AA575">
        <v>9.3771067628135696E-2</v>
      </c>
      <c r="AB575">
        <v>30.937830721811402</v>
      </c>
      <c r="AC575">
        <v>15.8009486312392</v>
      </c>
      <c r="AD575">
        <v>4.1630600202968902</v>
      </c>
      <c r="AE575">
        <v>0.19156237023273001</v>
      </c>
      <c r="AF575">
        <v>4.3871230070100501E-4</v>
      </c>
      <c r="AG575">
        <v>4.2398342040779399E-3</v>
      </c>
      <c r="AH575">
        <v>4.8521265414951901E-4</v>
      </c>
      <c r="AI575">
        <v>1.4090573823143901E-4</v>
      </c>
      <c r="AJ575">
        <v>3.2186933440955801E-2</v>
      </c>
      <c r="AK575">
        <v>0.15554602538595599</v>
      </c>
      <c r="AL575">
        <v>0.17145062668847499</v>
      </c>
      <c r="AM575">
        <v>13.515679791604001</v>
      </c>
      <c r="AN575">
        <v>0</v>
      </c>
      <c r="AO575">
        <v>0</v>
      </c>
      <c r="AP575">
        <v>0</v>
      </c>
      <c r="AQ575">
        <v>-8.8862961308993995</v>
      </c>
      <c r="AR575">
        <v>1953.30820402523</v>
      </c>
      <c r="AS575">
        <v>6036.19925926005</v>
      </c>
      <c r="AT575">
        <v>0.38830539958545501</v>
      </c>
    </row>
    <row r="576" spans="1:46" x14ac:dyDescent="0.35">
      <c r="A576">
        <v>574</v>
      </c>
      <c r="B576">
        <v>16.3517581385643</v>
      </c>
      <c r="C576">
        <v>-8.57409185748784</v>
      </c>
      <c r="D576">
        <v>1495.7081530057101</v>
      </c>
      <c r="E576">
        <v>0.48329448868627201</v>
      </c>
      <c r="F576">
        <v>51.175076141863599</v>
      </c>
      <c r="G576">
        <v>2.5701966114246998E-3</v>
      </c>
      <c r="H576">
        <v>0.99493813987292801</v>
      </c>
      <c r="I576">
        <v>0.12726442235100399</v>
      </c>
      <c r="J576">
        <v>0.189482400813759</v>
      </c>
      <c r="K576">
        <v>0.69529161068998802</v>
      </c>
      <c r="L576">
        <v>9.8401967356996106E-2</v>
      </c>
      <c r="M576">
        <v>2.8862454994008E-2</v>
      </c>
      <c r="N576">
        <v>0.87668425726111399</v>
      </c>
      <c r="O576">
        <v>0.96582303567340499</v>
      </c>
      <c r="P576">
        <v>9.8825396254521305</v>
      </c>
      <c r="Q576">
        <v>0.99789019735959705</v>
      </c>
      <c r="R576">
        <v>2.10980264040204E-3</v>
      </c>
      <c r="S576">
        <v>0</v>
      </c>
      <c r="T576">
        <v>65.738456753480605</v>
      </c>
      <c r="U576">
        <v>65.738456753480605</v>
      </c>
      <c r="V576">
        <v>49.267868341453898</v>
      </c>
      <c r="W576">
        <v>1.5904937156075301</v>
      </c>
      <c r="X576">
        <v>8.6118471335694906</v>
      </c>
      <c r="Y576">
        <v>462.66835028849403</v>
      </c>
      <c r="Z576">
        <v>0.77320876910592196</v>
      </c>
      <c r="AA576">
        <v>9.2721400239614796E-2</v>
      </c>
      <c r="AB576">
        <v>30.826868720869701</v>
      </c>
      <c r="AC576">
        <v>15.540528911856899</v>
      </c>
      <c r="AD576">
        <v>4.13752786315239</v>
      </c>
      <c r="AE576">
        <v>0.191554388100562</v>
      </c>
      <c r="AF576">
        <v>4.3159693778755997E-4</v>
      </c>
      <c r="AG576">
        <v>4.2231746324455002E-3</v>
      </c>
      <c r="AH576">
        <v>5.0277760220071501E-4</v>
      </c>
      <c r="AI576">
        <v>1.4747058727867699E-4</v>
      </c>
      <c r="AJ576">
        <v>3.21448013115639E-2</v>
      </c>
      <c r="AK576">
        <v>0.15558367113836699</v>
      </c>
      <c r="AL576">
        <v>0.17123029283763599</v>
      </c>
      <c r="AM576">
        <v>13.515679791604001</v>
      </c>
      <c r="AN576">
        <v>0</v>
      </c>
      <c r="AO576">
        <v>0</v>
      </c>
      <c r="AP576">
        <v>0</v>
      </c>
      <c r="AQ576">
        <v>-8.8867707662913702</v>
      </c>
      <c r="AR576">
        <v>1953.86682463681</v>
      </c>
      <c r="AS576">
        <v>6035.8672714344502</v>
      </c>
      <c r="AT576">
        <v>0.38873025267037398</v>
      </c>
    </row>
    <row r="577" spans="1:46" x14ac:dyDescent="0.35">
      <c r="A577">
        <v>575</v>
      </c>
      <c r="B577">
        <v>15.737687813021701</v>
      </c>
      <c r="C577">
        <v>-8.5784160949978094</v>
      </c>
      <c r="D577">
        <v>1487.5179649786501</v>
      </c>
      <c r="E577">
        <v>0.48240287209835297</v>
      </c>
      <c r="F577">
        <v>48.582041071926902</v>
      </c>
      <c r="G577">
        <v>2.5562844931009002E-3</v>
      </c>
      <c r="H577">
        <v>0.995114809127433</v>
      </c>
      <c r="I577">
        <v>0.13034718379361099</v>
      </c>
      <c r="J577">
        <v>0.19607128246587499</v>
      </c>
      <c r="K577">
        <v>0.68574078395910498</v>
      </c>
      <c r="L577">
        <v>0.10054490339534999</v>
      </c>
      <c r="M577">
        <v>2.9802280398260501E-2</v>
      </c>
      <c r="N577">
        <v>0.87628997903832495</v>
      </c>
      <c r="O577">
        <v>0.96488842516069695</v>
      </c>
      <c r="P577">
        <v>10.154518888195</v>
      </c>
      <c r="Q577">
        <v>0.99786453715420598</v>
      </c>
      <c r="R577">
        <v>2.1354628457938099E-3</v>
      </c>
      <c r="S577">
        <v>0</v>
      </c>
      <c r="T577">
        <v>67.891044571689406</v>
      </c>
      <c r="U577">
        <v>67.891044571689406</v>
      </c>
      <c r="V577">
        <v>50.714868743585299</v>
      </c>
      <c r="W577">
        <v>1.6458775228298901</v>
      </c>
      <c r="X577">
        <v>8.8186462350576402</v>
      </c>
      <c r="Y577">
        <v>482.43287358941302</v>
      </c>
      <c r="Z577">
        <v>0.771362299277223</v>
      </c>
      <c r="AA577">
        <v>9.1606110000465396E-2</v>
      </c>
      <c r="AB577">
        <v>30.706343568996299</v>
      </c>
      <c r="AC577">
        <v>15.267857004864499</v>
      </c>
      <c r="AD577">
        <v>4.10996636555224</v>
      </c>
      <c r="AE577">
        <v>0.191545133406469</v>
      </c>
      <c r="AF577">
        <v>4.24059703460757E-4</v>
      </c>
      <c r="AG577">
        <v>4.2051042623337002E-3</v>
      </c>
      <c r="AH577">
        <v>5.2164918821005605E-4</v>
      </c>
      <c r="AI577">
        <v>1.5462081966931301E-4</v>
      </c>
      <c r="AJ577">
        <v>3.2099610740019602E-2</v>
      </c>
      <c r="AK577">
        <v>0.155624034374025</v>
      </c>
      <c r="AL577">
        <v>0.170993966799007</v>
      </c>
      <c r="AM577">
        <v>13.515679791604001</v>
      </c>
      <c r="AN577">
        <v>0</v>
      </c>
      <c r="AO577">
        <v>0</v>
      </c>
      <c r="AP577">
        <v>0</v>
      </c>
      <c r="AQ577">
        <v>-8.8872454016833604</v>
      </c>
      <c r="AR577">
        <v>1954.4557061083201</v>
      </c>
      <c r="AS577">
        <v>6035.5035811492098</v>
      </c>
      <c r="AT577">
        <v>0.38914293606615602</v>
      </c>
    </row>
    <row r="578" spans="1:46" x14ac:dyDescent="0.35">
      <c r="A578">
        <v>576</v>
      </c>
      <c r="B578">
        <v>15.1236174874791</v>
      </c>
      <c r="C578">
        <v>-8.5830223801286305</v>
      </c>
      <c r="D578">
        <v>1478.6708329303201</v>
      </c>
      <c r="E578">
        <v>0.48142236108209802</v>
      </c>
      <c r="F578">
        <v>45.999991348937499</v>
      </c>
      <c r="G578">
        <v>2.5412560691233099E-3</v>
      </c>
      <c r="H578">
        <v>0.99529257531336202</v>
      </c>
      <c r="I578">
        <v>0.13356385611178201</v>
      </c>
      <c r="J578">
        <v>0.203122854277586</v>
      </c>
      <c r="K578">
        <v>0.675583995956067</v>
      </c>
      <c r="L578">
        <v>0.102764555769904</v>
      </c>
      <c r="M578">
        <v>3.0799300341877601E-2</v>
      </c>
      <c r="N578">
        <v>0.87594265872983101</v>
      </c>
      <c r="O578">
        <v>0.963976468652885</v>
      </c>
      <c r="P578">
        <v>10.4416424937332</v>
      </c>
      <c r="Q578">
        <v>0.99783682327330703</v>
      </c>
      <c r="R578">
        <v>2.1631767266929898E-3</v>
      </c>
      <c r="S578">
        <v>0</v>
      </c>
      <c r="T578">
        <v>70.195068157601</v>
      </c>
      <c r="U578">
        <v>70.195068157601</v>
      </c>
      <c r="V578">
        <v>52.2492142295797</v>
      </c>
      <c r="W578">
        <v>1.70504609654751</v>
      </c>
      <c r="X578">
        <v>9.0350896294234904</v>
      </c>
      <c r="Y578">
        <v>503.96987523218399</v>
      </c>
      <c r="Z578">
        <v>0.76940392978695404</v>
      </c>
      <c r="AA578">
        <v>9.0419125035831299E-2</v>
      </c>
      <c r="AB578">
        <v>30.5749136672563</v>
      </c>
      <c r="AC578">
        <v>14.981850749994299</v>
      </c>
      <c r="AD578">
        <v>4.0801132005094001</v>
      </c>
      <c r="AE578">
        <v>0.19153437562277301</v>
      </c>
      <c r="AF578">
        <v>4.16063951147003E-4</v>
      </c>
      <c r="AG578">
        <v>4.1854398897950996E-3</v>
      </c>
      <c r="AH578">
        <v>5.4198089429379002E-4</v>
      </c>
      <c r="AI578">
        <v>1.6243569796856399E-4</v>
      </c>
      <c r="AJ578">
        <v>3.2051022297596397E-2</v>
      </c>
      <c r="AK578">
        <v>0.155667409132076</v>
      </c>
      <c r="AL578">
        <v>0.17073987915568101</v>
      </c>
      <c r="AM578">
        <v>13.515679791604001</v>
      </c>
      <c r="AN578">
        <v>0</v>
      </c>
      <c r="AO578">
        <v>0</v>
      </c>
      <c r="AP578">
        <v>0</v>
      </c>
      <c r="AQ578">
        <v>-8.88772003707534</v>
      </c>
      <c r="AR578">
        <v>1955.07905204643</v>
      </c>
      <c r="AS578">
        <v>6035.1036216253697</v>
      </c>
      <c r="AT578">
        <v>0.38953763968093003</v>
      </c>
    </row>
    <row r="579" spans="1:46" x14ac:dyDescent="0.35">
      <c r="A579">
        <v>577</v>
      </c>
      <c r="B579">
        <v>14.509547161936601</v>
      </c>
      <c r="C579">
        <v>-8.5879435335272998</v>
      </c>
      <c r="D579">
        <v>1469.08478375546</v>
      </c>
      <c r="E579">
        <v>0.48033959943007698</v>
      </c>
      <c r="F579">
        <v>43.430283349532097</v>
      </c>
      <c r="G579">
        <v>2.5249720511942098E-3</v>
      </c>
      <c r="H579">
        <v>0.99547138595771201</v>
      </c>
      <c r="I579">
        <v>0.13691998241693401</v>
      </c>
      <c r="J579">
        <v>0.21068484608819299</v>
      </c>
      <c r="K579">
        <v>0.664765100179178</v>
      </c>
      <c r="L579">
        <v>0.105061756970346</v>
      </c>
      <c r="M579">
        <v>3.1858225446587903E-2</v>
      </c>
      <c r="N579">
        <v>0.87564612991246205</v>
      </c>
      <c r="O579">
        <v>0.96308890286430304</v>
      </c>
      <c r="P579">
        <v>10.7451150984429</v>
      </c>
      <c r="Q579">
        <v>0.99780677039653398</v>
      </c>
      <c r="R579">
        <v>2.1932296034659301E-3</v>
      </c>
      <c r="S579">
        <v>0</v>
      </c>
      <c r="T579">
        <v>72.6673905993608</v>
      </c>
      <c r="U579">
        <v>72.6673905993608</v>
      </c>
      <c r="V579">
        <v>53.878860961921497</v>
      </c>
      <c r="W579">
        <v>1.7683787036376699</v>
      </c>
      <c r="X579">
        <v>9.2617317070736291</v>
      </c>
      <c r="Y579">
        <v>527.52672126849802</v>
      </c>
      <c r="Z579">
        <v>0.76732230837149296</v>
      </c>
      <c r="AA579">
        <v>8.9153663927169904E-2</v>
      </c>
      <c r="AB579">
        <v>30.430980014648199</v>
      </c>
      <c r="AC579">
        <v>14.6813129591766</v>
      </c>
      <c r="AD579">
        <v>4.0476604407039796</v>
      </c>
      <c r="AE579">
        <v>0.19152183386756499</v>
      </c>
      <c r="AF579">
        <v>4.0756910774657402E-4</v>
      </c>
      <c r="AG579">
        <v>4.1639660349876498E-3</v>
      </c>
      <c r="AH579">
        <v>5.6395149395174098E-4</v>
      </c>
      <c r="AI579">
        <v>1.7100888423487599E-4</v>
      </c>
      <c r="AJ579">
        <v>3.1998646194931597E-2</v>
      </c>
      <c r="AK579">
        <v>0.15571413152588201</v>
      </c>
      <c r="AL579">
        <v>0.17046599908357499</v>
      </c>
      <c r="AM579">
        <v>13.515679791604001</v>
      </c>
      <c r="AN579">
        <v>0</v>
      </c>
      <c r="AO579">
        <v>0</v>
      </c>
      <c r="AP579">
        <v>0</v>
      </c>
      <c r="AQ579">
        <v>-8.8881946724673195</v>
      </c>
      <c r="AR579">
        <v>1955.7418584427801</v>
      </c>
      <c r="AS579">
        <v>6034.6619419071403</v>
      </c>
      <c r="AT579">
        <v>0.389906705861018</v>
      </c>
    </row>
    <row r="580" spans="1:46" x14ac:dyDescent="0.35">
      <c r="A580">
        <v>578</v>
      </c>
      <c r="B580">
        <v>13.895476836394</v>
      </c>
      <c r="C580">
        <v>-8.5932174641020698</v>
      </c>
      <c r="D580">
        <v>1458.6638159721999</v>
      </c>
      <c r="E580">
        <v>0.479138537826439</v>
      </c>
      <c r="F580">
        <v>40.874495744780397</v>
      </c>
      <c r="G580">
        <v>2.5072693042536699E-3</v>
      </c>
      <c r="H580">
        <v>0.99565124458120902</v>
      </c>
      <c r="I580">
        <v>0.14042064599974399</v>
      </c>
      <c r="J580">
        <v>0.21881117429433999</v>
      </c>
      <c r="K580">
        <v>0.65322156537370402</v>
      </c>
      <c r="L580">
        <v>0.107436506177022</v>
      </c>
      <c r="M580">
        <v>3.2984139822722101E-2</v>
      </c>
      <c r="N580">
        <v>0.87540473393325402</v>
      </c>
      <c r="O580">
        <v>0.96222769294912702</v>
      </c>
      <c r="P580">
        <v>11.066251804883599</v>
      </c>
      <c r="Q580">
        <v>0.99777403889862004</v>
      </c>
      <c r="R580">
        <v>2.2259611013792798E-3</v>
      </c>
      <c r="S580">
        <v>0</v>
      </c>
      <c r="T580">
        <v>75.327523143998704</v>
      </c>
      <c r="U580">
        <v>75.327523143998704</v>
      </c>
      <c r="V580">
        <v>55.612752597926999</v>
      </c>
      <c r="W580">
        <v>1.83630188155707</v>
      </c>
      <c r="X580">
        <v>9.4991475834858292</v>
      </c>
      <c r="Y580">
        <v>553.39848237300805</v>
      </c>
      <c r="Z580">
        <v>0.76510477082705997</v>
      </c>
      <c r="AA580">
        <v>8.7802148273619998E-2</v>
      </c>
      <c r="AB580">
        <v>30.272632757052499</v>
      </c>
      <c r="AC580">
        <v>14.3649190520076</v>
      </c>
      <c r="AD580">
        <v>4.0122455886128003</v>
      </c>
      <c r="AE580">
        <v>0.19150716382131999</v>
      </c>
      <c r="AF580">
        <v>3.9853026451702701E-4</v>
      </c>
      <c r="AG580">
        <v>4.1404277490736802E-3</v>
      </c>
      <c r="AH580">
        <v>5.8777049921250005E-4</v>
      </c>
      <c r="AI580">
        <v>1.8045173860877699E-4</v>
      </c>
      <c r="AJ580">
        <v>3.1942033173898599E-2</v>
      </c>
      <c r="AK580">
        <v>0.15576458692143599</v>
      </c>
      <c r="AL580">
        <v>0.170169987386036</v>
      </c>
      <c r="AM580">
        <v>13.515679791604001</v>
      </c>
      <c r="AN580">
        <v>0</v>
      </c>
      <c r="AO580">
        <v>0</v>
      </c>
      <c r="AP580">
        <v>0</v>
      </c>
      <c r="AQ580">
        <v>-8.8886693078593009</v>
      </c>
      <c r="AR580">
        <v>1956.4501026125199</v>
      </c>
      <c r="AS580">
        <v>6034.1719915498497</v>
      </c>
      <c r="AT580">
        <v>0.39024012619007897</v>
      </c>
    </row>
    <row r="581" spans="1:46" x14ac:dyDescent="0.35">
      <c r="A581">
        <v>579</v>
      </c>
      <c r="B581">
        <v>13.281406510851401</v>
      </c>
      <c r="C581">
        <v>-8.5988881406782305</v>
      </c>
      <c r="D581">
        <v>1447.2948494570801</v>
      </c>
      <c r="E581">
        <v>0.47779975240589101</v>
      </c>
      <c r="F581">
        <v>38.334475807121301</v>
      </c>
      <c r="G581">
        <v>2.4879556560545601E-3</v>
      </c>
      <c r="H581">
        <v>0.99583216551815601</v>
      </c>
      <c r="I581">
        <v>0.14407016392815999</v>
      </c>
      <c r="J581">
        <v>0.22756279846122299</v>
      </c>
      <c r="K581">
        <v>0.64088377079974201</v>
      </c>
      <c r="L581">
        <v>0.10988768090489701</v>
      </c>
      <c r="M581">
        <v>3.4182483023263197E-2</v>
      </c>
      <c r="N581">
        <v>0.87522341298103301</v>
      </c>
      <c r="O581">
        <v>0.961395074124751</v>
      </c>
      <c r="P581">
        <v>11.4064849260477</v>
      </c>
      <c r="Q581">
        <v>0.99773822166367698</v>
      </c>
      <c r="R581">
        <v>2.2617783363230101E-3</v>
      </c>
      <c r="S581">
        <v>0</v>
      </c>
      <c r="T581">
        <v>78.198175625856905</v>
      </c>
      <c r="U581">
        <v>78.198175625856905</v>
      </c>
      <c r="V581">
        <v>57.460985018139098</v>
      </c>
      <c r="W581">
        <v>1.9092953401333499</v>
      </c>
      <c r="X581">
        <v>9.7479289689105908</v>
      </c>
      <c r="Y581">
        <v>581.93985006362902</v>
      </c>
      <c r="Z581">
        <v>0.76273725182746399</v>
      </c>
      <c r="AA581">
        <v>8.6356104552197194E-2</v>
      </c>
      <c r="AB581">
        <v>30.097573617549301</v>
      </c>
      <c r="AC581">
        <v>14.0312050121978</v>
      </c>
      <c r="AD581">
        <v>3.9734394859324298</v>
      </c>
      <c r="AE581">
        <v>0.19148994081707299</v>
      </c>
      <c r="AF581">
        <v>3.8889774542882698E-4</v>
      </c>
      <c r="AG581">
        <v>4.1145215258024401E-3</v>
      </c>
      <c r="AH581">
        <v>6.1368510764132195E-4</v>
      </c>
      <c r="AI581">
        <v>1.90897474592568E-4</v>
      </c>
      <c r="AJ581">
        <v>3.1880663365774602E-2</v>
      </c>
      <c r="AK581">
        <v>0.15581921859862999</v>
      </c>
      <c r="AL581">
        <v>0.16984913912636501</v>
      </c>
      <c r="AM581">
        <v>13.515679791604001</v>
      </c>
      <c r="AN581">
        <v>0</v>
      </c>
      <c r="AO581">
        <v>0</v>
      </c>
      <c r="AP581">
        <v>0</v>
      </c>
      <c r="AQ581">
        <v>-8.8891439432512804</v>
      </c>
      <c r="AR581">
        <v>1957.21098693505</v>
      </c>
      <c r="AS581">
        <v>6033.6258422993997</v>
      </c>
      <c r="AT581">
        <v>0.39052474246708602</v>
      </c>
    </row>
    <row r="582" spans="1:46" x14ac:dyDescent="0.35">
      <c r="A582">
        <v>580</v>
      </c>
      <c r="B582">
        <v>12.6673361853088</v>
      </c>
      <c r="C582">
        <v>-8.6050067782447908</v>
      </c>
      <c r="D582">
        <v>1434.8438849050899</v>
      </c>
      <c r="E582">
        <v>0.47629955712626998</v>
      </c>
      <c r="F582">
        <v>35.812397512127198</v>
      </c>
      <c r="G582">
        <v>2.4668033593741902E-3</v>
      </c>
      <c r="H582">
        <v>0.99601411964070197</v>
      </c>
      <c r="I582">
        <v>0.147871669501005</v>
      </c>
      <c r="J582">
        <v>0.23700865417088099</v>
      </c>
      <c r="K582">
        <v>0.62767430246683198</v>
      </c>
      <c r="L582">
        <v>0.112412669475806</v>
      </c>
      <c r="M582">
        <v>3.5459000025198903E-2</v>
      </c>
      <c r="N582">
        <v>0.87510782542722199</v>
      </c>
      <c r="O582">
        <v>0.96059360320684295</v>
      </c>
      <c r="P582">
        <v>11.767368509612099</v>
      </c>
      <c r="Q582">
        <v>0.99769882703539603</v>
      </c>
      <c r="R582">
        <v>2.3011729646037799E-3</v>
      </c>
      <c r="S582">
        <v>0</v>
      </c>
      <c r="T582">
        <v>81.305951679620705</v>
      </c>
      <c r="U582">
        <v>81.305951679620705</v>
      </c>
      <c r="V582">
        <v>59.435010081933001</v>
      </c>
      <c r="W582">
        <v>1.9878981079356399</v>
      </c>
      <c r="X582">
        <v>10.008678514169899</v>
      </c>
      <c r="Y582">
        <v>613.58075561159296</v>
      </c>
      <c r="Z582">
        <v>0.76020423557226502</v>
      </c>
      <c r="AA582">
        <v>8.4806058822323796E-2</v>
      </c>
      <c r="AB582">
        <v>29.9030161895503</v>
      </c>
      <c r="AC582">
        <v>13.678555853183299</v>
      </c>
      <c r="AD582">
        <v>3.9307312191277499</v>
      </c>
      <c r="AE582">
        <v>0.19146963787766499</v>
      </c>
      <c r="AF582">
        <v>3.7861668556821501E-4</v>
      </c>
      <c r="AG582">
        <v>4.08588373841034E-3</v>
      </c>
      <c r="AH582">
        <v>6.4198910512973601E-4</v>
      </c>
      <c r="AI582">
        <v>2.0250645946871701E-4</v>
      </c>
      <c r="AJ582">
        <v>3.1813932750620902E-2</v>
      </c>
      <c r="AK582">
        <v>0.15587853808437299</v>
      </c>
      <c r="AL582">
        <v>0.16950031404610399</v>
      </c>
      <c r="AM582">
        <v>13.515679791604001</v>
      </c>
      <c r="AN582">
        <v>0</v>
      </c>
      <c r="AO582">
        <v>0</v>
      </c>
      <c r="AP582">
        <v>0</v>
      </c>
      <c r="AQ582">
        <v>-8.88961857864326</v>
      </c>
      <c r="AR582">
        <v>1958.0332555484999</v>
      </c>
      <c r="AS582">
        <v>6033.0138255143802</v>
      </c>
      <c r="AT582">
        <v>0.39074315967165602</v>
      </c>
    </row>
    <row r="583" spans="1:46" x14ac:dyDescent="0.35">
      <c r="A583">
        <v>581</v>
      </c>
      <c r="B583">
        <v>12.0532658597663</v>
      </c>
      <c r="C583">
        <v>-8.6116332802452202</v>
      </c>
      <c r="D583">
        <v>1421.1511390933799</v>
      </c>
      <c r="E583">
        <v>0.47460883831992601</v>
      </c>
      <c r="F583">
        <v>33.3108345923198</v>
      </c>
      <c r="G583">
        <v>2.4435408065714898E-3</v>
      </c>
      <c r="H583">
        <v>0.99619712295285801</v>
      </c>
      <c r="I583">
        <v>0.15182655038634499</v>
      </c>
      <c r="J583">
        <v>0.247226630691355</v>
      </c>
      <c r="K583">
        <v>0.61350730858203395</v>
      </c>
      <c r="L583">
        <v>0.115006905567066</v>
      </c>
      <c r="M583">
        <v>3.6819644819279802E-2</v>
      </c>
      <c r="N583">
        <v>0.87506449013684495</v>
      </c>
      <c r="O583">
        <v>0.95982622302648701</v>
      </c>
      <c r="P583">
        <v>12.1505790185566</v>
      </c>
      <c r="Q583">
        <v>0.99765525658417098</v>
      </c>
      <c r="R583">
        <v>2.3447434158280702E-3</v>
      </c>
      <c r="S583">
        <v>0</v>
      </c>
      <c r="T583">
        <v>84.682237185408695</v>
      </c>
      <c r="U583">
        <v>84.682237185408695</v>
      </c>
      <c r="V583">
        <v>61.5478934749232</v>
      </c>
      <c r="W583">
        <v>2.0727148463875098</v>
      </c>
      <c r="X583">
        <v>10.2820029401338</v>
      </c>
      <c r="Y583">
        <v>648.84707728032299</v>
      </c>
      <c r="Z583">
        <v>0.75748876118447905</v>
      </c>
      <c r="AA583">
        <v>8.3141430097467495E-2</v>
      </c>
      <c r="AB583">
        <v>29.6855615849015</v>
      </c>
      <c r="AC583">
        <v>13.305195649971299</v>
      </c>
      <c r="AD583">
        <v>3.8835096741251798</v>
      </c>
      <c r="AE583">
        <v>0.19144559695757599</v>
      </c>
      <c r="AF583">
        <v>3.6762666871713101E-4</v>
      </c>
      <c r="AG583">
        <v>4.0540758240852999E-3</v>
      </c>
      <c r="AH583">
        <v>6.7303437849970595E-4</v>
      </c>
      <c r="AI583">
        <v>2.1547303307863501E-4</v>
      </c>
      <c r="AJ583">
        <v>3.17411367840413E-2</v>
      </c>
      <c r="AK583">
        <v>0.15594313734326501</v>
      </c>
      <c r="AL583">
        <v>0.169119852644187</v>
      </c>
      <c r="AM583">
        <v>13.515679791604001</v>
      </c>
      <c r="AN583">
        <v>0</v>
      </c>
      <c r="AO583">
        <v>0</v>
      </c>
      <c r="AP583">
        <v>0</v>
      </c>
      <c r="AQ583">
        <v>-8.8900932140352396</v>
      </c>
      <c r="AR583">
        <v>1958.9276090394101</v>
      </c>
      <c r="AS583">
        <v>6032.324056036</v>
      </c>
      <c r="AT583">
        <v>0.39087231257209598</v>
      </c>
    </row>
    <row r="584" spans="1:46" x14ac:dyDescent="0.35">
      <c r="A584">
        <v>582</v>
      </c>
      <c r="B584">
        <v>11.4391955342237</v>
      </c>
      <c r="C584">
        <v>-8.6188380028682996</v>
      </c>
      <c r="D584">
        <v>1406.02485963039</v>
      </c>
      <c r="E584">
        <v>0.47269151263567999</v>
      </c>
      <c r="F584">
        <v>30.832852728929701</v>
      </c>
      <c r="G584">
        <v>2.4178419884976002E-3</v>
      </c>
      <c r="H584">
        <v>0.99638132469989305</v>
      </c>
      <c r="I584">
        <v>0.155933694897464</v>
      </c>
      <c r="J584">
        <v>0.25830452795759801</v>
      </c>
      <c r="K584">
        <v>0.59828801735078496</v>
      </c>
      <c r="L584">
        <v>0.11766328841059299</v>
      </c>
      <c r="M584">
        <v>3.8270406486871501E-2</v>
      </c>
      <c r="N584">
        <v>0.87510096892386702</v>
      </c>
      <c r="O584">
        <v>0.95909634379233899</v>
      </c>
      <c r="P584">
        <v>12.5579091995657</v>
      </c>
      <c r="Q584">
        <v>0.99760677586884605</v>
      </c>
      <c r="R584">
        <v>2.3932241311537799E-3</v>
      </c>
      <c r="S584">
        <v>0</v>
      </c>
      <c r="T584">
        <v>88.364346719497803</v>
      </c>
      <c r="U584">
        <v>88.364346719497803</v>
      </c>
      <c r="V584">
        <v>63.814647366685001</v>
      </c>
      <c r="W584">
        <v>2.1644213930664802</v>
      </c>
      <c r="X584">
        <v>10.5685052268477</v>
      </c>
      <c r="Y584">
        <v>688.38845070014895</v>
      </c>
      <c r="Z584">
        <v>0.75457256680772899</v>
      </c>
      <c r="AA584">
        <v>8.1350427104912901E-2</v>
      </c>
      <c r="AB584">
        <v>29.441035553705699</v>
      </c>
      <c r="AC584">
        <v>12.909181316102799</v>
      </c>
      <c r="AD584">
        <v>3.8310403254972298</v>
      </c>
      <c r="AE584">
        <v>0.191416991300596</v>
      </c>
      <c r="AF584">
        <v>3.55861481818157E-4</v>
      </c>
      <c r="AG584">
        <v>4.0185652358095498E-3</v>
      </c>
      <c r="AH584">
        <v>7.0724596681373802E-4</v>
      </c>
      <c r="AI584">
        <v>2.3003428683474899E-4</v>
      </c>
      <c r="AJ584">
        <v>3.1661450488505598E-2</v>
      </c>
      <c r="AK584">
        <v>0.15601370318581401</v>
      </c>
      <c r="AL584">
        <v>0.16870347442714201</v>
      </c>
      <c r="AM584">
        <v>13.515679791604001</v>
      </c>
      <c r="AN584">
        <v>0</v>
      </c>
      <c r="AO584">
        <v>0</v>
      </c>
      <c r="AP584">
        <v>0</v>
      </c>
      <c r="AQ584">
        <v>-8.8905678494272191</v>
      </c>
      <c r="AR584">
        <v>1959.9072522055601</v>
      </c>
      <c r="AS584">
        <v>6031.5418020943498</v>
      </c>
      <c r="AT584">
        <v>0.39088146928332601</v>
      </c>
    </row>
    <row r="585" spans="1:46" x14ac:dyDescent="0.35">
      <c r="A585">
        <v>583</v>
      </c>
      <c r="B585">
        <v>10.825125208681101</v>
      </c>
      <c r="C585">
        <v>-8.6267039541086792</v>
      </c>
      <c r="D585">
        <v>1389.23346311874</v>
      </c>
      <c r="E585">
        <v>0.47050247230410602</v>
      </c>
      <c r="F585">
        <v>28.382126549676499</v>
      </c>
      <c r="G585">
        <v>2.3893130856409298E-3</v>
      </c>
      <c r="H585">
        <v>0.99656626112597901</v>
      </c>
      <c r="I585">
        <v>0.16018847574811301</v>
      </c>
      <c r="J585">
        <v>0.27034086996311202</v>
      </c>
      <c r="K585">
        <v>0.58191259734885803</v>
      </c>
      <c r="L585">
        <v>0.12037148408455001</v>
      </c>
      <c r="M585">
        <v>3.9816991663562597E-2</v>
      </c>
      <c r="N585">
        <v>0.87522609989824496</v>
      </c>
      <c r="O585">
        <v>0.958407947037478</v>
      </c>
      <c r="P585">
        <v>12.991249571881299</v>
      </c>
      <c r="Q585">
        <v>0.99755247568562699</v>
      </c>
      <c r="R585">
        <v>2.4475243143723901E-3</v>
      </c>
      <c r="S585">
        <v>0</v>
      </c>
      <c r="T585">
        <v>92.397011922651302</v>
      </c>
      <c r="U585">
        <v>92.397011922651302</v>
      </c>
      <c r="V585">
        <v>66.252665190768198</v>
      </c>
      <c r="W585">
        <v>2.2637664028069699</v>
      </c>
      <c r="X585">
        <v>10.8687756195982</v>
      </c>
      <c r="Y585">
        <v>733.01617398874305</v>
      </c>
      <c r="Z585">
        <v>0.75143660317879202</v>
      </c>
      <c r="AA585">
        <v>7.9419948699889803E-2</v>
      </c>
      <c r="AB585">
        <v>29.1642501963908</v>
      </c>
      <c r="AC585">
        <v>12.488404283594001</v>
      </c>
      <c r="AD585">
        <v>3.7724338463169098</v>
      </c>
      <c r="AE585">
        <v>0.19138277649104499</v>
      </c>
      <c r="AF585">
        <v>3.4324905048837998E-4</v>
      </c>
      <c r="AG585">
        <v>3.9787009898653398E-3</v>
      </c>
      <c r="AH585">
        <v>7.4514199934855503E-4</v>
      </c>
      <c r="AI585">
        <v>2.4648124098388302E-4</v>
      </c>
      <c r="AJ585">
        <v>3.1573903786169699E-2</v>
      </c>
      <c r="AK585">
        <v>0.15609103464555399</v>
      </c>
      <c r="AL585">
        <v>0.16824615215834099</v>
      </c>
      <c r="AM585">
        <v>13.515679791604001</v>
      </c>
      <c r="AN585">
        <v>0</v>
      </c>
      <c r="AO585">
        <v>0</v>
      </c>
      <c r="AP585">
        <v>0</v>
      </c>
      <c r="AQ585">
        <v>-8.8910424848192005</v>
      </c>
      <c r="AR585">
        <v>1960.9886243537401</v>
      </c>
      <c r="AS585">
        <v>6030.6486455674703</v>
      </c>
      <c r="AT585">
        <v>0.390729130873397</v>
      </c>
    </row>
    <row r="586" spans="1:46" x14ac:dyDescent="0.35">
      <c r="A586">
        <v>584</v>
      </c>
      <c r="B586">
        <v>10.211054883138599</v>
      </c>
      <c r="C586">
        <v>-8.6353293646077791</v>
      </c>
      <c r="D586">
        <v>1370.49547874057</v>
      </c>
      <c r="E586">
        <v>0.46798483011148601</v>
      </c>
      <c r="F586">
        <v>25.963087802336801</v>
      </c>
      <c r="G586">
        <v>2.35747529825039E-3</v>
      </c>
      <c r="H586">
        <v>0.99675243962334004</v>
      </c>
      <c r="I586">
        <v>0.16458145099678401</v>
      </c>
      <c r="J586">
        <v>0.28344535590607001</v>
      </c>
      <c r="K586">
        <v>0.56426864247959296</v>
      </c>
      <c r="L586">
        <v>0.123117061056047</v>
      </c>
      <c r="M586">
        <v>4.1464389940737201E-2</v>
      </c>
      <c r="N586">
        <v>0.87545029970812904</v>
      </c>
      <c r="O586">
        <v>0.95776572010779304</v>
      </c>
      <c r="P586">
        <v>13.4525544468584</v>
      </c>
      <c r="Q586">
        <v>0.99749122052698003</v>
      </c>
      <c r="R586">
        <v>2.5087794730190502E-3</v>
      </c>
      <c r="S586">
        <v>0</v>
      </c>
      <c r="T586">
        <v>96.834368045370098</v>
      </c>
      <c r="U586">
        <v>96.834368045370098</v>
      </c>
      <c r="V586">
        <v>68.882329396624797</v>
      </c>
      <c r="W586">
        <v>2.3715738746355499</v>
      </c>
      <c r="X586">
        <v>11.1833897155753</v>
      </c>
      <c r="Y586">
        <v>783.75551724468903</v>
      </c>
      <c r="Z586">
        <v>0.74806158476785301</v>
      </c>
      <c r="AA586">
        <v>7.7335545586912594E-2</v>
      </c>
      <c r="AB586">
        <v>28.8487674919316</v>
      </c>
      <c r="AC586">
        <v>12.040600285055801</v>
      </c>
      <c r="AD586">
        <v>3.7066142092573102</v>
      </c>
      <c r="AE586">
        <v>0.19134162614473901</v>
      </c>
      <c r="AF586">
        <v>3.2971188216106197E-4</v>
      </c>
      <c r="AG586">
        <v>3.9336818736962504E-3</v>
      </c>
      <c r="AH586">
        <v>7.8736001283981002E-4</v>
      </c>
      <c r="AI586">
        <v>2.65173667370693E-4</v>
      </c>
      <c r="AJ586">
        <v>3.14773529912106E-2</v>
      </c>
      <c r="AK586">
        <v>0.15617606179052401</v>
      </c>
      <c r="AL586">
        <v>0.16774196743407399</v>
      </c>
      <c r="AM586">
        <v>13.515679791604001</v>
      </c>
      <c r="AN586">
        <v>0</v>
      </c>
      <c r="AO586">
        <v>0</v>
      </c>
      <c r="AP586">
        <v>0</v>
      </c>
      <c r="AQ586">
        <v>-8.89151712021118</v>
      </c>
      <c r="AR586">
        <v>1962.19237543806</v>
      </c>
      <c r="AS586">
        <v>6029.6213557774499</v>
      </c>
      <c r="AT586">
        <v>0.39035967228675</v>
      </c>
    </row>
    <row r="587" spans="1:46" x14ac:dyDescent="0.35">
      <c r="A587">
        <v>585</v>
      </c>
      <c r="B587">
        <v>9.5969845575960395</v>
      </c>
      <c r="C587">
        <v>-8.6446598769408993</v>
      </c>
      <c r="D587">
        <v>1349.37823261432</v>
      </c>
      <c r="E587">
        <v>0.46506531293728198</v>
      </c>
      <c r="F587">
        <v>23.580476181528098</v>
      </c>
      <c r="G587">
        <v>2.3215911344624499E-3</v>
      </c>
      <c r="H587">
        <v>1</v>
      </c>
      <c r="I587">
        <v>0.16915755864649101</v>
      </c>
      <c r="J587">
        <v>0.29773744262593199</v>
      </c>
      <c r="K587">
        <v>0.54522203169138606</v>
      </c>
      <c r="L587">
        <v>0.12584636513761499</v>
      </c>
      <c r="M587">
        <v>4.3311193508875599E-2</v>
      </c>
      <c r="N587">
        <v>0.87578596056597802</v>
      </c>
      <c r="O587">
        <v>0.95717523262110005</v>
      </c>
      <c r="P587">
        <v>13.9486643678223</v>
      </c>
      <c r="Q587">
        <v>0.99742167105920698</v>
      </c>
      <c r="R587">
        <v>2.57832894079295E-3</v>
      </c>
      <c r="S587">
        <v>0</v>
      </c>
      <c r="T587">
        <v>101.77825891582199</v>
      </c>
      <c r="U587">
        <v>101.77825891582199</v>
      </c>
      <c r="V587">
        <v>71.753692932448502</v>
      </c>
      <c r="W587">
        <v>2.4963608620120601</v>
      </c>
      <c r="X587">
        <v>11.5197149223295</v>
      </c>
      <c r="Y587">
        <v>841.75371195907405</v>
      </c>
      <c r="Z587">
        <v>0.74395945498723903</v>
      </c>
      <c r="AA587">
        <v>7.5124313963579895E-2</v>
      </c>
      <c r="AB587">
        <v>28.5738163909921</v>
      </c>
      <c r="AC587">
        <v>11.5602419750363</v>
      </c>
      <c r="AD587">
        <v>3.6402643826349199</v>
      </c>
      <c r="AE587">
        <v>0.19129078168189001</v>
      </c>
      <c r="AF587">
        <v>3.1532744714032602E-4</v>
      </c>
      <c r="AG587">
        <v>3.8820812279418298E-3</v>
      </c>
      <c r="AH587">
        <v>8.3442819671914999E-4</v>
      </c>
      <c r="AI587">
        <v>2.8717620137733201E-4</v>
      </c>
      <c r="AJ587">
        <v>3.1372464907791497E-2</v>
      </c>
      <c r="AK587">
        <v>0.15626786585389801</v>
      </c>
      <c r="AL587">
        <v>0.167194679205909</v>
      </c>
      <c r="AM587">
        <v>13.515679791604001</v>
      </c>
      <c r="AN587">
        <v>0</v>
      </c>
      <c r="AO587">
        <v>0</v>
      </c>
      <c r="AP587">
        <v>0</v>
      </c>
      <c r="AQ587">
        <v>-8.8919917556031596</v>
      </c>
      <c r="AR587">
        <v>1963.5403271461901</v>
      </c>
      <c r="AS587">
        <v>6028.4300066487503</v>
      </c>
      <c r="AT587">
        <v>0.39081496667093801</v>
      </c>
    </row>
    <row r="588" spans="1:46" x14ac:dyDescent="0.35">
      <c r="A588">
        <v>586</v>
      </c>
      <c r="B588">
        <v>8.9829142320534707</v>
      </c>
      <c r="C588">
        <v>-8.6551970438470498</v>
      </c>
      <c r="D588">
        <v>1325.5876552572399</v>
      </c>
      <c r="E588">
        <v>0.46165000969844999</v>
      </c>
      <c r="F588">
        <v>21.2403958982459</v>
      </c>
      <c r="G588">
        <v>2.2811617586642702E-3</v>
      </c>
      <c r="H588">
        <v>1</v>
      </c>
      <c r="I588">
        <v>0.173753088721188</v>
      </c>
      <c r="J588">
        <v>0.31334538365176801</v>
      </c>
      <c r="K588">
        <v>0.52463558618654504</v>
      </c>
      <c r="L588">
        <v>0.128590726287097</v>
      </c>
      <c r="M588">
        <v>4.5162362434090601E-2</v>
      </c>
      <c r="N588">
        <v>0.87624798003930204</v>
      </c>
      <c r="O588">
        <v>0.95664317164512203</v>
      </c>
      <c r="P588">
        <v>14.4713545669353</v>
      </c>
      <c r="Q588">
        <v>0.99734151146598804</v>
      </c>
      <c r="R588">
        <v>2.6584885340112702E-3</v>
      </c>
      <c r="S588">
        <v>0</v>
      </c>
      <c r="T588">
        <v>107.244612497551</v>
      </c>
      <c r="U588">
        <v>107.244612497551</v>
      </c>
      <c r="V588">
        <v>74.842243382971603</v>
      </c>
      <c r="W588">
        <v>2.6236600371815402</v>
      </c>
      <c r="X588">
        <v>11.864089107726199</v>
      </c>
      <c r="Y588">
        <v>909.05649565060503</v>
      </c>
      <c r="Z588">
        <v>0.74007735478843695</v>
      </c>
      <c r="AA588">
        <v>7.2677159103077094E-2</v>
      </c>
      <c r="AB588">
        <v>28.1475470635372</v>
      </c>
      <c r="AC588">
        <v>11.050371488891701</v>
      </c>
      <c r="AD588">
        <v>3.55484717287779</v>
      </c>
      <c r="AE588">
        <v>0.19123004383400699</v>
      </c>
      <c r="AF588">
        <v>2.99653286409643E-4</v>
      </c>
      <c r="AG588">
        <v>3.8234204565341101E-3</v>
      </c>
      <c r="AH588">
        <v>8.8795273123340804E-4</v>
      </c>
      <c r="AI588">
        <v>3.11857971645405E-4</v>
      </c>
      <c r="AJ588">
        <v>3.1253339761660802E-2</v>
      </c>
      <c r="AK588">
        <v>0.156371910946104</v>
      </c>
      <c r="AL588">
        <v>0.16657320719767699</v>
      </c>
      <c r="AM588">
        <v>13.515679791604001</v>
      </c>
      <c r="AN588">
        <v>0</v>
      </c>
      <c r="AO588">
        <v>0</v>
      </c>
      <c r="AP588">
        <v>0</v>
      </c>
      <c r="AQ588">
        <v>-8.8924663909951391</v>
      </c>
      <c r="AR588">
        <v>1965.0760820576099</v>
      </c>
      <c r="AS588">
        <v>6027.0362365697101</v>
      </c>
      <c r="AT588">
        <v>0.38968355164486701</v>
      </c>
    </row>
    <row r="589" spans="1:46" x14ac:dyDescent="0.35">
      <c r="A589">
        <v>587</v>
      </c>
      <c r="B589">
        <v>8.3688439065109002</v>
      </c>
      <c r="C589">
        <v>-8.6669502758760899</v>
      </c>
      <c r="D589">
        <v>1298.64133523703</v>
      </c>
      <c r="E589">
        <v>0.45762393610621099</v>
      </c>
      <c r="F589">
        <v>18.9542821945751</v>
      </c>
      <c r="G589">
        <v>2.2353652288192201E-3</v>
      </c>
      <c r="H589">
        <v>1</v>
      </c>
      <c r="I589">
        <v>0.17839910021621999</v>
      </c>
      <c r="J589">
        <v>0.33041112948884499</v>
      </c>
      <c r="K589">
        <v>0.50247304276410798</v>
      </c>
      <c r="L589">
        <v>0.13128270391645899</v>
      </c>
      <c r="M589">
        <v>4.7116396299760901E-2</v>
      </c>
      <c r="N589">
        <v>0.87685448058922999</v>
      </c>
      <c r="O589">
        <v>0.95617766069100296</v>
      </c>
      <c r="P589">
        <v>15.0258214862393</v>
      </c>
      <c r="Q589">
        <v>0.99724918096178705</v>
      </c>
      <c r="R589">
        <v>2.7508190382121902E-3</v>
      </c>
      <c r="S589">
        <v>0</v>
      </c>
      <c r="T589">
        <v>113.352153112224</v>
      </c>
      <c r="U589">
        <v>113.352153112224</v>
      </c>
      <c r="V589">
        <v>78.205370372630199</v>
      </c>
      <c r="W589">
        <v>2.7621812966599602</v>
      </c>
      <c r="X589">
        <v>12.2231029372987</v>
      </c>
      <c r="Y589">
        <v>987.78294685039702</v>
      </c>
      <c r="Z589">
        <v>0.73589330751861504</v>
      </c>
      <c r="AA589">
        <v>7.0017240883397197E-2</v>
      </c>
      <c r="AB589">
        <v>27.651591676660999</v>
      </c>
      <c r="AC589">
        <v>10.5053753364644</v>
      </c>
      <c r="AD589">
        <v>3.4575228511857699</v>
      </c>
      <c r="AE589">
        <v>0.191157460793689</v>
      </c>
      <c r="AF589">
        <v>2.82791700261142E-4</v>
      </c>
      <c r="AG589">
        <v>3.75609496098401E-3</v>
      </c>
      <c r="AH589">
        <v>9.4860160553527305E-4</v>
      </c>
      <c r="AI589">
        <v>3.4044613527636102E-4</v>
      </c>
      <c r="AJ589">
        <v>3.11199521840528E-2</v>
      </c>
      <c r="AK589">
        <v>0.15648792881253501</v>
      </c>
      <c r="AL589">
        <v>0.16587763807544201</v>
      </c>
      <c r="AM589">
        <v>13.515679791604001</v>
      </c>
      <c r="AN589">
        <v>0</v>
      </c>
      <c r="AO589">
        <v>0</v>
      </c>
      <c r="AP589">
        <v>0</v>
      </c>
      <c r="AQ589">
        <v>-8.8929410263871205</v>
      </c>
      <c r="AR589">
        <v>1966.8371235007301</v>
      </c>
      <c r="AS589">
        <v>6025.393063388</v>
      </c>
      <c r="AT589">
        <v>0.38803265206681897</v>
      </c>
    </row>
    <row r="590" spans="1:46" x14ac:dyDescent="0.35">
      <c r="A590">
        <v>588</v>
      </c>
      <c r="B590">
        <v>7.7547735809683296</v>
      </c>
      <c r="C590">
        <v>-8.6800170115701594</v>
      </c>
      <c r="D590">
        <v>1267.7971004121</v>
      </c>
      <c r="E590">
        <v>0.45282794456041803</v>
      </c>
      <c r="F590">
        <v>16.7296551509917</v>
      </c>
      <c r="G590">
        <v>2.1829351546276401E-3</v>
      </c>
      <c r="H590">
        <v>1</v>
      </c>
      <c r="I590">
        <v>0.18309357532206699</v>
      </c>
      <c r="J590">
        <v>0.34906394084958098</v>
      </c>
      <c r="K590">
        <v>0.47857448931944802</v>
      </c>
      <c r="L590">
        <v>0.13393053897604801</v>
      </c>
      <c r="M590">
        <v>4.9163036346019297E-2</v>
      </c>
      <c r="N590">
        <v>0.87762780653425998</v>
      </c>
      <c r="O590">
        <v>0.95578870108723102</v>
      </c>
      <c r="P590">
        <v>15.616763569066499</v>
      </c>
      <c r="Q590">
        <v>0.997141338939461</v>
      </c>
      <c r="R590">
        <v>2.85866106053892E-3</v>
      </c>
      <c r="S590">
        <v>0</v>
      </c>
      <c r="T590">
        <v>120.25463186273799</v>
      </c>
      <c r="U590">
        <v>120.25463186273799</v>
      </c>
      <c r="V590">
        <v>81.907677976534501</v>
      </c>
      <c r="W590">
        <v>2.91273762653418</v>
      </c>
      <c r="X590">
        <v>12.601902850099799</v>
      </c>
      <c r="Y590">
        <v>1080.8493869892</v>
      </c>
      <c r="Z590">
        <v>0.73148682983802105</v>
      </c>
      <c r="AA590">
        <v>6.7149928093615197E-2</v>
      </c>
      <c r="AB590">
        <v>27.0691182656902</v>
      </c>
      <c r="AC590">
        <v>9.9268310583828399</v>
      </c>
      <c r="AD590">
        <v>3.3459403504090499</v>
      </c>
      <c r="AE590">
        <v>0.19106629607095399</v>
      </c>
      <c r="AF590">
        <v>2.6474074290534002E-4</v>
      </c>
      <c r="AG590">
        <v>3.6777912957925902E-3</v>
      </c>
      <c r="AH590">
        <v>1.0184248041990101E-3</v>
      </c>
      <c r="AI590">
        <v>3.7384196350824701E-4</v>
      </c>
      <c r="AJ590">
        <v>3.09712127870229E-2</v>
      </c>
      <c r="AK590">
        <v>0.15661638038814901</v>
      </c>
      <c r="AL590">
        <v>0.165102671572216</v>
      </c>
      <c r="AM590">
        <v>13.515679791604001</v>
      </c>
      <c r="AN590">
        <v>0</v>
      </c>
      <c r="AO590">
        <v>0</v>
      </c>
      <c r="AP590">
        <v>0</v>
      </c>
      <c r="AQ590">
        <v>-8.8934156617791</v>
      </c>
      <c r="AR590">
        <v>1968.8777712270501</v>
      </c>
      <c r="AS590">
        <v>6023.4354488716299</v>
      </c>
      <c r="AT590">
        <v>0.38561650511844803</v>
      </c>
    </row>
    <row r="591" spans="1:46" x14ac:dyDescent="0.35">
      <c r="A591">
        <v>589</v>
      </c>
      <c r="B591">
        <v>7.1407032554257599</v>
      </c>
      <c r="C591">
        <v>-8.69469516237967</v>
      </c>
      <c r="D591">
        <v>1232.2598252522901</v>
      </c>
      <c r="E591">
        <v>0.44705584618103</v>
      </c>
      <c r="F591">
        <v>14.577769315723099</v>
      </c>
      <c r="G591">
        <v>2.1225141196673102E-3</v>
      </c>
      <c r="H591">
        <v>1</v>
      </c>
      <c r="I591">
        <v>0.18773013305085001</v>
      </c>
      <c r="J591">
        <v>0.36941760616047198</v>
      </c>
      <c r="K591">
        <v>0.45284080242550101</v>
      </c>
      <c r="L591">
        <v>0.136452569443411</v>
      </c>
      <c r="M591">
        <v>5.1277563607439298E-2</v>
      </c>
      <c r="N591">
        <v>0.878595937266204</v>
      </c>
      <c r="O591">
        <v>0.95548879671207898</v>
      </c>
      <c r="P591">
        <v>16.242328584728501</v>
      </c>
      <c r="Q591">
        <v>0.99701388151110804</v>
      </c>
      <c r="R591">
        <v>2.98611848889167E-3</v>
      </c>
      <c r="S591">
        <v>0</v>
      </c>
      <c r="T591">
        <v>128.114574323043</v>
      </c>
      <c r="U591">
        <v>128.114574323043</v>
      </c>
      <c r="V591">
        <v>85.998950840513203</v>
      </c>
      <c r="W591">
        <v>3.0759319473973301</v>
      </c>
      <c r="X591">
        <v>12.999447692379601</v>
      </c>
      <c r="Y591">
        <v>1192.4773102377301</v>
      </c>
      <c r="Z591">
        <v>0.72685491255924295</v>
      </c>
      <c r="AA591">
        <v>6.4042297579067306E-2</v>
      </c>
      <c r="AB591">
        <v>26.379015029216699</v>
      </c>
      <c r="AC591">
        <v>9.3099704556410501</v>
      </c>
      <c r="AD591">
        <v>3.2170481292264101</v>
      </c>
      <c r="AE591">
        <v>0.19095325507275801</v>
      </c>
      <c r="AF591">
        <v>2.4537999580855698E-4</v>
      </c>
      <c r="AG591">
        <v>3.58615018165905E-3</v>
      </c>
      <c r="AH591">
        <v>1.0994407110307301E-3</v>
      </c>
      <c r="AI591">
        <v>4.1315924809951702E-4</v>
      </c>
      <c r="AJ591">
        <v>3.0803716985417302E-2</v>
      </c>
      <c r="AK591">
        <v>0.15675989821262801</v>
      </c>
      <c r="AL591">
        <v>0.164230770199711</v>
      </c>
      <c r="AM591">
        <v>13.515679791604001</v>
      </c>
      <c r="AN591">
        <v>0</v>
      </c>
      <c r="AO591">
        <v>0</v>
      </c>
      <c r="AP591">
        <v>0</v>
      </c>
      <c r="AQ591">
        <v>-8.8938902971710796</v>
      </c>
      <c r="AR591">
        <v>1971.2738457569001</v>
      </c>
      <c r="AS591">
        <v>6021.0791034244103</v>
      </c>
      <c r="AT591">
        <v>0.38218985557512197</v>
      </c>
    </row>
    <row r="592" spans="1:46" x14ac:dyDescent="0.35">
      <c r="A592">
        <v>590</v>
      </c>
      <c r="B592">
        <v>6.5266329298831902</v>
      </c>
      <c r="C592">
        <v>-8.7113099392909792</v>
      </c>
      <c r="D592">
        <v>1191.11983169731</v>
      </c>
      <c r="E592">
        <v>0.44004194883710701</v>
      </c>
      <c r="F592">
        <v>12.513848224991101</v>
      </c>
      <c r="G592">
        <v>2.0525466608885099E-3</v>
      </c>
      <c r="H592">
        <v>1</v>
      </c>
      <c r="I592">
        <v>0.19219891628126901</v>
      </c>
      <c r="J592">
        <v>0.39155303519701901</v>
      </c>
      <c r="K592">
        <v>0.42527011944778198</v>
      </c>
      <c r="L592">
        <v>0.13877643301899101</v>
      </c>
      <c r="M592">
        <v>5.3422483262278601E-2</v>
      </c>
      <c r="N592">
        <v>0.87979454387195999</v>
      </c>
      <c r="O592">
        <v>0.955293861710654</v>
      </c>
      <c r="P592">
        <v>16.899348819827701</v>
      </c>
      <c r="Q592">
        <v>0.99686187121274294</v>
      </c>
      <c r="R592">
        <v>3.13812878725666E-3</v>
      </c>
      <c r="S592">
        <v>0</v>
      </c>
      <c r="T592">
        <v>137.14111645543301</v>
      </c>
      <c r="U592">
        <v>137.14111645543301</v>
      </c>
      <c r="V592">
        <v>90.552479486636003</v>
      </c>
      <c r="W592">
        <v>3.2519876841000199</v>
      </c>
      <c r="X592">
        <v>13.4163501146976</v>
      </c>
      <c r="Y592">
        <v>1328.57643471344</v>
      </c>
      <c r="Z592">
        <v>0.722045866355986</v>
      </c>
      <c r="AA592">
        <v>6.06693832236085E-2</v>
      </c>
      <c r="AB592">
        <v>25.555229333125801</v>
      </c>
      <c r="AC592">
        <v>8.6525057307965003</v>
      </c>
      <c r="AD592">
        <v>3.06757029670971</v>
      </c>
      <c r="AE592">
        <v>0.19081434528006</v>
      </c>
      <c r="AF592">
        <v>2.24661563104225E-4</v>
      </c>
      <c r="AG592">
        <v>3.4783851989865001E-3</v>
      </c>
      <c r="AH592">
        <v>1.1941923230445301E-3</v>
      </c>
      <c r="AI592">
        <v>4.5970859750414298E-4</v>
      </c>
      <c r="AJ592">
        <v>3.06138079408745E-2</v>
      </c>
      <c r="AK592">
        <v>0.156921210262046</v>
      </c>
      <c r="AL592">
        <v>0.163243154447821</v>
      </c>
      <c r="AM592">
        <v>13.515679791604001</v>
      </c>
      <c r="AN592">
        <v>0</v>
      </c>
      <c r="AO592">
        <v>0</v>
      </c>
      <c r="AP592">
        <v>0</v>
      </c>
      <c r="AQ592">
        <v>-8.8943649325630592</v>
      </c>
      <c r="AR592">
        <v>1974.1227042810799</v>
      </c>
      <c r="AS592">
        <v>6018.2153675742902</v>
      </c>
      <c r="AT592">
        <v>0.377405088376222</v>
      </c>
    </row>
    <row r="593" spans="1:46" x14ac:dyDescent="0.35">
      <c r="A593">
        <v>591</v>
      </c>
      <c r="B593">
        <v>5.9125626043406196</v>
      </c>
      <c r="C593">
        <v>-8.7301809179872496</v>
      </c>
      <c r="D593">
        <v>1143.2490322736701</v>
      </c>
      <c r="E593">
        <v>0.431439542811131</v>
      </c>
      <c r="F593">
        <v>10.55518554318</v>
      </c>
      <c r="G593">
        <v>1.97109900042889E-3</v>
      </c>
      <c r="H593">
        <v>1</v>
      </c>
      <c r="I593">
        <v>0.19640368024892099</v>
      </c>
      <c r="J593">
        <v>0.41548089967303897</v>
      </c>
      <c r="K593">
        <v>0.39593704285766301</v>
      </c>
      <c r="L593">
        <v>0.14086407001024401</v>
      </c>
      <c r="M593">
        <v>5.5539610238677199E-2</v>
      </c>
      <c r="N593">
        <v>0.88127007524480605</v>
      </c>
      <c r="O593">
        <v>0.95522458025470502</v>
      </c>
      <c r="P593">
        <v>17.584554597649099</v>
      </c>
      <c r="Q593">
        <v>0.99667879259501702</v>
      </c>
      <c r="R593">
        <v>3.3212074049828598E-3</v>
      </c>
      <c r="S593">
        <v>0</v>
      </c>
      <c r="T593">
        <v>147.63044094893101</v>
      </c>
      <c r="U593">
        <v>147.63044094893101</v>
      </c>
      <c r="V593">
        <v>95.687802860424</v>
      </c>
      <c r="W593">
        <v>3.4404054786975098</v>
      </c>
      <c r="X593">
        <v>13.8580102224521</v>
      </c>
      <c r="Y593">
        <v>1497.58957718445</v>
      </c>
      <c r="Z593">
        <v>0.71721705943449499</v>
      </c>
      <c r="AA593">
        <v>5.7023607495933701E-2</v>
      </c>
      <c r="AB593">
        <v>24.565568302246</v>
      </c>
      <c r="AC593">
        <v>7.9557563479416302</v>
      </c>
      <c r="AD593">
        <v>2.8939272096567699</v>
      </c>
      <c r="AE593">
        <v>0.19064309441991001</v>
      </c>
      <c r="AF593">
        <v>2.02637353257275E-4</v>
      </c>
      <c r="AG593">
        <v>3.3509321621706099E-3</v>
      </c>
      <c r="AH593">
        <v>1.3063114596924099E-3</v>
      </c>
      <c r="AI593">
        <v>5.1504992945580795E-4</v>
      </c>
      <c r="AJ593">
        <v>3.0397961700900901E-2</v>
      </c>
      <c r="AK593">
        <v>0.157102614767513</v>
      </c>
      <c r="AL593">
        <v>0.162121963961116</v>
      </c>
      <c r="AM593">
        <v>13.515679791604001</v>
      </c>
      <c r="AN593">
        <v>0</v>
      </c>
      <c r="AO593">
        <v>0</v>
      </c>
      <c r="AP593">
        <v>0</v>
      </c>
      <c r="AQ593">
        <v>-8.8948395679550405</v>
      </c>
      <c r="AR593">
        <v>1977.55031482098</v>
      </c>
      <c r="AS593">
        <v>6014.7023774894196</v>
      </c>
      <c r="AT593">
        <v>0.37075778040496399</v>
      </c>
    </row>
    <row r="594" spans="1:46" x14ac:dyDescent="0.35">
      <c r="A594">
        <v>592</v>
      </c>
      <c r="B594">
        <v>5.29849227879805</v>
      </c>
      <c r="C594">
        <v>-8.7517011019779503</v>
      </c>
      <c r="D594">
        <v>1087.3232367995099</v>
      </c>
      <c r="E594">
        <v>0.420800195893059</v>
      </c>
      <c r="F594">
        <v>8.7209521395698104</v>
      </c>
      <c r="G594">
        <v>1.8758932543575799E-3</v>
      </c>
      <c r="H594">
        <v>1</v>
      </c>
      <c r="I594">
        <v>0.20022367549956699</v>
      </c>
      <c r="J594">
        <v>0.44109631707667302</v>
      </c>
      <c r="K594">
        <v>0.36502881398991899</v>
      </c>
      <c r="L594">
        <v>0.14268451424468501</v>
      </c>
      <c r="M594">
        <v>5.7539161254881697E-2</v>
      </c>
      <c r="N594">
        <v>0.88308455982675504</v>
      </c>
      <c r="O594">
        <v>0.95530851826815999</v>
      </c>
      <c r="P594">
        <v>18.2913969260408</v>
      </c>
      <c r="Q594">
        <v>0.99645603312104003</v>
      </c>
      <c r="R594">
        <v>3.5439668789593202E-3</v>
      </c>
      <c r="S594">
        <v>0</v>
      </c>
      <c r="T594">
        <v>159.99486034694601</v>
      </c>
      <c r="U594">
        <v>159.99486034694601</v>
      </c>
      <c r="V594">
        <v>101.579715405466</v>
      </c>
      <c r="W594">
        <v>3.6395493107251702</v>
      </c>
      <c r="X594">
        <v>14.333582948443601</v>
      </c>
      <c r="Y594">
        <v>1712.14349106443</v>
      </c>
      <c r="Z594">
        <v>0.712625586802764</v>
      </c>
      <c r="AA594">
        <v>5.3101429552248003E-2</v>
      </c>
      <c r="AB594">
        <v>23.371454302370001</v>
      </c>
      <c r="AC594">
        <v>7.2222546492203303</v>
      </c>
      <c r="AD594">
        <v>2.69226697668087</v>
      </c>
      <c r="AE594">
        <v>0.190432294595685</v>
      </c>
      <c r="AF594">
        <v>1.79428645618202E-4</v>
      </c>
      <c r="AG594">
        <v>3.1995509248217398E-3</v>
      </c>
      <c r="AH594">
        <v>1.44067724235371E-3</v>
      </c>
      <c r="AI594">
        <v>5.8096956493732704E-4</v>
      </c>
      <c r="AJ594">
        <v>3.01518935648467E-2</v>
      </c>
      <c r="AK594">
        <v>0.15730677619290501</v>
      </c>
      <c r="AL594">
        <v>0.16084555386961299</v>
      </c>
      <c r="AM594">
        <v>13.515679791604001</v>
      </c>
      <c r="AN594">
        <v>0</v>
      </c>
      <c r="AO594">
        <v>0</v>
      </c>
      <c r="AP594">
        <v>0</v>
      </c>
      <c r="AQ594">
        <v>-8.8953142033470201</v>
      </c>
      <c r="AR594">
        <v>1981.7220778056401</v>
      </c>
      <c r="AS594">
        <v>6010.35652721716</v>
      </c>
      <c r="AT594">
        <v>0.36158406875221999</v>
      </c>
    </row>
    <row r="595" spans="1:46" x14ac:dyDescent="0.35">
      <c r="A595">
        <v>593</v>
      </c>
      <c r="B595">
        <v>4.6844219532554803</v>
      </c>
      <c r="C595">
        <v>-8.77636891106871</v>
      </c>
      <c r="D595">
        <v>1021.90799803009</v>
      </c>
      <c r="E595">
        <v>0.40755675388448298</v>
      </c>
      <c r="F595">
        <v>7.0318065220095303</v>
      </c>
      <c r="G595">
        <v>1.76444800327213E-3</v>
      </c>
      <c r="H595">
        <v>1</v>
      </c>
      <c r="I595">
        <v>0.20352079538167001</v>
      </c>
      <c r="J595">
        <v>0.46813429111728999</v>
      </c>
      <c r="K595">
        <v>0.33290066162430598</v>
      </c>
      <c r="L595">
        <v>0.14422779320594301</v>
      </c>
      <c r="M595">
        <v>5.9293002175727097E-2</v>
      </c>
      <c r="N595">
        <v>0.88532340889516203</v>
      </c>
      <c r="O595">
        <v>0.95558354813523605</v>
      </c>
      <c r="P595">
        <v>19.008785206125399</v>
      </c>
      <c r="Q595">
        <v>0.99618255776849596</v>
      </c>
      <c r="R595">
        <v>3.8174422315040502E-3</v>
      </c>
      <c r="S595">
        <v>0</v>
      </c>
      <c r="T595">
        <v>174.8218428779</v>
      </c>
      <c r="U595">
        <v>174.8218428779</v>
      </c>
      <c r="V595">
        <v>108.492738011027</v>
      </c>
      <c r="W595">
        <v>3.8462346306981998</v>
      </c>
      <c r="X595">
        <v>14.8585056568688</v>
      </c>
      <c r="Y595">
        <v>1991.9240804226099</v>
      </c>
      <c r="Z595">
        <v>0.70866366719659901</v>
      </c>
      <c r="AA595">
        <v>4.8903593328270899E-2</v>
      </c>
      <c r="AB595">
        <v>21.929385503815201</v>
      </c>
      <c r="AC595">
        <v>6.4561502696155504</v>
      </c>
      <c r="AD595">
        <v>2.4590162327726799</v>
      </c>
      <c r="AE595">
        <v>0.190175453743923</v>
      </c>
      <c r="AF595">
        <v>1.55260241950827E-4</v>
      </c>
      <c r="AG595">
        <v>3.0195625345397401E-3</v>
      </c>
      <c r="AH595">
        <v>1.6037466420101001E-3</v>
      </c>
      <c r="AI595">
        <v>6.5931087913297798E-4</v>
      </c>
      <c r="AJ595">
        <v>2.9870248952647501E-2</v>
      </c>
      <c r="AK595">
        <v>0.15753697315052101</v>
      </c>
      <c r="AL595">
        <v>0.15938686149567699</v>
      </c>
      <c r="AM595">
        <v>13.515679791604001</v>
      </c>
      <c r="AN595">
        <v>0</v>
      </c>
      <c r="AO595">
        <v>0</v>
      </c>
      <c r="AP595">
        <v>0</v>
      </c>
      <c r="AQ595">
        <v>-8.8957888387389996</v>
      </c>
      <c r="AR595">
        <v>1986.85250630514</v>
      </c>
      <c r="AS595">
        <v>6004.9453936374803</v>
      </c>
      <c r="AT595">
        <v>0.34904700564792501</v>
      </c>
    </row>
    <row r="596" spans="1:46" x14ac:dyDescent="0.35">
      <c r="A596">
        <v>594</v>
      </c>
      <c r="B596">
        <v>4.0703516277129097</v>
      </c>
      <c r="C596">
        <v>-8.8047398292306198</v>
      </c>
      <c r="D596">
        <v>945.49635510000405</v>
      </c>
      <c r="E596">
        <v>0.39100585410153599</v>
      </c>
      <c r="F596">
        <v>5.5076457586744398</v>
      </c>
      <c r="G596">
        <v>1.63413297906184E-3</v>
      </c>
      <c r="H596">
        <v>1</v>
      </c>
      <c r="I596">
        <v>0.206217683869272</v>
      </c>
      <c r="J596">
        <v>0.49612990202704099</v>
      </c>
      <c r="K596">
        <v>0.30008006602573001</v>
      </c>
      <c r="L596">
        <v>0.14558562269092601</v>
      </c>
      <c r="M596">
        <v>6.0632061178346401E-2</v>
      </c>
      <c r="N596">
        <v>0.88810879173772705</v>
      </c>
      <c r="O596">
        <v>0.95610370540038803</v>
      </c>
      <c r="P596">
        <v>19.724714442159499</v>
      </c>
      <c r="Q596">
        <v>0.99584416381344998</v>
      </c>
      <c r="R596">
        <v>4.1558361865493103E-3</v>
      </c>
      <c r="S596">
        <v>0</v>
      </c>
      <c r="T596">
        <v>193.01849560021401</v>
      </c>
      <c r="U596">
        <v>193.01849560021401</v>
      </c>
      <c r="V596">
        <v>116.873766462285</v>
      </c>
      <c r="W596">
        <v>4.0553452194636899</v>
      </c>
      <c r="X596">
        <v>15.464569277488801</v>
      </c>
      <c r="Y596">
        <v>2368.9737308583299</v>
      </c>
      <c r="Z596">
        <v>0.70598030178254301</v>
      </c>
      <c r="AA596">
        <v>4.4450484718082203E-2</v>
      </c>
      <c r="AB596">
        <v>20.194231542728101</v>
      </c>
      <c r="AC596">
        <v>5.6657240476589701</v>
      </c>
      <c r="AD596">
        <v>2.1917975143840902</v>
      </c>
      <c r="AE596">
        <v>0.18986638477661699</v>
      </c>
      <c r="AF596">
        <v>1.3052584048225699E-4</v>
      </c>
      <c r="AG596">
        <v>2.8059064911354799E-3</v>
      </c>
      <c r="AH596">
        <v>1.80480582598555E-3</v>
      </c>
      <c r="AI596">
        <v>7.5164769180887205E-4</v>
      </c>
      <c r="AJ596">
        <v>2.9547221950738001E-2</v>
      </c>
      <c r="AK596">
        <v>0.157796339661091</v>
      </c>
      <c r="AL596">
        <v>0.15771677284516999</v>
      </c>
      <c r="AM596">
        <v>13.515679791604001</v>
      </c>
      <c r="AN596">
        <v>0</v>
      </c>
      <c r="AO596">
        <v>0</v>
      </c>
      <c r="AP596">
        <v>0</v>
      </c>
      <c r="AQ596">
        <v>-8.8962634741309792</v>
      </c>
      <c r="AR596">
        <v>1993.21451700695</v>
      </c>
      <c r="AS596">
        <v>5998.1803881392298</v>
      </c>
      <c r="AT596">
        <v>0.33210104719122902</v>
      </c>
    </row>
    <row r="597" spans="1:46" x14ac:dyDescent="0.35">
      <c r="A597">
        <v>595</v>
      </c>
      <c r="B597">
        <v>3.4562813021703298</v>
      </c>
      <c r="C597">
        <v>-8.8373185858218104</v>
      </c>
      <c r="D597">
        <v>856.41153752583796</v>
      </c>
      <c r="E597">
        <v>0.37027868595415098</v>
      </c>
      <c r="F597">
        <v>4.1640785054051301</v>
      </c>
      <c r="G597">
        <v>1.4819871193238101E-3</v>
      </c>
      <c r="H597">
        <v>1</v>
      </c>
      <c r="I597">
        <v>0.20844491448911801</v>
      </c>
      <c r="J597">
        <v>0.52438358272914498</v>
      </c>
      <c r="K597">
        <v>0.26719379791068398</v>
      </c>
      <c r="L597">
        <v>0.14710144858996599</v>
      </c>
      <c r="M597">
        <v>6.1343465899152003E-2</v>
      </c>
      <c r="N597">
        <v>0.89162414848029303</v>
      </c>
      <c r="O597">
        <v>0.95694989476180903</v>
      </c>
      <c r="P597">
        <v>20.435876003543999</v>
      </c>
      <c r="Q597">
        <v>0.99542144207504801</v>
      </c>
      <c r="R597">
        <v>4.5785579249512801E-3</v>
      </c>
      <c r="S597">
        <v>0</v>
      </c>
      <c r="T597">
        <v>216.13913045050799</v>
      </c>
      <c r="U597">
        <v>216.13913045050799</v>
      </c>
      <c r="V597">
        <v>127.556886226472</v>
      </c>
      <c r="W597">
        <v>4.2594607473527297</v>
      </c>
      <c r="X597">
        <v>16.221727513502799</v>
      </c>
      <c r="Y597">
        <v>2898.4477008562599</v>
      </c>
      <c r="Z597">
        <v>0.70570898287684303</v>
      </c>
      <c r="AA597">
        <v>3.98009845629737E-2</v>
      </c>
      <c r="AB597">
        <v>18.124171721518302</v>
      </c>
      <c r="AC597">
        <v>4.8653628016853903</v>
      </c>
      <c r="AD597">
        <v>1.8904239644195999</v>
      </c>
      <c r="AE597">
        <v>0.18949735507579499</v>
      </c>
      <c r="AF597">
        <v>1.0581617825260899E-4</v>
      </c>
      <c r="AG597">
        <v>2.5528159991797198E-3</v>
      </c>
      <c r="AH597">
        <v>2.0592846068775801E-3</v>
      </c>
      <c r="AI597">
        <v>8.5875194479396999E-4</v>
      </c>
      <c r="AJ597">
        <v>2.91777946139616E-2</v>
      </c>
      <c r="AK597">
        <v>0.15808624231025001</v>
      </c>
      <c r="AL597">
        <v>0.15581098802099499</v>
      </c>
      <c r="AM597">
        <v>13.515679791604001</v>
      </c>
      <c r="AN597">
        <v>0</v>
      </c>
      <c r="AO597">
        <v>0</v>
      </c>
      <c r="AP597">
        <v>0</v>
      </c>
      <c r="AQ597">
        <v>-8.8967381095229605</v>
      </c>
      <c r="AR597">
        <v>2001.1530869015201</v>
      </c>
      <c r="AS597">
        <v>5989.7044916773202</v>
      </c>
      <c r="AT597">
        <v>0.30944998087928099</v>
      </c>
    </row>
    <row r="598" spans="1:46" x14ac:dyDescent="0.35">
      <c r="A598">
        <v>596</v>
      </c>
      <c r="B598">
        <v>2.8422109766277601</v>
      </c>
      <c r="C598">
        <v>-8.8743155173688795</v>
      </c>
      <c r="D598">
        <v>752.42383104448504</v>
      </c>
      <c r="E598">
        <v>0.34426781237871801</v>
      </c>
      <c r="F598">
        <v>3.0091196609402799</v>
      </c>
      <c r="G598">
        <v>1.3040366050698199E-3</v>
      </c>
      <c r="H598">
        <v>1</v>
      </c>
      <c r="I598">
        <v>0.21083020382463499</v>
      </c>
      <c r="J598">
        <v>0.55189966640981403</v>
      </c>
      <c r="K598">
        <v>0.234817885489159</v>
      </c>
      <c r="L598">
        <v>0.14967442144174201</v>
      </c>
      <c r="M598">
        <v>6.1155782382892397E-2</v>
      </c>
      <c r="N598">
        <v>0.89616319358099705</v>
      </c>
      <c r="O598">
        <v>0.95825122894724801</v>
      </c>
      <c r="P598">
        <v>21.1686673621493</v>
      </c>
      <c r="Q598">
        <v>0.99488434617152299</v>
      </c>
      <c r="R598">
        <v>5.1156538284762697E-3</v>
      </c>
      <c r="S598">
        <v>0</v>
      </c>
      <c r="T598">
        <v>247.178680279172</v>
      </c>
      <c r="U598">
        <v>247.178680279172</v>
      </c>
      <c r="V598">
        <v>142.26183282944399</v>
      </c>
      <c r="W598">
        <v>4.4481767893328499</v>
      </c>
      <c r="X598">
        <v>17.289639703076599</v>
      </c>
      <c r="Y598">
        <v>3682.6810071191198</v>
      </c>
      <c r="Z598">
        <v>0.70992874230790504</v>
      </c>
      <c r="AA598">
        <v>3.5075784375889998E-2</v>
      </c>
      <c r="AB598">
        <v>15.6861528986717</v>
      </c>
      <c r="AC598">
        <v>4.0764609400612901</v>
      </c>
      <c r="AD598">
        <v>1.55768967754187</v>
      </c>
      <c r="AE598">
        <v>0.189056387214632</v>
      </c>
      <c r="AF598" s="109">
        <v>8.1886307367905604E-5</v>
      </c>
      <c r="AG598">
        <v>2.2526675401061801E-3</v>
      </c>
      <c r="AH598">
        <v>2.3976080180614298E-3</v>
      </c>
      <c r="AI598">
        <v>9.7964363436083002E-4</v>
      </c>
      <c r="AJ598">
        <v>2.8760313770559699E-2</v>
      </c>
      <c r="AK598">
        <v>0.158402681782773</v>
      </c>
      <c r="AL598">
        <v>0.15366453013605599</v>
      </c>
      <c r="AM598">
        <v>13.515679791604001</v>
      </c>
      <c r="AN598">
        <v>0</v>
      </c>
      <c r="AO598">
        <v>0</v>
      </c>
      <c r="AP598">
        <v>0</v>
      </c>
      <c r="AQ598">
        <v>-8.8972127449149401</v>
      </c>
      <c r="AR598">
        <v>2011.11242924882</v>
      </c>
      <c r="AS598">
        <v>5979.0618302661096</v>
      </c>
      <c r="AT598">
        <v>0.27947772640468299</v>
      </c>
    </row>
    <row r="599" spans="1:46" x14ac:dyDescent="0.35">
      <c r="A599">
        <v>597</v>
      </c>
      <c r="B599">
        <v>2.22814065108519</v>
      </c>
      <c r="C599">
        <v>-8.9149202646869394</v>
      </c>
      <c r="D599">
        <v>629.81373075380304</v>
      </c>
      <c r="E599">
        <v>0.31142507479973602</v>
      </c>
      <c r="F599">
        <v>2.0416081082467099</v>
      </c>
      <c r="G599">
        <v>1.0936389978985299E-3</v>
      </c>
      <c r="H599">
        <v>1</v>
      </c>
      <c r="I599">
        <v>0.21523501485487501</v>
      </c>
      <c r="J599">
        <v>0.57714429949727297</v>
      </c>
      <c r="K599">
        <v>0.20325100368322199</v>
      </c>
      <c r="L599">
        <v>0.155562466845835</v>
      </c>
      <c r="M599">
        <v>5.9672548009040101E-2</v>
      </c>
      <c r="N599">
        <v>0.90224015199400498</v>
      </c>
      <c r="O599">
        <v>0.96023286329678903</v>
      </c>
      <c r="P599">
        <v>22.030413475387402</v>
      </c>
      <c r="Q599">
        <v>0.99417664901906</v>
      </c>
      <c r="R599">
        <v>5.8233509809393997E-3</v>
      </c>
      <c r="S599">
        <v>0</v>
      </c>
      <c r="T599">
        <v>292.79260659255903</v>
      </c>
      <c r="U599">
        <v>292.79260659255903</v>
      </c>
      <c r="V599">
        <v>165.05289346793299</v>
      </c>
      <c r="W599">
        <v>4.6057239616426298</v>
      </c>
      <c r="X599">
        <v>19.0687395243868</v>
      </c>
      <c r="Y599">
        <v>4931.93999107322</v>
      </c>
      <c r="Z599">
        <v>0.72275631802160401</v>
      </c>
      <c r="AA599">
        <v>3.0505910693748799E-2</v>
      </c>
      <c r="AB599">
        <v>12.859586752519601</v>
      </c>
      <c r="AC599">
        <v>3.3283116784050102</v>
      </c>
      <c r="AD599">
        <v>1.1996079496358201</v>
      </c>
      <c r="AE599">
        <v>0.18852878136388401</v>
      </c>
      <c r="AF599" s="109">
        <v>5.9570114269292502E-5</v>
      </c>
      <c r="AG599">
        <v>1.8931699585422099E-3</v>
      </c>
      <c r="AH599">
        <v>2.8917201893231999E-3</v>
      </c>
      <c r="AI599">
        <v>1.1092412927412899E-3</v>
      </c>
      <c r="AJ599">
        <v>2.83038087827212E-2</v>
      </c>
      <c r="AK599">
        <v>0.158726050974969</v>
      </c>
      <c r="AL599">
        <v>0.15133310167366101</v>
      </c>
      <c r="AM599">
        <v>13.515679791604001</v>
      </c>
      <c r="AN599">
        <v>0</v>
      </c>
      <c r="AO599">
        <v>0</v>
      </c>
      <c r="AP599">
        <v>0</v>
      </c>
      <c r="AQ599">
        <v>-8.8976873803069196</v>
      </c>
      <c r="AR599">
        <v>2023.6957242651199</v>
      </c>
      <c r="AS599">
        <v>5965.6141007829401</v>
      </c>
      <c r="AT599">
        <v>0.24008230048806301</v>
      </c>
    </row>
    <row r="600" spans="1:46" x14ac:dyDescent="0.35">
      <c r="A600">
        <v>598</v>
      </c>
      <c r="B600">
        <v>1.6140703255425699</v>
      </c>
      <c r="C600">
        <v>-9.3850835374663699</v>
      </c>
      <c r="D600">
        <v>969.98499515663298</v>
      </c>
      <c r="E600">
        <v>0.28525952792570197</v>
      </c>
      <c r="F600">
        <v>1.5117255865947501</v>
      </c>
      <c r="G600">
        <v>1.6856297599041801E-3</v>
      </c>
      <c r="H600">
        <v>1</v>
      </c>
      <c r="I600">
        <v>7.6034438175466304E-2</v>
      </c>
      <c r="J600">
        <v>0.66949686495003502</v>
      </c>
      <c r="K600">
        <v>0.207770894876766</v>
      </c>
      <c r="L600">
        <v>2.9977307992443501E-2</v>
      </c>
      <c r="M600">
        <v>4.6057130183022703E-2</v>
      </c>
      <c r="N600">
        <v>1</v>
      </c>
      <c r="O600">
        <v>1</v>
      </c>
      <c r="P600">
        <v>9.8748330353865992</v>
      </c>
      <c r="Q600">
        <v>0.99516910140461801</v>
      </c>
      <c r="R600">
        <v>4.8308985953819097E-3</v>
      </c>
      <c r="S600">
        <v>0</v>
      </c>
      <c r="T600">
        <v>156.78973882591799</v>
      </c>
      <c r="U600">
        <v>156.78973882591799</v>
      </c>
      <c r="V600">
        <v>69.524256469977203</v>
      </c>
      <c r="W600">
        <v>4.8083302352265598</v>
      </c>
      <c r="X600">
        <v>4.9703146809477996</v>
      </c>
      <c r="Y600">
        <v>11263.0424180523</v>
      </c>
      <c r="Z600">
        <v>0.394259610668316</v>
      </c>
      <c r="AA600">
        <v>5.7426794074439099E-3</v>
      </c>
      <c r="AB600">
        <v>10.8061502275963</v>
      </c>
      <c r="AC600">
        <v>0.48385483270253199</v>
      </c>
      <c r="AD600">
        <v>0.74339447108068102</v>
      </c>
      <c r="AE600">
        <v>0.19594040017046299</v>
      </c>
      <c r="AF600" s="109">
        <v>1.7288018838789399E-5</v>
      </c>
      <c r="AG600">
        <v>2.9931566903643502E-3</v>
      </c>
      <c r="AH600">
        <v>5.8655498092932299E-4</v>
      </c>
      <c r="AI600">
        <v>9.01182958889172E-4</v>
      </c>
      <c r="AJ600">
        <v>2.3603992225153001E-2</v>
      </c>
      <c r="AK600">
        <v>0.16361257301457599</v>
      </c>
      <c r="AL600">
        <v>0.12607854542640601</v>
      </c>
      <c r="AM600">
        <v>13.515679791604001</v>
      </c>
      <c r="AN600">
        <v>0</v>
      </c>
      <c r="AO600">
        <v>0</v>
      </c>
      <c r="AP600">
        <v>0</v>
      </c>
      <c r="AQ600">
        <v>-8.8981620156988992</v>
      </c>
      <c r="AR600">
        <v>2049.2786112429399</v>
      </c>
      <c r="AS600">
        <v>5954.89262646929</v>
      </c>
      <c r="AT600">
        <v>0.34664566102961403</v>
      </c>
    </row>
    <row r="601" spans="1:46" x14ac:dyDescent="0.35">
      <c r="A601">
        <v>599</v>
      </c>
      <c r="B601">
        <v>1</v>
      </c>
      <c r="C601">
        <v>-8.8004310880134593</v>
      </c>
      <c r="D601">
        <v>274.90357174308201</v>
      </c>
      <c r="E601">
        <v>0.19107525628977401</v>
      </c>
      <c r="F601">
        <v>0.47472348400986097</v>
      </c>
      <c r="G601">
        <v>4.8066321378832303E-4</v>
      </c>
      <c r="H601">
        <v>1</v>
      </c>
      <c r="I601">
        <v>0.83837063900523301</v>
      </c>
      <c r="J601">
        <v>0.48909820628600797</v>
      </c>
      <c r="K601">
        <v>0.105376268864318</v>
      </c>
      <c r="L601">
        <v>0.99571706029204499</v>
      </c>
      <c r="M601">
        <v>-0.157346421286812</v>
      </c>
      <c r="N601">
        <v>1</v>
      </c>
      <c r="O601">
        <v>1</v>
      </c>
      <c r="P601">
        <v>37.427663309536698</v>
      </c>
      <c r="Q601">
        <v>0.986530137545793</v>
      </c>
      <c r="R601">
        <v>1.34698624542069E-2</v>
      </c>
      <c r="S601">
        <v>0</v>
      </c>
      <c r="T601">
        <v>385.85816787292498</v>
      </c>
      <c r="U601">
        <v>385.85816787292498</v>
      </c>
      <c r="V601">
        <v>497.36345367614399</v>
      </c>
      <c r="W601">
        <v>3.48839307862902</v>
      </c>
      <c r="X601">
        <v>60.016217326323797</v>
      </c>
      <c r="Y601">
        <v>9426.6652116393107</v>
      </c>
      <c r="Z601">
        <v>1.18768121635737</v>
      </c>
      <c r="AA601">
        <v>4.5610967397717903E-2</v>
      </c>
      <c r="AB601">
        <v>4.89098206286008</v>
      </c>
      <c r="AC601">
        <v>9.9571706029204492</v>
      </c>
      <c r="AD601">
        <v>-1.57346421286812</v>
      </c>
      <c r="AE601">
        <v>0.176435065341606</v>
      </c>
      <c r="AF601" s="109">
        <v>3.8577029129916097E-5</v>
      </c>
      <c r="AG601">
        <v>8.0720702963675496E-4</v>
      </c>
      <c r="AH601">
        <v>1.86734480917372E-2</v>
      </c>
      <c r="AI601">
        <v>-2.95083849367623E-3</v>
      </c>
      <c r="AJ601">
        <v>2.9354136011630699E-2</v>
      </c>
      <c r="AK601">
        <v>0.156237220870447</v>
      </c>
      <c r="AL601">
        <v>0.15816542593781399</v>
      </c>
      <c r="AM601">
        <v>13.515679791604001</v>
      </c>
      <c r="AN601">
        <v>0</v>
      </c>
      <c r="AO601">
        <v>0</v>
      </c>
      <c r="AP601">
        <v>0</v>
      </c>
      <c r="AQ601">
        <v>-8.8986366510908805</v>
      </c>
      <c r="AR601">
        <v>2061.4585429618401</v>
      </c>
      <c r="AS601">
        <v>5916.24297147997</v>
      </c>
      <c r="AT601">
        <v>8.0035859477424795E-2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1751-FF71-404D-9D6A-1E32EA0B0512}">
  <dimension ref="A1:BC77"/>
  <sheetViews>
    <sheetView topLeftCell="A13" zoomScale="89" zoomScaleNormal="89" workbookViewId="0">
      <selection activeCell="O52" sqref="O52"/>
    </sheetView>
  </sheetViews>
  <sheetFormatPr defaultColWidth="8.81640625" defaultRowHeight="14.5" x14ac:dyDescent="0.35"/>
  <cols>
    <col min="1" max="1" width="11.453125" customWidth="1"/>
    <col min="3" max="4" width="12.7265625" customWidth="1"/>
    <col min="16" max="16" width="12" bestFit="1" customWidth="1"/>
    <col min="33" max="33" width="17.7265625" customWidth="1"/>
    <col min="35" max="35" width="13.453125" customWidth="1"/>
    <col min="36" max="36" width="14.7265625" customWidth="1"/>
    <col min="37" max="37" width="16.26953125" customWidth="1"/>
    <col min="38" max="38" width="18.453125" customWidth="1"/>
    <col min="39" max="39" width="19" customWidth="1"/>
    <col min="40" max="40" width="20.1796875" customWidth="1"/>
    <col min="41" max="41" width="19.453125" customWidth="1"/>
  </cols>
  <sheetData>
    <row r="1" spans="1:55" s="70" customFormat="1" ht="10.5" x14ac:dyDescent="0.25">
      <c r="A1" s="71" t="s">
        <v>597</v>
      </c>
    </row>
    <row r="2" spans="1:55" s="70" customFormat="1" ht="10.5" x14ac:dyDescent="0.25">
      <c r="A2" s="72" t="s">
        <v>30</v>
      </c>
    </row>
    <row r="3" spans="1:55" s="70" customFormat="1" ht="10.5" x14ac:dyDescent="0.25">
      <c r="A3" s="72"/>
    </row>
    <row r="4" spans="1:55" s="70" customFormat="1" ht="10.5" x14ac:dyDescent="0.25">
      <c r="A4" s="72" t="s">
        <v>248</v>
      </c>
    </row>
    <row r="5" spans="1:55" s="70" customFormat="1" ht="10.5" x14ac:dyDescent="0.25">
      <c r="A5" s="72" t="s">
        <v>249</v>
      </c>
    </row>
    <row r="7" spans="1:55" x14ac:dyDescent="0.35">
      <c r="A7" s="8"/>
      <c r="B7" s="8"/>
      <c r="C7" s="8"/>
      <c r="D7" s="8"/>
      <c r="E7" s="9" t="s">
        <v>27</v>
      </c>
      <c r="F7" s="10"/>
      <c r="G7" s="10"/>
      <c r="H7" s="10"/>
      <c r="I7" s="10"/>
      <c r="J7" s="10"/>
      <c r="K7" s="10"/>
      <c r="L7" s="10"/>
      <c r="M7" s="10"/>
      <c r="N7" s="10"/>
      <c r="O7" s="10"/>
      <c r="P7" s="11"/>
      <c r="Q7" s="10"/>
      <c r="R7" s="8"/>
      <c r="S7" s="9" t="s">
        <v>28</v>
      </c>
      <c r="T7" s="12"/>
      <c r="U7" s="10"/>
      <c r="V7" s="10"/>
      <c r="W7" s="10"/>
      <c r="X7" s="10"/>
      <c r="Y7" s="10"/>
      <c r="Z7" s="10"/>
      <c r="AA7" s="10"/>
      <c r="AB7" s="10"/>
      <c r="AC7" s="13"/>
      <c r="AD7" s="11"/>
      <c r="AE7" s="10"/>
      <c r="AF7" s="8"/>
      <c r="AG7" s="14"/>
      <c r="AH7" s="11"/>
      <c r="AI7" s="8"/>
      <c r="AJ7" s="14" t="s">
        <v>42</v>
      </c>
      <c r="AK7" s="8"/>
      <c r="AL7" s="10"/>
      <c r="AM7" s="8"/>
      <c r="AN7" s="8"/>
      <c r="AO7" s="8"/>
      <c r="AP7" s="8"/>
      <c r="AQ7" s="8"/>
      <c r="AR7" s="8"/>
      <c r="AS7" s="8"/>
      <c r="AT7" s="8"/>
      <c r="AU7" s="8"/>
      <c r="AV7" s="8"/>
      <c r="AW7" s="8"/>
      <c r="AX7" s="8"/>
      <c r="AY7" s="8"/>
      <c r="AZ7" s="8"/>
    </row>
    <row r="8" spans="1:55" s="4" customFormat="1" ht="30.75" customHeight="1" x14ac:dyDescent="0.35">
      <c r="A8" s="15" t="s">
        <v>21</v>
      </c>
      <c r="B8" s="15" t="s">
        <v>1</v>
      </c>
      <c r="C8" s="15" t="s">
        <v>23</v>
      </c>
      <c r="D8" s="15" t="s">
        <v>245</v>
      </c>
      <c r="E8" s="16" t="s">
        <v>2</v>
      </c>
      <c r="F8" s="16" t="s">
        <v>9</v>
      </c>
      <c r="G8" s="16" t="s">
        <v>11</v>
      </c>
      <c r="H8" s="16" t="s">
        <v>5</v>
      </c>
      <c r="I8" s="16" t="s">
        <v>7</v>
      </c>
      <c r="J8" s="16" t="s">
        <v>10</v>
      </c>
      <c r="K8" s="16" t="s">
        <v>8</v>
      </c>
      <c r="L8" s="16" t="s">
        <v>3</v>
      </c>
      <c r="M8" s="16" t="s">
        <v>4</v>
      </c>
      <c r="N8" s="16" t="s">
        <v>12</v>
      </c>
      <c r="O8" s="16" t="s">
        <v>6</v>
      </c>
      <c r="P8" s="16" t="s">
        <v>16</v>
      </c>
      <c r="Q8" s="16" t="s">
        <v>14</v>
      </c>
      <c r="R8" s="17" t="s">
        <v>31</v>
      </c>
      <c r="S8" s="18" t="s">
        <v>13</v>
      </c>
      <c r="T8" s="19"/>
      <c r="U8" s="16" t="s">
        <v>2</v>
      </c>
      <c r="V8" s="16" t="s">
        <v>9</v>
      </c>
      <c r="W8" s="16" t="s">
        <v>11</v>
      </c>
      <c r="X8" s="16" t="s">
        <v>5</v>
      </c>
      <c r="Y8" s="16" t="s">
        <v>7</v>
      </c>
      <c r="Z8" s="16" t="s">
        <v>10</v>
      </c>
      <c r="AA8" s="16" t="s">
        <v>8</v>
      </c>
      <c r="AB8" s="16" t="s">
        <v>3</v>
      </c>
      <c r="AC8" s="16" t="s">
        <v>4</v>
      </c>
      <c r="AD8" s="16" t="s">
        <v>12</v>
      </c>
      <c r="AE8" s="16" t="s">
        <v>6</v>
      </c>
      <c r="AF8" s="16" t="s">
        <v>16</v>
      </c>
      <c r="AG8" s="17" t="s">
        <v>14</v>
      </c>
      <c r="AH8" s="18" t="s">
        <v>13</v>
      </c>
      <c r="AI8" s="18"/>
      <c r="AJ8" s="15"/>
      <c r="AK8" s="20" t="s">
        <v>41</v>
      </c>
      <c r="AL8" s="16" t="s">
        <v>37</v>
      </c>
      <c r="AM8" s="20" t="s">
        <v>43</v>
      </c>
      <c r="AN8" s="21" t="s">
        <v>44</v>
      </c>
      <c r="AO8" s="21" t="s">
        <v>45</v>
      </c>
      <c r="AP8" s="21" t="s">
        <v>46</v>
      </c>
      <c r="AQ8" s="21" t="s">
        <v>38</v>
      </c>
      <c r="AR8" s="21" t="s">
        <v>40</v>
      </c>
      <c r="AS8" s="21" t="s">
        <v>39</v>
      </c>
      <c r="AT8" s="15"/>
      <c r="AU8" s="15"/>
      <c r="AV8" s="15"/>
      <c r="AW8" s="15"/>
      <c r="AX8" s="15"/>
      <c r="AY8" s="15"/>
      <c r="AZ8" s="15"/>
      <c r="BA8" s="15"/>
      <c r="BB8" s="15"/>
      <c r="BC8" s="15"/>
    </row>
    <row r="9" spans="1:55" x14ac:dyDescent="0.35">
      <c r="A9" s="8">
        <v>1</v>
      </c>
      <c r="B9" s="8" t="s">
        <v>25</v>
      </c>
      <c r="C9" s="8" t="s">
        <v>24</v>
      </c>
      <c r="D9" s="8" t="s">
        <v>246</v>
      </c>
      <c r="E9" s="10">
        <v>50.821599999999997</v>
      </c>
      <c r="F9" s="10">
        <v>2.0556000000000001</v>
      </c>
      <c r="G9" s="10">
        <v>13.2354</v>
      </c>
      <c r="H9" s="10">
        <v>13.338800000000001</v>
      </c>
      <c r="I9" s="10">
        <v>0.25180000000000002</v>
      </c>
      <c r="J9" s="10">
        <v>6.6307</v>
      </c>
      <c r="K9" s="10">
        <v>11.355600000000001</v>
      </c>
      <c r="L9" s="10">
        <v>2.4899</v>
      </c>
      <c r="M9" s="10">
        <v>0.2465</v>
      </c>
      <c r="N9" s="10">
        <v>0.189</v>
      </c>
      <c r="O9" s="10">
        <v>4.02E-2</v>
      </c>
      <c r="P9" s="10">
        <f>S9/10000</f>
        <v>4.9200000000000001E-2</v>
      </c>
      <c r="Q9" s="10">
        <f t="shared" ref="Q9:Q24" si="0">SUM(E9:P9)</f>
        <v>100.7043</v>
      </c>
      <c r="R9" s="13">
        <v>100.754</v>
      </c>
      <c r="S9" s="11">
        <v>492</v>
      </c>
      <c r="T9" s="22"/>
      <c r="U9" s="10">
        <f t="shared" ref="U9:AF24" si="1">100*(E9/$Q9)</f>
        <v>50.466166787316922</v>
      </c>
      <c r="V9" s="10">
        <f t="shared" si="1"/>
        <v>2.0412236617502928</v>
      </c>
      <c r="W9" s="10">
        <f t="shared" si="1"/>
        <v>13.142835013003417</v>
      </c>
      <c r="X9" s="10">
        <f t="shared" si="1"/>
        <v>13.245511859970231</v>
      </c>
      <c r="Y9" s="10">
        <f t="shared" si="1"/>
        <v>0.25003897549558463</v>
      </c>
      <c r="Z9" s="10">
        <f t="shared" si="1"/>
        <v>6.5843265878418293</v>
      </c>
      <c r="AA9" s="10">
        <f t="shared" si="1"/>
        <v>11.276181851221844</v>
      </c>
      <c r="AB9" s="10">
        <f t="shared" si="1"/>
        <v>2.4724862791360445</v>
      </c>
      <c r="AC9" s="10">
        <f t="shared" si="1"/>
        <v>0.24477604233384276</v>
      </c>
      <c r="AD9" s="10">
        <f t="shared" si="1"/>
        <v>0.18767818256022831</v>
      </c>
      <c r="AE9" s="10">
        <f t="shared" si="1"/>
        <v>3.9918851528683484E-2</v>
      </c>
      <c r="AF9" s="10">
        <f t="shared" si="1"/>
        <v>4.8855907841075311E-2</v>
      </c>
      <c r="AG9" s="13">
        <f t="shared" ref="AG9:AG24" si="2">SUM(U9:AF9)</f>
        <v>100.00000000000001</v>
      </c>
      <c r="AH9" s="11">
        <f t="shared" ref="AH9:AH24" si="3">100*(S9/$Q9)</f>
        <v>488.55907841075305</v>
      </c>
      <c r="AI9" s="11"/>
      <c r="AJ9" s="8"/>
      <c r="AK9" s="23">
        <f t="shared" ref="AK9:AK24" si="4">1-0.16</f>
        <v>0.84</v>
      </c>
      <c r="AL9" s="10">
        <f t="shared" ref="AL9:AL24" si="5">(Z9/40.3044)/((Z9/40.3044)+(X9*AK9)/71.844)</f>
        <v>0.5133526100798127</v>
      </c>
      <c r="AM9" s="24">
        <f t="shared" ref="AM9:AM24" si="6">1/((0.352/AL9)+(1-0.352))</f>
        <v>0.74980025133814932</v>
      </c>
      <c r="AN9" s="12">
        <f t="shared" ref="AN9:AN24" si="7">1/((0.27/AL9)+(1-0.27))</f>
        <v>0.79620732989931287</v>
      </c>
      <c r="AO9" s="12">
        <f t="shared" ref="AO9:AO24" si="8">1/((0.36/AL9)+(1-0.36))</f>
        <v>0.74556072619482905</v>
      </c>
      <c r="AP9" s="12">
        <f t="shared" ref="AP9:AP24" si="9">1/((0.2/AL9)+(1-0.2))</f>
        <v>0.84062169189763236</v>
      </c>
      <c r="AQ9" s="12">
        <v>0.70123493021031602</v>
      </c>
      <c r="AR9" s="12">
        <v>0.71525962881452199</v>
      </c>
      <c r="AS9" s="12">
        <v>0.68721023160610895</v>
      </c>
      <c r="AT9" s="8"/>
      <c r="AU9" s="8"/>
      <c r="AV9" s="8"/>
      <c r="AW9" s="8"/>
      <c r="AX9" s="8"/>
      <c r="AY9" s="8"/>
      <c r="AZ9" s="8"/>
      <c r="BA9" s="8"/>
      <c r="BB9" s="8"/>
      <c r="BC9" s="8"/>
    </row>
    <row r="10" spans="1:55" x14ac:dyDescent="0.35">
      <c r="A10" s="8">
        <v>2</v>
      </c>
      <c r="B10" s="8" t="s">
        <v>25</v>
      </c>
      <c r="C10" s="8" t="s">
        <v>24</v>
      </c>
      <c r="D10" s="8" t="s">
        <v>246</v>
      </c>
      <c r="E10" s="10">
        <v>50.607900000000001</v>
      </c>
      <c r="F10" s="10">
        <v>2.0684</v>
      </c>
      <c r="G10" s="10">
        <v>13.3969</v>
      </c>
      <c r="H10" s="10">
        <v>13.5876</v>
      </c>
      <c r="I10" s="10">
        <v>0.32329999999999998</v>
      </c>
      <c r="J10" s="10">
        <v>6.4249000000000001</v>
      </c>
      <c r="K10" s="10">
        <v>10.9689</v>
      </c>
      <c r="L10" s="10">
        <v>2.5972</v>
      </c>
      <c r="M10" s="10">
        <v>0.2341</v>
      </c>
      <c r="N10" s="10">
        <v>0.2392</v>
      </c>
      <c r="O10" s="10">
        <v>3.5000000000000001E-3</v>
      </c>
      <c r="P10" s="10">
        <f t="shared" ref="P10:P24" si="10">S10/10000</f>
        <v>4.53E-2</v>
      </c>
      <c r="Q10" s="10">
        <f t="shared" si="0"/>
        <v>100.49719999999999</v>
      </c>
      <c r="R10" s="13">
        <v>100.5429</v>
      </c>
      <c r="S10" s="11">
        <v>453</v>
      </c>
      <c r="T10" s="22"/>
      <c r="U10" s="10">
        <f t="shared" si="1"/>
        <v>50.357522398633989</v>
      </c>
      <c r="V10" s="10">
        <f t="shared" si="1"/>
        <v>2.0581667946967679</v>
      </c>
      <c r="W10" s="10">
        <f t="shared" si="1"/>
        <v>13.33062015658148</v>
      </c>
      <c r="X10" s="10">
        <f t="shared" si="1"/>
        <v>13.520376687111682</v>
      </c>
      <c r="Y10" s="10">
        <f t="shared" si="1"/>
        <v>0.32170050508869896</v>
      </c>
      <c r="Z10" s="10">
        <f t="shared" si="1"/>
        <v>6.3931134399764371</v>
      </c>
      <c r="AA10" s="10">
        <f t="shared" si="1"/>
        <v>10.914632447471174</v>
      </c>
      <c r="AB10" s="10">
        <f t="shared" si="1"/>
        <v>2.58435060877318</v>
      </c>
      <c r="AC10" s="10">
        <f t="shared" si="1"/>
        <v>0.23294181330425129</v>
      </c>
      <c r="AD10" s="10">
        <f t="shared" si="1"/>
        <v>0.2380165815565011</v>
      </c>
      <c r="AE10" s="10">
        <f t="shared" si="1"/>
        <v>3.4826840946812453E-3</v>
      </c>
      <c r="AF10" s="10">
        <f t="shared" si="1"/>
        <v>4.5075882711160115E-2</v>
      </c>
      <c r="AG10" s="13">
        <f t="shared" si="2"/>
        <v>100</v>
      </c>
      <c r="AH10" s="11">
        <f t="shared" si="3"/>
        <v>450.75882711160114</v>
      </c>
      <c r="AI10" s="11"/>
      <c r="AJ10" s="8"/>
      <c r="AK10" s="23">
        <f t="shared" si="4"/>
        <v>0.84</v>
      </c>
      <c r="AL10" s="10">
        <f t="shared" si="5"/>
        <v>0.5008533239399493</v>
      </c>
      <c r="AM10" s="24">
        <f t="shared" si="6"/>
        <v>0.74030173254448761</v>
      </c>
      <c r="AN10" s="12">
        <f t="shared" si="7"/>
        <v>0.78797240168260707</v>
      </c>
      <c r="AO10" s="12">
        <f t="shared" si="8"/>
        <v>0.73595793706322732</v>
      </c>
      <c r="AP10" s="12">
        <f t="shared" si="9"/>
        <v>0.83380686342277854</v>
      </c>
      <c r="AQ10" s="12">
        <v>0.69379955124039805</v>
      </c>
      <c r="AR10" s="12">
        <v>0.70767554226520601</v>
      </c>
      <c r="AS10" s="12">
        <v>0.67992356021558997</v>
      </c>
      <c r="AT10" s="8"/>
      <c r="AU10" s="8"/>
      <c r="AV10" s="8"/>
      <c r="AW10" s="8"/>
      <c r="AX10" s="8"/>
      <c r="AY10" s="8"/>
      <c r="AZ10" s="8"/>
      <c r="BA10" s="8"/>
      <c r="BB10" s="8"/>
      <c r="BC10" s="8"/>
    </row>
    <row r="11" spans="1:55" x14ac:dyDescent="0.35">
      <c r="A11" s="8">
        <v>3</v>
      </c>
      <c r="B11" s="8" t="s">
        <v>25</v>
      </c>
      <c r="C11" s="8" t="s">
        <v>24</v>
      </c>
      <c r="D11" s="8" t="s">
        <v>246</v>
      </c>
      <c r="E11" s="10">
        <v>50.426900000000003</v>
      </c>
      <c r="F11" s="10">
        <v>2.0809000000000002</v>
      </c>
      <c r="G11" s="10">
        <v>13.276199999999999</v>
      </c>
      <c r="H11" s="10">
        <v>13.8056</v>
      </c>
      <c r="I11" s="10">
        <v>0.2311</v>
      </c>
      <c r="J11" s="10">
        <v>6.5162000000000004</v>
      </c>
      <c r="K11" s="10">
        <v>11.222200000000001</v>
      </c>
      <c r="L11" s="10">
        <v>2.5771000000000002</v>
      </c>
      <c r="M11" s="10">
        <v>0.2319</v>
      </c>
      <c r="N11" s="10">
        <v>0.17580000000000001</v>
      </c>
      <c r="O11" s="10">
        <v>4.6300000000000001E-2</v>
      </c>
      <c r="P11" s="10">
        <f t="shared" si="10"/>
        <v>4.4400000000000002E-2</v>
      </c>
      <c r="Q11" s="10">
        <f t="shared" si="0"/>
        <v>100.63459999999999</v>
      </c>
      <c r="R11" s="13">
        <v>100.6794</v>
      </c>
      <c r="S11" s="11">
        <v>444</v>
      </c>
      <c r="T11" s="22"/>
      <c r="U11" s="10">
        <f t="shared" si="1"/>
        <v>50.108908864346859</v>
      </c>
      <c r="V11" s="10">
        <f t="shared" si="1"/>
        <v>2.0677778815635977</v>
      </c>
      <c r="W11" s="10">
        <f t="shared" si="1"/>
        <v>13.192480518628782</v>
      </c>
      <c r="X11" s="10">
        <f t="shared" si="1"/>
        <v>13.71854213163266</v>
      </c>
      <c r="Y11" s="10">
        <f t="shared" si="1"/>
        <v>0.2296426875050927</v>
      </c>
      <c r="Z11" s="10">
        <f t="shared" si="1"/>
        <v>6.4751089585490487</v>
      </c>
      <c r="AA11" s="10">
        <f t="shared" si="1"/>
        <v>11.151433006143018</v>
      </c>
      <c r="AB11" s="10">
        <f t="shared" si="1"/>
        <v>2.5608488531777343</v>
      </c>
      <c r="AC11" s="10">
        <f t="shared" si="1"/>
        <v>0.23043764271930331</v>
      </c>
      <c r="AD11" s="10">
        <f t="shared" si="1"/>
        <v>0.17469140832278363</v>
      </c>
      <c r="AE11" s="10">
        <f t="shared" si="1"/>
        <v>4.6008033022439603E-2</v>
      </c>
      <c r="AF11" s="10">
        <f t="shared" si="1"/>
        <v>4.4120014388689385E-2</v>
      </c>
      <c r="AG11" s="13">
        <f t="shared" si="2"/>
        <v>100.00000000000003</v>
      </c>
      <c r="AH11" s="11">
        <f t="shared" si="3"/>
        <v>441.20014388689378</v>
      </c>
      <c r="AI11" s="11"/>
      <c r="AJ11" s="8"/>
      <c r="AK11" s="23">
        <f t="shared" si="4"/>
        <v>0.84</v>
      </c>
      <c r="AL11" s="10">
        <f t="shared" si="5"/>
        <v>0.50040173034764723</v>
      </c>
      <c r="AM11" s="24">
        <f t="shared" si="6"/>
        <v>0.73995429661080991</v>
      </c>
      <c r="AN11" s="12">
        <f t="shared" si="7"/>
        <v>0.78767044980692213</v>
      </c>
      <c r="AO11" s="12">
        <f t="shared" si="8"/>
        <v>0.73560676527684932</v>
      </c>
      <c r="AP11" s="12">
        <f t="shared" si="9"/>
        <v>0.83355639737767595</v>
      </c>
      <c r="AQ11" s="12">
        <v>0.69682039096877102</v>
      </c>
      <c r="AR11" s="12">
        <v>0.71075679878814702</v>
      </c>
      <c r="AS11" s="12">
        <v>0.68288398314939602</v>
      </c>
      <c r="AT11" s="8"/>
      <c r="AU11" s="8"/>
      <c r="AV11" s="8"/>
      <c r="AW11" s="8"/>
      <c r="AX11" s="8"/>
      <c r="AY11" s="8"/>
      <c r="AZ11" s="8"/>
      <c r="BA11" s="8"/>
      <c r="BB11" s="8"/>
      <c r="BC11" s="8"/>
    </row>
    <row r="12" spans="1:55" x14ac:dyDescent="0.35">
      <c r="A12" s="8">
        <v>4</v>
      </c>
      <c r="B12" s="8" t="s">
        <v>25</v>
      </c>
      <c r="C12" s="8" t="s">
        <v>24</v>
      </c>
      <c r="D12" s="8" t="s">
        <v>246</v>
      </c>
      <c r="E12" s="10">
        <v>50.009799999999998</v>
      </c>
      <c r="F12" s="10">
        <v>2.1293000000000002</v>
      </c>
      <c r="G12" s="10">
        <v>13.3851</v>
      </c>
      <c r="H12" s="10">
        <v>13.7699</v>
      </c>
      <c r="I12" s="10">
        <v>0.2621</v>
      </c>
      <c r="J12" s="10">
        <v>6.5949</v>
      </c>
      <c r="K12" s="10">
        <v>11.177199999999999</v>
      </c>
      <c r="L12" s="10">
        <v>2.6101000000000001</v>
      </c>
      <c r="M12" s="10">
        <v>0.23280000000000001</v>
      </c>
      <c r="N12" s="10">
        <v>0.16389999999999999</v>
      </c>
      <c r="O12" s="10">
        <v>1.6000000000000001E-3</v>
      </c>
      <c r="P12" s="10">
        <f t="shared" si="10"/>
        <v>4.5999999999999999E-2</v>
      </c>
      <c r="Q12" s="10">
        <f t="shared" si="0"/>
        <v>100.38269999999999</v>
      </c>
      <c r="R12" s="13">
        <v>100.42910000000001</v>
      </c>
      <c r="S12" s="11">
        <v>460</v>
      </c>
      <c r="T12" s="22"/>
      <c r="U12" s="10">
        <f t="shared" si="1"/>
        <v>49.819142143018674</v>
      </c>
      <c r="V12" s="10">
        <f t="shared" si="1"/>
        <v>2.1211822355844188</v>
      </c>
      <c r="W12" s="10">
        <f t="shared" si="1"/>
        <v>13.334070512150003</v>
      </c>
      <c r="X12" s="10">
        <f t="shared" si="1"/>
        <v>13.717403496817681</v>
      </c>
      <c r="Y12" s="10">
        <f t="shared" si="1"/>
        <v>0.26110076736330068</v>
      </c>
      <c r="Z12" s="10">
        <f t="shared" si="1"/>
        <v>6.5697575379024489</v>
      </c>
      <c r="AA12" s="10">
        <f t="shared" si="1"/>
        <v>11.134587931984296</v>
      </c>
      <c r="AB12" s="10">
        <f t="shared" si="1"/>
        <v>2.6001492289009964</v>
      </c>
      <c r="AC12" s="10">
        <f t="shared" si="1"/>
        <v>0.23191247097358414</v>
      </c>
      <c r="AD12" s="10">
        <f t="shared" si="1"/>
        <v>0.16327514601619603</v>
      </c>
      <c r="AE12" s="10">
        <f t="shared" si="1"/>
        <v>1.5939001441483446E-3</v>
      </c>
      <c r="AF12" s="10">
        <f t="shared" si="1"/>
        <v>4.5824629144264904E-2</v>
      </c>
      <c r="AG12" s="13">
        <f t="shared" si="2"/>
        <v>100.00000000000001</v>
      </c>
      <c r="AH12" s="11">
        <f t="shared" si="3"/>
        <v>458.24629144264907</v>
      </c>
      <c r="AI12" s="11"/>
      <c r="AJ12" s="8"/>
      <c r="AK12" s="23">
        <f t="shared" si="4"/>
        <v>0.84</v>
      </c>
      <c r="AL12" s="10">
        <f t="shared" si="5"/>
        <v>0.5040502657165068</v>
      </c>
      <c r="AM12" s="24">
        <f t="shared" si="6"/>
        <v>0.7427527478029784</v>
      </c>
      <c r="AN12" s="12">
        <f t="shared" si="7"/>
        <v>0.79010106873774733</v>
      </c>
      <c r="AO12" s="12">
        <f t="shared" si="8"/>
        <v>0.7384354638484365</v>
      </c>
      <c r="AP12" s="12">
        <f t="shared" si="9"/>
        <v>0.83557139462969476</v>
      </c>
      <c r="AQ12" s="12">
        <v>0.69736051790201004</v>
      </c>
      <c r="AR12" s="12">
        <v>0.71130772826004995</v>
      </c>
      <c r="AS12" s="12">
        <v>0.68341330754397001</v>
      </c>
      <c r="AT12" s="8"/>
      <c r="AU12" s="8"/>
      <c r="AV12" s="8"/>
      <c r="AW12" s="8"/>
      <c r="AX12" s="8"/>
      <c r="AY12" s="8"/>
      <c r="AZ12" s="8"/>
      <c r="BA12" s="8"/>
      <c r="BB12" s="8"/>
      <c r="BC12" s="8"/>
    </row>
    <row r="13" spans="1:55" x14ac:dyDescent="0.35">
      <c r="A13" s="8">
        <v>5</v>
      </c>
      <c r="B13" s="8" t="s">
        <v>25</v>
      </c>
      <c r="C13" s="8" t="s">
        <v>24</v>
      </c>
      <c r="D13" s="8" t="s">
        <v>246</v>
      </c>
      <c r="E13" s="10">
        <v>49.587699999999998</v>
      </c>
      <c r="F13" s="10">
        <v>2.0649000000000002</v>
      </c>
      <c r="G13" s="10">
        <v>13.1195</v>
      </c>
      <c r="H13" s="10">
        <v>13.099</v>
      </c>
      <c r="I13" s="10">
        <v>0.23680000000000001</v>
      </c>
      <c r="J13" s="10">
        <v>6.4591000000000003</v>
      </c>
      <c r="K13" s="10">
        <v>10.832100000000001</v>
      </c>
      <c r="L13" s="10">
        <v>2.5929000000000002</v>
      </c>
      <c r="M13" s="10">
        <v>0.22720000000000001</v>
      </c>
      <c r="N13" s="10">
        <v>0.22189999999999999</v>
      </c>
      <c r="O13" s="10">
        <v>3.0599999999999999E-2</v>
      </c>
      <c r="P13" s="10">
        <f t="shared" si="10"/>
        <v>5.0599999999999999E-2</v>
      </c>
      <c r="Q13" s="10">
        <f t="shared" si="0"/>
        <v>98.522300000000016</v>
      </c>
      <c r="R13" s="13">
        <v>98.5715</v>
      </c>
      <c r="S13" s="11">
        <v>506</v>
      </c>
      <c r="T13" s="22"/>
      <c r="U13" s="10">
        <f t="shared" si="1"/>
        <v>50.331447804202689</v>
      </c>
      <c r="V13" s="10">
        <f t="shared" si="1"/>
        <v>2.0958706810539338</v>
      </c>
      <c r="W13" s="10">
        <f t="shared" si="1"/>
        <v>13.316274589610675</v>
      </c>
      <c r="X13" s="10">
        <f t="shared" si="1"/>
        <v>13.295467117596724</v>
      </c>
      <c r="Y13" s="10">
        <f t="shared" si="1"/>
        <v>0.24035167672699478</v>
      </c>
      <c r="Z13" s="10">
        <f t="shared" si="1"/>
        <v>6.5559776822100169</v>
      </c>
      <c r="AA13" s="10">
        <f t="shared" si="1"/>
        <v>10.994566712307771</v>
      </c>
      <c r="AB13" s="10">
        <f t="shared" si="1"/>
        <v>2.6317899602425032</v>
      </c>
      <c r="AC13" s="10">
        <f t="shared" si="1"/>
        <v>0.23060768983265714</v>
      </c>
      <c r="AD13" s="10">
        <f t="shared" si="1"/>
        <v>0.2252281970680749</v>
      </c>
      <c r="AE13" s="10">
        <f t="shared" si="1"/>
        <v>3.1058958225701181E-2</v>
      </c>
      <c r="AF13" s="10">
        <f t="shared" si="1"/>
        <v>5.1358930922237901E-2</v>
      </c>
      <c r="AG13" s="13">
        <f t="shared" si="2"/>
        <v>99.999999999999957</v>
      </c>
      <c r="AH13" s="11">
        <f t="shared" si="3"/>
        <v>513.58930922237903</v>
      </c>
      <c r="AI13" s="11"/>
      <c r="AJ13" s="8"/>
      <c r="AK13" s="23">
        <f t="shared" si="4"/>
        <v>0.84</v>
      </c>
      <c r="AL13" s="10">
        <f t="shared" si="5"/>
        <v>0.51133404373036451</v>
      </c>
      <c r="AM13" s="24">
        <f t="shared" si="6"/>
        <v>0.74828153794937757</v>
      </c>
      <c r="AN13" s="12">
        <f t="shared" si="7"/>
        <v>0.79489325145372036</v>
      </c>
      <c r="AO13" s="12">
        <f t="shared" si="8"/>
        <v>0.74402506420192249</v>
      </c>
      <c r="AP13" s="12">
        <f t="shared" si="9"/>
        <v>0.83953628492846477</v>
      </c>
      <c r="AQ13" s="12">
        <v>0.68889736845354999</v>
      </c>
      <c r="AR13" s="12">
        <v>0.70267531582262099</v>
      </c>
      <c r="AS13" s="12">
        <v>0.67511942108447898</v>
      </c>
      <c r="AT13" s="8"/>
      <c r="AU13" s="8"/>
      <c r="AV13" s="8"/>
      <c r="AW13" s="8"/>
      <c r="AX13" s="8"/>
      <c r="AY13" s="8"/>
      <c r="AZ13" s="8"/>
      <c r="BA13" s="8"/>
      <c r="BB13" s="8"/>
      <c r="BC13" s="8"/>
    </row>
    <row r="14" spans="1:55" x14ac:dyDescent="0.35">
      <c r="A14" s="8">
        <v>6</v>
      </c>
      <c r="B14" s="8" t="s">
        <v>25</v>
      </c>
      <c r="C14" s="8" t="s">
        <v>24</v>
      </c>
      <c r="D14" s="8" t="s">
        <v>246</v>
      </c>
      <c r="E14" s="10">
        <v>50.2834</v>
      </c>
      <c r="F14" s="10">
        <v>2.0863</v>
      </c>
      <c r="G14" s="10">
        <v>13.3245</v>
      </c>
      <c r="H14" s="10">
        <v>13.538600000000001</v>
      </c>
      <c r="I14" s="10">
        <v>0.22109999999999999</v>
      </c>
      <c r="J14" s="10">
        <v>6.5334000000000003</v>
      </c>
      <c r="K14" s="10">
        <v>11.079599999999999</v>
      </c>
      <c r="L14" s="10">
        <v>2.6598999999999999</v>
      </c>
      <c r="M14" s="10">
        <v>0.23580000000000001</v>
      </c>
      <c r="N14" s="10">
        <v>0.19719999999999999</v>
      </c>
      <c r="O14" s="10">
        <v>2.3999999999999998E-3</v>
      </c>
      <c r="P14" s="10">
        <f t="shared" si="10"/>
        <v>3.9399999999999998E-2</v>
      </c>
      <c r="Q14" s="10">
        <f t="shared" si="0"/>
        <v>100.20159999999998</v>
      </c>
      <c r="R14" s="13">
        <v>100.241</v>
      </c>
      <c r="S14" s="11">
        <v>394</v>
      </c>
      <c r="T14" s="22"/>
      <c r="U14" s="10">
        <f t="shared" si="1"/>
        <v>50.182232619040022</v>
      </c>
      <c r="V14" s="10">
        <f t="shared" si="1"/>
        <v>2.0821024813975031</v>
      </c>
      <c r="W14" s="10">
        <f t="shared" si="1"/>
        <v>13.297691853223903</v>
      </c>
      <c r="X14" s="10">
        <f t="shared" si="1"/>
        <v>13.511361096030406</v>
      </c>
      <c r="Y14" s="10">
        <f t="shared" si="1"/>
        <v>0.22065515919905473</v>
      </c>
      <c r="Z14" s="10">
        <f t="shared" si="1"/>
        <v>6.5202551655861791</v>
      </c>
      <c r="AA14" s="10">
        <f t="shared" si="1"/>
        <v>11.057308466132278</v>
      </c>
      <c r="AB14" s="10">
        <f t="shared" si="1"/>
        <v>2.6545484303643856</v>
      </c>
      <c r="AC14" s="10">
        <f t="shared" si="1"/>
        <v>0.23532558362341524</v>
      </c>
      <c r="AD14" s="10">
        <f t="shared" si="1"/>
        <v>0.19680324465876795</v>
      </c>
      <c r="AE14" s="10">
        <f t="shared" si="1"/>
        <v>2.3951713345894679E-3</v>
      </c>
      <c r="AF14" s="10">
        <f t="shared" si="1"/>
        <v>3.9320729409510431E-2</v>
      </c>
      <c r="AG14" s="13">
        <f t="shared" si="2"/>
        <v>100.00000000000001</v>
      </c>
      <c r="AH14" s="11">
        <f t="shared" si="3"/>
        <v>393.20729409510432</v>
      </c>
      <c r="AI14" s="11"/>
      <c r="AJ14" s="8"/>
      <c r="AK14" s="23">
        <f t="shared" si="4"/>
        <v>0.84</v>
      </c>
      <c r="AL14" s="10">
        <f t="shared" si="5"/>
        <v>0.50594283551544372</v>
      </c>
      <c r="AM14" s="24">
        <f t="shared" si="6"/>
        <v>0.74419669487549267</v>
      </c>
      <c r="AN14" s="12">
        <f t="shared" si="7"/>
        <v>0.79135390342547018</v>
      </c>
      <c r="AO14" s="12">
        <f t="shared" si="8"/>
        <v>0.73989515790192606</v>
      </c>
      <c r="AP14" s="12">
        <f t="shared" si="9"/>
        <v>0.83660895332526009</v>
      </c>
      <c r="AQ14" s="12">
        <v>0.68954046543017899</v>
      </c>
      <c r="AR14" s="12">
        <v>0.70333127473878299</v>
      </c>
      <c r="AS14" s="12">
        <v>0.675749656121575</v>
      </c>
      <c r="AT14" s="8"/>
      <c r="AU14" s="8"/>
      <c r="AV14" s="8"/>
      <c r="AW14" s="8"/>
      <c r="AX14" s="8"/>
      <c r="AY14" s="8"/>
      <c r="AZ14" s="8"/>
      <c r="BA14" s="8"/>
      <c r="BB14" s="8"/>
      <c r="BC14" s="8"/>
    </row>
    <row r="15" spans="1:55" x14ac:dyDescent="0.35">
      <c r="A15" s="8">
        <v>7</v>
      </c>
      <c r="B15" s="8" t="s">
        <v>25</v>
      </c>
      <c r="C15" s="8" t="s">
        <v>24</v>
      </c>
      <c r="D15" s="8" t="s">
        <v>246</v>
      </c>
      <c r="E15" s="10">
        <v>50.317300000000003</v>
      </c>
      <c r="F15" s="10">
        <v>2.0929000000000002</v>
      </c>
      <c r="G15" s="10">
        <v>13.332599999999999</v>
      </c>
      <c r="H15" s="10">
        <v>13.8179</v>
      </c>
      <c r="I15" s="10">
        <v>0.25490000000000002</v>
      </c>
      <c r="J15" s="10">
        <v>6.4762000000000004</v>
      </c>
      <c r="K15" s="10">
        <v>10.9618</v>
      </c>
      <c r="L15" s="10">
        <v>2.6970000000000001</v>
      </c>
      <c r="M15" s="10">
        <v>0.2873</v>
      </c>
      <c r="N15" s="10">
        <v>0.2029</v>
      </c>
      <c r="O15" s="10">
        <v>5.7299999999999997E-2</v>
      </c>
      <c r="P15" s="10">
        <f t="shared" si="10"/>
        <v>4.3499999999999997E-2</v>
      </c>
      <c r="Q15" s="10">
        <f t="shared" si="0"/>
        <v>100.5416</v>
      </c>
      <c r="R15" s="13">
        <v>100.5855</v>
      </c>
      <c r="S15" s="11">
        <v>434.99999999999994</v>
      </c>
      <c r="T15" s="22"/>
      <c r="U15" s="10">
        <f t="shared" si="1"/>
        <v>50.046249512639548</v>
      </c>
      <c r="V15" s="10">
        <f t="shared" si="1"/>
        <v>2.0816259140495079</v>
      </c>
      <c r="W15" s="10">
        <f t="shared" si="1"/>
        <v>13.260779617591126</v>
      </c>
      <c r="X15" s="10">
        <f t="shared" si="1"/>
        <v>13.74346539143996</v>
      </c>
      <c r="Y15" s="10">
        <f t="shared" si="1"/>
        <v>0.2535268983187059</v>
      </c>
      <c r="Z15" s="10">
        <f t="shared" si="1"/>
        <v>6.4413138442197067</v>
      </c>
      <c r="AA15" s="10">
        <f t="shared" si="1"/>
        <v>10.902750702196903</v>
      </c>
      <c r="AB15" s="10">
        <f t="shared" si="1"/>
        <v>2.682471733093565</v>
      </c>
      <c r="AC15" s="10">
        <f t="shared" si="1"/>
        <v>0.28575236519013025</v>
      </c>
      <c r="AD15" s="10">
        <f t="shared" si="1"/>
        <v>0.20180701321641986</v>
      </c>
      <c r="AE15" s="10">
        <f t="shared" si="1"/>
        <v>5.6991334930019011E-2</v>
      </c>
      <c r="AF15" s="10">
        <f t="shared" si="1"/>
        <v>4.3265673114412338E-2</v>
      </c>
      <c r="AG15" s="13">
        <f t="shared" si="2"/>
        <v>100.00000000000001</v>
      </c>
      <c r="AH15" s="11">
        <f t="shared" si="3"/>
        <v>432.65673114412334</v>
      </c>
      <c r="AI15" s="11"/>
      <c r="AJ15" s="8"/>
      <c r="AK15" s="23">
        <f t="shared" si="4"/>
        <v>0.84</v>
      </c>
      <c r="AL15" s="10">
        <f t="shared" si="5"/>
        <v>0.49863973091555708</v>
      </c>
      <c r="AM15" s="24">
        <f t="shared" si="6"/>
        <v>0.73859581275140107</v>
      </c>
      <c r="AN15" s="12">
        <f t="shared" si="7"/>
        <v>0.7864893102269892</v>
      </c>
      <c r="AO15" s="12">
        <f t="shared" si="8"/>
        <v>0.73423372705432954</v>
      </c>
      <c r="AP15" s="12">
        <f t="shared" si="9"/>
        <v>0.83257625517974476</v>
      </c>
      <c r="AQ15" s="12">
        <v>0.68559535545825401</v>
      </c>
      <c r="AR15" s="12">
        <v>0.69930726256741904</v>
      </c>
      <c r="AS15" s="12">
        <v>0.67188344834908797</v>
      </c>
      <c r="AT15" s="8"/>
      <c r="AU15" s="8"/>
      <c r="AV15" s="8"/>
      <c r="AW15" s="8"/>
      <c r="AX15" s="8"/>
      <c r="AY15" s="8"/>
      <c r="AZ15" s="8"/>
      <c r="BA15" s="8"/>
      <c r="BB15" s="8"/>
      <c r="BC15" s="8"/>
    </row>
    <row r="16" spans="1:55" x14ac:dyDescent="0.35">
      <c r="A16" s="8">
        <v>8</v>
      </c>
      <c r="B16" s="8" t="s">
        <v>25</v>
      </c>
      <c r="C16" s="8" t="s">
        <v>24</v>
      </c>
      <c r="D16" s="8" t="s">
        <v>246</v>
      </c>
      <c r="E16" s="10">
        <v>50.489699999999999</v>
      </c>
      <c r="F16" s="10">
        <v>2.0909</v>
      </c>
      <c r="G16" s="10">
        <v>13.2224</v>
      </c>
      <c r="H16" s="10">
        <v>13.3157</v>
      </c>
      <c r="I16" s="10">
        <v>0.2082</v>
      </c>
      <c r="J16" s="10">
        <v>6.4837999999999996</v>
      </c>
      <c r="K16" s="10">
        <v>10.8858</v>
      </c>
      <c r="L16" s="10">
        <v>2.6501999999999999</v>
      </c>
      <c r="M16" s="10">
        <v>0.21940000000000001</v>
      </c>
      <c r="N16" s="10">
        <v>0.15920000000000001</v>
      </c>
      <c r="O16" s="10" t="s">
        <v>29</v>
      </c>
      <c r="P16" s="10">
        <f t="shared" si="10"/>
        <v>4.2700000000000002E-2</v>
      </c>
      <c r="Q16" s="10">
        <f t="shared" si="0"/>
        <v>99.767999999999986</v>
      </c>
      <c r="R16" s="13">
        <v>99.8018</v>
      </c>
      <c r="S16" s="11">
        <v>427</v>
      </c>
      <c r="T16" s="22"/>
      <c r="U16" s="10">
        <f t="shared" si="1"/>
        <v>50.60710849170075</v>
      </c>
      <c r="V16" s="10">
        <f t="shared" si="1"/>
        <v>2.0957621682302947</v>
      </c>
      <c r="W16" s="10">
        <f t="shared" si="1"/>
        <v>13.253147301740039</v>
      </c>
      <c r="X16" s="10">
        <f t="shared" si="1"/>
        <v>13.346664261085719</v>
      </c>
      <c r="Y16" s="10">
        <f t="shared" si="1"/>
        <v>0.20868414722155404</v>
      </c>
      <c r="Z16" s="10">
        <f t="shared" si="1"/>
        <v>6.4988773955576935</v>
      </c>
      <c r="AA16" s="10">
        <f t="shared" si="1"/>
        <v>10.911113783978832</v>
      </c>
      <c r="AB16" s="10">
        <f t="shared" si="1"/>
        <v>2.6563627616069283</v>
      </c>
      <c r="AC16" s="10">
        <f t="shared" si="1"/>
        <v>0.21991019164461556</v>
      </c>
      <c r="AD16" s="10">
        <f t="shared" si="1"/>
        <v>0.15957020287065996</v>
      </c>
      <c r="AE16" s="10"/>
      <c r="AF16" s="10">
        <f t="shared" si="1"/>
        <v>4.2799294362921986E-2</v>
      </c>
      <c r="AG16" s="13">
        <f t="shared" si="2"/>
        <v>100.00000000000001</v>
      </c>
      <c r="AH16" s="11">
        <f t="shared" si="3"/>
        <v>427.99294362921989</v>
      </c>
      <c r="AI16" s="11"/>
      <c r="AJ16" s="8"/>
      <c r="AK16" s="23">
        <f t="shared" si="4"/>
        <v>0.84</v>
      </c>
      <c r="AL16" s="10">
        <f t="shared" si="5"/>
        <v>0.50818747129229258</v>
      </c>
      <c r="AM16" s="24">
        <f t="shared" si="6"/>
        <v>0.74590251387668893</v>
      </c>
      <c r="AN16" s="12">
        <f t="shared" si="7"/>
        <v>0.79283279589048095</v>
      </c>
      <c r="AO16" s="12">
        <f t="shared" si="8"/>
        <v>0.74161970246632059</v>
      </c>
      <c r="AP16" s="12">
        <f t="shared" si="9"/>
        <v>0.83783280938768423</v>
      </c>
      <c r="AQ16" s="12">
        <v>0.68603245954393699</v>
      </c>
      <c r="AR16" s="12">
        <v>0.699753108734815</v>
      </c>
      <c r="AS16" s="12">
        <v>0.67231181035305798</v>
      </c>
      <c r="AT16" s="8"/>
      <c r="AU16" s="8"/>
      <c r="AV16" s="8"/>
      <c r="AW16" s="8"/>
      <c r="AX16" s="8"/>
      <c r="AY16" s="8"/>
      <c r="AZ16" s="8"/>
      <c r="BA16" s="8"/>
      <c r="BB16" s="8"/>
      <c r="BC16" s="8"/>
    </row>
    <row r="17" spans="1:55" x14ac:dyDescent="0.35">
      <c r="A17" s="8">
        <v>9</v>
      </c>
      <c r="B17" s="8" t="s">
        <v>25</v>
      </c>
      <c r="C17" s="8" t="s">
        <v>24</v>
      </c>
      <c r="D17" s="8" t="s">
        <v>246</v>
      </c>
      <c r="E17" s="10">
        <v>49.7166</v>
      </c>
      <c r="F17" s="10">
        <v>2.012</v>
      </c>
      <c r="G17" s="10">
        <v>12.873799999999999</v>
      </c>
      <c r="H17" s="10">
        <v>13.488</v>
      </c>
      <c r="I17" s="10">
        <v>0.18509999999999999</v>
      </c>
      <c r="J17" s="10">
        <v>6.3221999999999996</v>
      </c>
      <c r="K17" s="10">
        <v>10.6898</v>
      </c>
      <c r="L17" s="10">
        <v>2.4994000000000001</v>
      </c>
      <c r="M17" s="10">
        <v>0.2445</v>
      </c>
      <c r="N17" s="10">
        <v>0.20899999999999999</v>
      </c>
      <c r="O17" s="10">
        <v>2.2499999999999999E-2</v>
      </c>
      <c r="P17" s="10">
        <f t="shared" si="10"/>
        <v>5.1799999999999999E-2</v>
      </c>
      <c r="Q17" s="10">
        <f t="shared" si="0"/>
        <v>98.314700000000002</v>
      </c>
      <c r="R17" s="13">
        <v>98.364900000000006</v>
      </c>
      <c r="S17" s="11">
        <v>518</v>
      </c>
      <c r="T17" s="22"/>
      <c r="U17" s="10">
        <f t="shared" si="1"/>
        <v>50.568836603274988</v>
      </c>
      <c r="V17" s="10">
        <f t="shared" si="1"/>
        <v>2.0464894873299722</v>
      </c>
      <c r="W17" s="10">
        <f t="shared" si="1"/>
        <v>13.094481293234885</v>
      </c>
      <c r="X17" s="10">
        <f t="shared" si="1"/>
        <v>13.719209843492377</v>
      </c>
      <c r="Y17" s="10">
        <f t="shared" si="1"/>
        <v>0.18827296426678816</v>
      </c>
      <c r="Z17" s="10">
        <f t="shared" si="1"/>
        <v>6.4305744715693569</v>
      </c>
      <c r="AA17" s="10">
        <f t="shared" si="1"/>
        <v>10.873043400427402</v>
      </c>
      <c r="AB17" s="10">
        <f t="shared" si="1"/>
        <v>2.5422444456424116</v>
      </c>
      <c r="AC17" s="10">
        <f t="shared" si="1"/>
        <v>0.24869119267006867</v>
      </c>
      <c r="AD17" s="10">
        <f t="shared" si="1"/>
        <v>0.21258265549302394</v>
      </c>
      <c r="AE17" s="10">
        <f>100*(O17/$Q17)</f>
        <v>2.2885692577000183E-2</v>
      </c>
      <c r="AF17" s="10">
        <f t="shared" si="1"/>
        <v>5.2687950021715974E-2</v>
      </c>
      <c r="AG17" s="13">
        <f t="shared" si="2"/>
        <v>100</v>
      </c>
      <c r="AH17" s="11">
        <f t="shared" si="3"/>
        <v>526.87950021715983</v>
      </c>
      <c r="AI17" s="11"/>
      <c r="AJ17" s="8"/>
      <c r="AK17" s="23">
        <f t="shared" si="4"/>
        <v>0.84</v>
      </c>
      <c r="AL17" s="10">
        <f t="shared" si="5"/>
        <v>0.49866417626166093</v>
      </c>
      <c r="AM17" s="24">
        <f t="shared" si="6"/>
        <v>0.73861469129935664</v>
      </c>
      <c r="AN17" s="12">
        <f t="shared" si="7"/>
        <v>0.78650572971535293</v>
      </c>
      <c r="AO17" s="12">
        <f t="shared" si="8"/>
        <v>0.73425280728353581</v>
      </c>
      <c r="AP17" s="12">
        <f t="shared" si="9"/>
        <v>0.8325898848794655</v>
      </c>
      <c r="AQ17" s="12">
        <v>0.68976021999647896</v>
      </c>
      <c r="AR17" s="12">
        <v>0.70355542439640795</v>
      </c>
      <c r="AS17" s="12">
        <v>0.67596501559654898</v>
      </c>
      <c r="AT17" s="8"/>
      <c r="AU17" s="8"/>
      <c r="AV17" s="8"/>
      <c r="AW17" s="8"/>
      <c r="AX17" s="8"/>
      <c r="AY17" s="8"/>
      <c r="AZ17" s="8"/>
      <c r="BA17" s="8"/>
      <c r="BB17" s="8"/>
      <c r="BC17" s="8"/>
    </row>
    <row r="18" spans="1:55" x14ac:dyDescent="0.35">
      <c r="A18" s="8">
        <v>10</v>
      </c>
      <c r="B18" s="8" t="s">
        <v>25</v>
      </c>
      <c r="C18" s="8" t="s">
        <v>24</v>
      </c>
      <c r="D18" s="8" t="s">
        <v>246</v>
      </c>
      <c r="E18" s="10">
        <v>50.014000000000003</v>
      </c>
      <c r="F18" s="10">
        <v>2.1055000000000001</v>
      </c>
      <c r="G18" s="10">
        <v>13.061500000000001</v>
      </c>
      <c r="H18" s="10">
        <v>13.6997</v>
      </c>
      <c r="I18" s="10">
        <v>0.20580000000000001</v>
      </c>
      <c r="J18" s="10">
        <v>6.5191999999999997</v>
      </c>
      <c r="K18" s="10">
        <v>10.976000000000001</v>
      </c>
      <c r="L18" s="10">
        <v>2.4535999999999998</v>
      </c>
      <c r="M18" s="10">
        <v>0.25590000000000002</v>
      </c>
      <c r="N18" s="10">
        <v>0.16750000000000001</v>
      </c>
      <c r="O18" s="10">
        <v>5.7999999999999996E-3</v>
      </c>
      <c r="P18" s="10">
        <f t="shared" si="10"/>
        <v>4.1700000000000001E-2</v>
      </c>
      <c r="Q18" s="10">
        <f t="shared" si="0"/>
        <v>99.506199999999978</v>
      </c>
      <c r="R18" s="13">
        <v>99.547499999999999</v>
      </c>
      <c r="S18" s="11">
        <v>417</v>
      </c>
      <c r="T18" s="22"/>
      <c r="U18" s="10">
        <f t="shared" si="1"/>
        <v>50.262194717515108</v>
      </c>
      <c r="V18" s="10">
        <f t="shared" si="1"/>
        <v>2.1159485539594525</v>
      </c>
      <c r="W18" s="10">
        <f t="shared" si="1"/>
        <v>13.126317757084486</v>
      </c>
      <c r="X18" s="10">
        <f t="shared" si="1"/>
        <v>13.767684827679084</v>
      </c>
      <c r="Y18" s="10">
        <f t="shared" si="1"/>
        <v>0.20682128349791273</v>
      </c>
      <c r="Z18" s="10">
        <f t="shared" si="1"/>
        <v>6.5515515616112383</v>
      </c>
      <c r="AA18" s="10">
        <f t="shared" si="1"/>
        <v>11.030468453222014</v>
      </c>
      <c r="AB18" s="10">
        <f t="shared" si="1"/>
        <v>2.4657760018973693</v>
      </c>
      <c r="AC18" s="10">
        <f t="shared" si="1"/>
        <v>0.25716990499084486</v>
      </c>
      <c r="AD18" s="10">
        <f t="shared" si="1"/>
        <v>0.16833121956219818</v>
      </c>
      <c r="AE18" s="10">
        <f>100*(O18/$Q18)</f>
        <v>5.8287825281238765E-3</v>
      </c>
      <c r="AF18" s="10">
        <f t="shared" si="1"/>
        <v>4.1906936452200977E-2</v>
      </c>
      <c r="AG18" s="13">
        <f t="shared" si="2"/>
        <v>100.00000000000004</v>
      </c>
      <c r="AH18" s="11">
        <f t="shared" si="3"/>
        <v>419.06936452200972</v>
      </c>
      <c r="AI18" s="11"/>
      <c r="AJ18" s="8"/>
      <c r="AK18" s="23">
        <f t="shared" si="4"/>
        <v>0.84</v>
      </c>
      <c r="AL18" s="10">
        <f t="shared" si="5"/>
        <v>0.50244187533136175</v>
      </c>
      <c r="AM18" s="24">
        <f t="shared" si="6"/>
        <v>0.74152150848522413</v>
      </c>
      <c r="AN18" s="12">
        <f t="shared" si="7"/>
        <v>0.78903208064691477</v>
      </c>
      <c r="AO18" s="12">
        <f t="shared" si="8"/>
        <v>0.73719087246989501</v>
      </c>
      <c r="AP18" s="12">
        <f t="shared" si="9"/>
        <v>0.83468552821786968</v>
      </c>
      <c r="AQ18" s="12">
        <v>0.69927890624105604</v>
      </c>
      <c r="AR18" s="12">
        <v>0.71326448436587797</v>
      </c>
      <c r="AS18" s="12">
        <v>0.685293328116235</v>
      </c>
      <c r="AT18" s="8"/>
      <c r="AU18" s="8"/>
      <c r="AV18" s="8"/>
      <c r="AW18" s="8"/>
      <c r="AX18" s="8"/>
      <c r="AY18" s="8"/>
      <c r="AZ18" s="8"/>
      <c r="BA18" s="8"/>
      <c r="BB18" s="8"/>
      <c r="BC18" s="8"/>
    </row>
    <row r="19" spans="1:55" x14ac:dyDescent="0.35">
      <c r="A19" s="8">
        <v>11</v>
      </c>
      <c r="B19" s="8" t="s">
        <v>25</v>
      </c>
      <c r="C19" s="8" t="s">
        <v>24</v>
      </c>
      <c r="D19" s="8" t="s">
        <v>246</v>
      </c>
      <c r="E19" s="10">
        <v>49.948399999999999</v>
      </c>
      <c r="F19" s="10">
        <v>2.1522999999999999</v>
      </c>
      <c r="G19" s="10">
        <v>13.023899999999999</v>
      </c>
      <c r="H19" s="10">
        <v>13.639900000000001</v>
      </c>
      <c r="I19" s="10">
        <v>0.24479999999999999</v>
      </c>
      <c r="J19" s="10">
        <v>6.4646999999999997</v>
      </c>
      <c r="K19" s="10">
        <v>10.8651</v>
      </c>
      <c r="L19" s="10">
        <v>2.5626000000000002</v>
      </c>
      <c r="M19" s="10">
        <v>0.26910000000000001</v>
      </c>
      <c r="N19" s="10">
        <v>0.18079999999999999</v>
      </c>
      <c r="O19" s="10">
        <v>2.0199999999999999E-2</v>
      </c>
      <c r="P19" s="10">
        <f t="shared" si="10"/>
        <v>4.2299999999999997E-2</v>
      </c>
      <c r="Q19" s="10">
        <f t="shared" si="0"/>
        <v>99.414099999999991</v>
      </c>
      <c r="R19" s="13">
        <v>99.455799999999996</v>
      </c>
      <c r="S19" s="11">
        <v>423</v>
      </c>
      <c r="T19" s="22"/>
      <c r="U19" s="10">
        <f t="shared" si="1"/>
        <v>50.242772403512184</v>
      </c>
      <c r="V19" s="10">
        <f t="shared" si="1"/>
        <v>2.1649846450352617</v>
      </c>
      <c r="W19" s="10">
        <f t="shared" si="1"/>
        <v>13.100656747885864</v>
      </c>
      <c r="X19" s="10">
        <f t="shared" si="1"/>
        <v>13.720287162485</v>
      </c>
      <c r="Y19" s="10">
        <f t="shared" si="1"/>
        <v>0.24624273619134512</v>
      </c>
      <c r="Z19" s="10">
        <f t="shared" si="1"/>
        <v>6.502799904641293</v>
      </c>
      <c r="AA19" s="10">
        <f t="shared" si="1"/>
        <v>10.929133794904345</v>
      </c>
      <c r="AB19" s="10">
        <f t="shared" si="1"/>
        <v>2.5777027604736156</v>
      </c>
      <c r="AC19" s="10">
        <f t="shared" si="1"/>
        <v>0.27068594897504483</v>
      </c>
      <c r="AD19" s="10">
        <f t="shared" si="1"/>
        <v>0.18186555025896731</v>
      </c>
      <c r="AE19" s="10">
        <f>100*(O19/$Q19)</f>
        <v>2.0319049309906745E-2</v>
      </c>
      <c r="AF19" s="10">
        <f t="shared" si="1"/>
        <v>4.2549296327180956E-2</v>
      </c>
      <c r="AG19" s="13">
        <f t="shared" si="2"/>
        <v>99.999999999999986</v>
      </c>
      <c r="AH19" s="11">
        <f t="shared" si="3"/>
        <v>425.49296327180957</v>
      </c>
      <c r="AI19" s="11"/>
      <c r="AJ19" s="8"/>
      <c r="AK19" s="23">
        <f t="shared" si="4"/>
        <v>0.84</v>
      </c>
      <c r="AL19" s="10">
        <f t="shared" si="5"/>
        <v>0.50143677883693616</v>
      </c>
      <c r="AM19" s="24">
        <f t="shared" si="6"/>
        <v>0.74075017191490444</v>
      </c>
      <c r="AN19" s="12">
        <f t="shared" si="7"/>
        <v>0.78836205737861431</v>
      </c>
      <c r="AO19" s="12">
        <f t="shared" si="8"/>
        <v>0.73641120649030101</v>
      </c>
      <c r="AP19" s="12">
        <f t="shared" si="9"/>
        <v>0.83413001758619887</v>
      </c>
      <c r="AQ19" s="12">
        <v>0.68780549756681697</v>
      </c>
      <c r="AR19" s="12">
        <v>0.701561607518153</v>
      </c>
      <c r="AS19" s="12">
        <v>0.67404938761548105</v>
      </c>
      <c r="AT19" s="8"/>
      <c r="AU19" s="8"/>
      <c r="AV19" s="8"/>
      <c r="AW19" s="8"/>
      <c r="AX19" s="8"/>
      <c r="AY19" s="8"/>
      <c r="AZ19" s="8"/>
      <c r="BA19" s="8"/>
      <c r="BB19" s="8"/>
      <c r="BC19" s="8"/>
    </row>
    <row r="20" spans="1:55" x14ac:dyDescent="0.35">
      <c r="A20" s="8">
        <v>12</v>
      </c>
      <c r="B20" s="8" t="s">
        <v>25</v>
      </c>
      <c r="C20" s="8" t="s">
        <v>24</v>
      </c>
      <c r="D20" s="8" t="s">
        <v>246</v>
      </c>
      <c r="E20" s="10">
        <v>50.197899999999997</v>
      </c>
      <c r="F20" s="10">
        <v>2.0665</v>
      </c>
      <c r="G20" s="10">
        <v>13.3012</v>
      </c>
      <c r="H20" s="10">
        <v>13.5288</v>
      </c>
      <c r="I20" s="10">
        <v>0.26669999999999999</v>
      </c>
      <c r="J20" s="10">
        <v>6.3635999999999999</v>
      </c>
      <c r="K20" s="10">
        <v>11.073700000000001</v>
      </c>
      <c r="L20" s="10">
        <v>2.6558000000000002</v>
      </c>
      <c r="M20" s="10">
        <v>0.22239999999999999</v>
      </c>
      <c r="N20" s="10">
        <v>0.15110000000000001</v>
      </c>
      <c r="O20" s="10">
        <v>2.0199999999999999E-2</v>
      </c>
      <c r="P20" s="10">
        <f t="shared" si="10"/>
        <v>4.7899999999999998E-2</v>
      </c>
      <c r="Q20" s="10">
        <f t="shared" si="0"/>
        <v>99.895799999999994</v>
      </c>
      <c r="R20" s="13">
        <v>99.943600000000004</v>
      </c>
      <c r="S20" s="11">
        <v>479</v>
      </c>
      <c r="T20" s="22"/>
      <c r="U20" s="10">
        <f t="shared" si="1"/>
        <v>50.250260771724129</v>
      </c>
      <c r="V20" s="10">
        <f t="shared" si="1"/>
        <v>2.0686555390717127</v>
      </c>
      <c r="W20" s="10">
        <f t="shared" si="1"/>
        <v>13.31507430742834</v>
      </c>
      <c r="X20" s="10">
        <f t="shared" si="1"/>
        <v>13.542911714005996</v>
      </c>
      <c r="Y20" s="10">
        <f t="shared" si="1"/>
        <v>0.26697819127530886</v>
      </c>
      <c r="Z20" s="10">
        <f t="shared" si="1"/>
        <v>6.3702377877748617</v>
      </c>
      <c r="AA20" s="10">
        <f t="shared" si="1"/>
        <v>11.085250831366285</v>
      </c>
      <c r="AB20" s="10">
        <f t="shared" si="1"/>
        <v>2.6585702301798477</v>
      </c>
      <c r="AC20" s="10">
        <f t="shared" si="1"/>
        <v>0.22263198252579189</v>
      </c>
      <c r="AD20" s="10">
        <f t="shared" si="1"/>
        <v>0.15125761043006813</v>
      </c>
      <c r="AE20" s="10">
        <f>100*(O20/$Q20)</f>
        <v>2.0221070355310233E-2</v>
      </c>
      <c r="AF20" s="10">
        <f t="shared" si="1"/>
        <v>4.7949963862344562E-2</v>
      </c>
      <c r="AG20" s="13">
        <f t="shared" si="2"/>
        <v>99.999999999999986</v>
      </c>
      <c r="AH20" s="11">
        <f t="shared" si="3"/>
        <v>479.49963862344561</v>
      </c>
      <c r="AI20" s="11"/>
      <c r="AJ20" s="8"/>
      <c r="AK20" s="23">
        <f t="shared" si="4"/>
        <v>0.84</v>
      </c>
      <c r="AL20" s="10">
        <f t="shared" si="5"/>
        <v>0.49954083843841129</v>
      </c>
      <c r="AM20" s="24">
        <f t="shared" si="6"/>
        <v>0.73929113117742584</v>
      </c>
      <c r="AN20" s="12">
        <f t="shared" si="7"/>
        <v>0.78709395722911768</v>
      </c>
      <c r="AO20" s="12">
        <f t="shared" si="8"/>
        <v>0.73493648437068226</v>
      </c>
      <c r="AP20" s="12">
        <f t="shared" si="9"/>
        <v>0.83307808731134569</v>
      </c>
      <c r="AQ20" s="12">
        <v>0.69330121489193197</v>
      </c>
      <c r="AR20" s="12">
        <v>0.70716723918976998</v>
      </c>
      <c r="AS20" s="12">
        <v>0.67943519059409296</v>
      </c>
      <c r="AT20" s="8"/>
      <c r="AU20" s="8"/>
      <c r="AV20" s="8"/>
      <c r="AW20" s="8"/>
      <c r="AX20" s="8"/>
      <c r="AY20" s="8"/>
      <c r="AZ20" s="8"/>
      <c r="BA20" s="8"/>
      <c r="BB20" s="8"/>
      <c r="BC20" s="8"/>
    </row>
    <row r="21" spans="1:55" x14ac:dyDescent="0.35">
      <c r="A21" s="8">
        <v>13</v>
      </c>
      <c r="B21" s="8" t="s">
        <v>25</v>
      </c>
      <c r="C21" s="8" t="s">
        <v>24</v>
      </c>
      <c r="D21" s="8" t="s">
        <v>246</v>
      </c>
      <c r="E21" s="10">
        <v>50.851300000000002</v>
      </c>
      <c r="F21" s="10">
        <v>2.0661999999999998</v>
      </c>
      <c r="G21" s="10">
        <v>13.3782</v>
      </c>
      <c r="H21" s="10">
        <v>13.6023</v>
      </c>
      <c r="I21" s="10">
        <v>0.29010000000000002</v>
      </c>
      <c r="J21" s="10">
        <v>6.4993999999999996</v>
      </c>
      <c r="K21" s="10">
        <v>11.109400000000001</v>
      </c>
      <c r="L21" s="10">
        <v>2.5659999999999998</v>
      </c>
      <c r="M21" s="10">
        <v>0.27029999999999998</v>
      </c>
      <c r="N21" s="10">
        <v>0.2097</v>
      </c>
      <c r="O21" s="10" t="s">
        <v>29</v>
      </c>
      <c r="P21" s="10">
        <f t="shared" si="10"/>
        <v>4.7699999999999999E-2</v>
      </c>
      <c r="Q21" s="10">
        <f t="shared" si="0"/>
        <v>100.89060000000001</v>
      </c>
      <c r="R21" s="13">
        <v>100.923</v>
      </c>
      <c r="S21" s="11">
        <v>477</v>
      </c>
      <c r="T21" s="22"/>
      <c r="U21" s="10">
        <f t="shared" si="1"/>
        <v>50.402416082370408</v>
      </c>
      <c r="V21" s="10">
        <f t="shared" si="1"/>
        <v>2.0479608605757127</v>
      </c>
      <c r="W21" s="10">
        <f t="shared" si="1"/>
        <v>13.260105500413319</v>
      </c>
      <c r="X21" s="10">
        <f t="shared" si="1"/>
        <v>13.482227283810383</v>
      </c>
      <c r="Y21" s="10">
        <f t="shared" si="1"/>
        <v>0.28753917609767415</v>
      </c>
      <c r="Z21" s="10">
        <f t="shared" si="1"/>
        <v>6.4420273048232435</v>
      </c>
      <c r="AA21" s="10">
        <f t="shared" si="1"/>
        <v>11.011333067699072</v>
      </c>
      <c r="AB21" s="10">
        <f t="shared" si="1"/>
        <v>2.5433489343903193</v>
      </c>
      <c r="AC21" s="10">
        <f t="shared" si="1"/>
        <v>0.26791395828749154</v>
      </c>
      <c r="AD21" s="10">
        <f t="shared" si="1"/>
        <v>0.20784889771693296</v>
      </c>
      <c r="AE21" s="10"/>
      <c r="AF21" s="10">
        <f t="shared" si="1"/>
        <v>4.727893381543969E-2</v>
      </c>
      <c r="AG21" s="13">
        <f t="shared" si="2"/>
        <v>100</v>
      </c>
      <c r="AH21" s="11">
        <f t="shared" si="3"/>
        <v>472.78933815439689</v>
      </c>
      <c r="AI21" s="11"/>
      <c r="AJ21" s="8"/>
      <c r="AK21" s="23">
        <f t="shared" si="4"/>
        <v>0.84</v>
      </c>
      <c r="AL21" s="10">
        <f t="shared" si="5"/>
        <v>0.50346514792256813</v>
      </c>
      <c r="AM21" s="24">
        <f t="shared" si="6"/>
        <v>0.74230527203603724</v>
      </c>
      <c r="AN21" s="12">
        <f t="shared" si="7"/>
        <v>0.78971263625022137</v>
      </c>
      <c r="AO21" s="12">
        <f t="shared" si="8"/>
        <v>0.73798312746164585</v>
      </c>
      <c r="AP21" s="12">
        <f t="shared" si="9"/>
        <v>0.83524956215743251</v>
      </c>
      <c r="AQ21" s="12">
        <v>0.69676587945558499</v>
      </c>
      <c r="AR21" s="12">
        <v>0.71070119704469703</v>
      </c>
      <c r="AS21" s="12">
        <v>0.68283056186647295</v>
      </c>
      <c r="AT21" s="8"/>
      <c r="AU21" s="8"/>
      <c r="AV21" s="8"/>
      <c r="AW21" s="8"/>
      <c r="AX21" s="8"/>
      <c r="AY21" s="8"/>
      <c r="AZ21" s="8"/>
      <c r="BA21" s="8"/>
      <c r="BB21" s="8"/>
      <c r="BC21" s="8"/>
    </row>
    <row r="22" spans="1:55" x14ac:dyDescent="0.35">
      <c r="A22" s="8">
        <v>14</v>
      </c>
      <c r="B22" s="8" t="s">
        <v>25</v>
      </c>
      <c r="C22" s="8" t="s">
        <v>24</v>
      </c>
      <c r="D22" s="8" t="s">
        <v>246</v>
      </c>
      <c r="E22" s="10">
        <v>50.705399999999997</v>
      </c>
      <c r="F22" s="10">
        <v>2.0693000000000001</v>
      </c>
      <c r="G22" s="10">
        <v>13.218999999999999</v>
      </c>
      <c r="H22" s="10">
        <v>13.6318</v>
      </c>
      <c r="I22" s="10">
        <v>0.2283</v>
      </c>
      <c r="J22" s="10">
        <v>6.5244</v>
      </c>
      <c r="K22" s="10">
        <v>11.178900000000001</v>
      </c>
      <c r="L22" s="10">
        <v>2.5943999999999998</v>
      </c>
      <c r="M22" s="10">
        <v>0.2354</v>
      </c>
      <c r="N22" s="10">
        <v>0.17269999999999999</v>
      </c>
      <c r="O22" s="10">
        <v>1.8800000000000001E-2</v>
      </c>
      <c r="P22" s="10">
        <f t="shared" si="10"/>
        <v>4.7600000000000003E-2</v>
      </c>
      <c r="Q22" s="10">
        <f t="shared" si="0"/>
        <v>100.62599999999999</v>
      </c>
      <c r="R22" s="13">
        <v>100.67400000000001</v>
      </c>
      <c r="S22" s="11">
        <v>476.00000000000006</v>
      </c>
      <c r="T22" s="22"/>
      <c r="U22" s="10">
        <f t="shared" si="1"/>
        <v>50.389958857551733</v>
      </c>
      <c r="V22" s="10">
        <f t="shared" si="1"/>
        <v>2.0564267684296307</v>
      </c>
      <c r="W22" s="10">
        <f t="shared" si="1"/>
        <v>13.136763858247372</v>
      </c>
      <c r="X22" s="10">
        <f t="shared" si="1"/>
        <v>13.546995806252859</v>
      </c>
      <c r="Y22" s="10">
        <f t="shared" si="1"/>
        <v>0.22687973287221991</v>
      </c>
      <c r="Z22" s="10">
        <f t="shared" si="1"/>
        <v>6.4838113410053078</v>
      </c>
      <c r="AA22" s="10">
        <f t="shared" si="1"/>
        <v>11.109355434977045</v>
      </c>
      <c r="AB22" s="10">
        <f t="shared" si="1"/>
        <v>2.5782600918251743</v>
      </c>
      <c r="AC22" s="10">
        <f t="shared" si="1"/>
        <v>0.23393556337328328</v>
      </c>
      <c r="AD22" s="10">
        <f t="shared" si="1"/>
        <v>0.17162562359628725</v>
      </c>
      <c r="AE22" s="10">
        <f>100*(O22/$Q22)</f>
        <v>1.8683044143660687E-2</v>
      </c>
      <c r="AF22" s="10">
        <f t="shared" si="1"/>
        <v>4.7303877725438759E-2</v>
      </c>
      <c r="AG22" s="13">
        <f t="shared" si="2"/>
        <v>100.00000000000001</v>
      </c>
      <c r="AH22" s="11">
        <f t="shared" si="3"/>
        <v>473.03877725438764</v>
      </c>
      <c r="AI22" s="11"/>
      <c r="AJ22" s="8"/>
      <c r="AK22" s="23">
        <f t="shared" si="4"/>
        <v>0.84</v>
      </c>
      <c r="AL22" s="10">
        <f t="shared" si="5"/>
        <v>0.50388330718683638</v>
      </c>
      <c r="AM22" s="24">
        <f t="shared" si="6"/>
        <v>0.74262511527957431</v>
      </c>
      <c r="AN22" s="12">
        <f t="shared" si="7"/>
        <v>0.78999028577983876</v>
      </c>
      <c r="AO22" s="12">
        <f t="shared" si="8"/>
        <v>0.73830644400877654</v>
      </c>
      <c r="AP22" s="12">
        <f t="shared" si="9"/>
        <v>0.83547961332886689</v>
      </c>
      <c r="AQ22" s="12">
        <v>0.692425496504956</v>
      </c>
      <c r="AR22" s="12">
        <v>0.706274006435056</v>
      </c>
      <c r="AS22" s="12">
        <v>0.67857698657485699</v>
      </c>
      <c r="AT22" s="8"/>
      <c r="AU22" s="8"/>
      <c r="AV22" s="8"/>
      <c r="AW22" s="8"/>
      <c r="AX22" s="8"/>
      <c r="AY22" s="8"/>
      <c r="AZ22" s="8"/>
      <c r="BA22" s="8"/>
      <c r="BB22" s="8"/>
      <c r="BC22" s="8"/>
    </row>
    <row r="23" spans="1:55" x14ac:dyDescent="0.35">
      <c r="A23" s="8">
        <v>15</v>
      </c>
      <c r="B23" s="8" t="s">
        <v>25</v>
      </c>
      <c r="C23" s="8" t="s">
        <v>24</v>
      </c>
      <c r="D23" s="8" t="s">
        <v>246</v>
      </c>
      <c r="E23" s="10">
        <v>49.801299999999998</v>
      </c>
      <c r="F23" s="10">
        <v>2.0445000000000002</v>
      </c>
      <c r="G23" s="10">
        <v>13.0557</v>
      </c>
      <c r="H23" s="10">
        <v>13.1395</v>
      </c>
      <c r="I23" s="10">
        <v>0.27300000000000002</v>
      </c>
      <c r="J23" s="10">
        <v>6.319</v>
      </c>
      <c r="K23" s="10">
        <v>10.749599999999999</v>
      </c>
      <c r="L23" s="10">
        <v>2.6705000000000001</v>
      </c>
      <c r="M23" s="10">
        <v>0.2298</v>
      </c>
      <c r="N23" s="10">
        <v>0.222</v>
      </c>
      <c r="O23" s="10">
        <v>2.8999999999999998E-3</v>
      </c>
      <c r="P23" s="10">
        <f t="shared" si="10"/>
        <v>5.33E-2</v>
      </c>
      <c r="Q23" s="10">
        <f t="shared" si="0"/>
        <v>98.561099999999982</v>
      </c>
      <c r="R23" s="13">
        <v>98.612700000000004</v>
      </c>
      <c r="S23" s="11">
        <v>533</v>
      </c>
      <c r="T23" s="22"/>
      <c r="U23" s="10">
        <f t="shared" si="1"/>
        <v>50.528352463598722</v>
      </c>
      <c r="V23" s="10">
        <f t="shared" si="1"/>
        <v>2.074347790355425</v>
      </c>
      <c r="W23" s="10">
        <f t="shared" si="1"/>
        <v>13.24630102545528</v>
      </c>
      <c r="X23" s="10">
        <f t="shared" si="1"/>
        <v>13.331324427182734</v>
      </c>
      <c r="Y23" s="10">
        <f t="shared" si="1"/>
        <v>0.27698554500710731</v>
      </c>
      <c r="Z23" s="10">
        <f t="shared" si="1"/>
        <v>6.4112514978018718</v>
      </c>
      <c r="AA23" s="10">
        <f t="shared" si="1"/>
        <v>10.906534119444691</v>
      </c>
      <c r="AB23" s="10">
        <f t="shared" si="1"/>
        <v>2.7094868056464474</v>
      </c>
      <c r="AC23" s="10">
        <f t="shared" si="1"/>
        <v>0.233154865357631</v>
      </c>
      <c r="AD23" s="10">
        <f t="shared" si="1"/>
        <v>0.22524099264314223</v>
      </c>
      <c r="AE23" s="10">
        <f>100*(O23/$Q23)</f>
        <v>2.9423372912842903E-3</v>
      </c>
      <c r="AF23" s="10">
        <f t="shared" si="1"/>
        <v>5.4078130215673342E-2</v>
      </c>
      <c r="AG23" s="13">
        <f t="shared" si="2"/>
        <v>100</v>
      </c>
      <c r="AH23" s="11">
        <f t="shared" si="3"/>
        <v>540.78130215673332</v>
      </c>
      <c r="AI23" s="11"/>
      <c r="AJ23" s="8"/>
      <c r="AK23" s="23">
        <f t="shared" si="4"/>
        <v>0.84</v>
      </c>
      <c r="AL23" s="10">
        <f t="shared" si="5"/>
        <v>0.50508178799691372</v>
      </c>
      <c r="AM23" s="24">
        <f t="shared" si="6"/>
        <v>0.74354040012411782</v>
      </c>
      <c r="AN23" s="12">
        <f t="shared" si="7"/>
        <v>0.79078458312905553</v>
      </c>
      <c r="AO23" s="12">
        <f t="shared" si="8"/>
        <v>0.73923169411303147</v>
      </c>
      <c r="AP23" s="12">
        <f t="shared" si="9"/>
        <v>0.83613754831910048</v>
      </c>
      <c r="AQ23" s="12">
        <v>0.68090444776650005</v>
      </c>
      <c r="AR23" s="12">
        <v>0.69452253672182995</v>
      </c>
      <c r="AS23" s="12">
        <v>0.66728635881117004</v>
      </c>
      <c r="AT23" s="8"/>
      <c r="AU23" s="8"/>
      <c r="AV23" s="8"/>
      <c r="AW23" s="8"/>
      <c r="AX23" s="8"/>
      <c r="AY23" s="8"/>
      <c r="AZ23" s="8"/>
      <c r="BA23" s="8"/>
      <c r="BB23" s="8"/>
      <c r="BC23" s="8"/>
    </row>
    <row r="24" spans="1:55" x14ac:dyDescent="0.35">
      <c r="A24" s="8">
        <v>16</v>
      </c>
      <c r="B24" s="8" t="s">
        <v>25</v>
      </c>
      <c r="C24" s="8" t="s">
        <v>24</v>
      </c>
      <c r="D24" s="8" t="s">
        <v>246</v>
      </c>
      <c r="E24" s="10">
        <v>50.593699999999998</v>
      </c>
      <c r="F24" s="10">
        <v>2.0821999999999998</v>
      </c>
      <c r="G24" s="10">
        <v>13.4278</v>
      </c>
      <c r="H24" s="10">
        <v>12.859299999999999</v>
      </c>
      <c r="I24" s="10">
        <v>0.22639999999999999</v>
      </c>
      <c r="J24" s="10">
        <v>6.3470000000000004</v>
      </c>
      <c r="K24" s="10">
        <v>11.090999999999999</v>
      </c>
      <c r="L24" s="10">
        <v>2.5724999999999998</v>
      </c>
      <c r="M24" s="10">
        <v>0.2555</v>
      </c>
      <c r="N24" s="10">
        <v>0.17330000000000001</v>
      </c>
      <c r="O24" s="10" t="s">
        <v>29</v>
      </c>
      <c r="P24" s="10">
        <f t="shared" si="10"/>
        <v>5.5E-2</v>
      </c>
      <c r="Q24" s="10">
        <f t="shared" si="0"/>
        <v>99.683700000000002</v>
      </c>
      <c r="R24" s="13">
        <v>99.7102</v>
      </c>
      <c r="S24" s="11">
        <v>550</v>
      </c>
      <c r="T24" s="22"/>
      <c r="U24" s="10">
        <f t="shared" si="1"/>
        <v>50.754235647352573</v>
      </c>
      <c r="V24" s="10">
        <f t="shared" si="1"/>
        <v>2.0888068962127209</v>
      </c>
      <c r="W24" s="10">
        <f t="shared" si="1"/>
        <v>13.470406897015257</v>
      </c>
      <c r="X24" s="10">
        <f t="shared" si="1"/>
        <v>12.900103025870829</v>
      </c>
      <c r="Y24" s="10">
        <f t="shared" si="1"/>
        <v>0.22711837542145805</v>
      </c>
      <c r="Z24" s="10">
        <f t="shared" si="1"/>
        <v>6.3671392614840743</v>
      </c>
      <c r="AA24" s="10">
        <f t="shared" si="1"/>
        <v>11.126192145757029</v>
      </c>
      <c r="AB24" s="10">
        <f t="shared" si="1"/>
        <v>2.5806626359174065</v>
      </c>
      <c r="AC24" s="10">
        <f t="shared" si="1"/>
        <v>0.25631071077819145</v>
      </c>
      <c r="AD24" s="10">
        <f t="shared" si="1"/>
        <v>0.17384988719319208</v>
      </c>
      <c r="AE24" s="10"/>
      <c r="AF24" s="10">
        <f t="shared" si="1"/>
        <v>5.5174516997262342E-2</v>
      </c>
      <c r="AG24" s="13">
        <f t="shared" si="2"/>
        <v>100</v>
      </c>
      <c r="AH24" s="11">
        <f t="shared" si="3"/>
        <v>551.74516997262333</v>
      </c>
      <c r="AI24" s="11"/>
      <c r="AJ24" s="8"/>
      <c r="AK24" s="23">
        <f t="shared" si="4"/>
        <v>0.84</v>
      </c>
      <c r="AL24" s="10">
        <f t="shared" si="5"/>
        <v>0.51157413705150467</v>
      </c>
      <c r="AM24" s="24">
        <f t="shared" si="6"/>
        <v>0.74846248208810318</v>
      </c>
      <c r="AN24" s="12">
        <f t="shared" si="7"/>
        <v>0.79504986659032428</v>
      </c>
      <c r="AO24" s="12">
        <f t="shared" si="8"/>
        <v>0.74420802211779347</v>
      </c>
      <c r="AP24" s="12">
        <f t="shared" si="9"/>
        <v>0.83966568742753167</v>
      </c>
      <c r="AQ24" s="12">
        <v>0.70133930732250904</v>
      </c>
      <c r="AR24" s="12">
        <v>0.71536609346895896</v>
      </c>
      <c r="AS24" s="12">
        <v>0.68731252117605901</v>
      </c>
      <c r="AT24" s="8"/>
      <c r="AU24" s="8"/>
      <c r="AV24" s="8"/>
      <c r="AW24" s="8"/>
      <c r="AX24" s="8"/>
      <c r="AY24" s="8"/>
      <c r="AZ24" s="8"/>
      <c r="BA24" s="8"/>
      <c r="BB24" s="8"/>
      <c r="BC24" s="8"/>
    </row>
    <row r="25" spans="1:55" x14ac:dyDescent="0.35">
      <c r="A25" s="8"/>
      <c r="B25" s="8"/>
      <c r="C25" s="8"/>
      <c r="D25" s="14" t="s">
        <v>231</v>
      </c>
      <c r="E25" s="25">
        <f t="shared" ref="E25:S25" si="11">AVERAGE(E9:E24)</f>
        <v>50.273306250000005</v>
      </c>
      <c r="F25" s="25">
        <f t="shared" si="11"/>
        <v>2.0792312499999999</v>
      </c>
      <c r="G25" s="25">
        <f t="shared" si="11"/>
        <v>13.227106249999999</v>
      </c>
      <c r="H25" s="25">
        <f t="shared" si="11"/>
        <v>13.491400000000001</v>
      </c>
      <c r="I25" s="25">
        <f t="shared" si="11"/>
        <v>0.24434375</v>
      </c>
      <c r="J25" s="25">
        <f t="shared" si="11"/>
        <v>6.4674187499999993</v>
      </c>
      <c r="K25" s="25">
        <f t="shared" si="11"/>
        <v>11.013543749999998</v>
      </c>
      <c r="L25" s="25">
        <f t="shared" si="11"/>
        <v>2.5905687499999996</v>
      </c>
      <c r="M25" s="25">
        <f t="shared" si="11"/>
        <v>0.24361875</v>
      </c>
      <c r="N25" s="25">
        <f t="shared" si="11"/>
        <v>0.18969999999999998</v>
      </c>
      <c r="O25" s="25">
        <f t="shared" si="11"/>
        <v>2.0946153846153844E-2</v>
      </c>
      <c r="P25" s="25">
        <f t="shared" si="11"/>
        <v>4.6775000000000004E-2</v>
      </c>
      <c r="Q25" s="25">
        <f t="shared" si="11"/>
        <v>99.884031249999992</v>
      </c>
      <c r="R25" s="25">
        <f t="shared" si="11"/>
        <v>99.927306250000001</v>
      </c>
      <c r="S25" s="26">
        <f t="shared" si="11"/>
        <v>467.75</v>
      </c>
      <c r="T25" s="27"/>
      <c r="U25" s="25">
        <f t="shared" ref="U25:AF25" si="12">AVERAGE(U9:U24)</f>
        <v>50.332362885487456</v>
      </c>
      <c r="V25" s="25">
        <f t="shared" si="12"/>
        <v>2.0817082724560128</v>
      </c>
      <c r="W25" s="25">
        <f t="shared" si="12"/>
        <v>13.242375434330889</v>
      </c>
      <c r="X25" s="25">
        <f t="shared" si="12"/>
        <v>13.506846008279018</v>
      </c>
      <c r="Y25" s="25">
        <f t="shared" si="12"/>
        <v>0.24453367634680004</v>
      </c>
      <c r="Z25" s="25">
        <f t="shared" si="12"/>
        <v>6.4748827339096628</v>
      </c>
      <c r="AA25" s="25">
        <f t="shared" si="12"/>
        <v>11.025867884327125</v>
      </c>
      <c r="AB25" s="25">
        <f t="shared" si="12"/>
        <v>2.5936912350792456</v>
      </c>
      <c r="AC25" s="25">
        <f t="shared" si="12"/>
        <v>0.24388487041125922</v>
      </c>
      <c r="AD25" s="25">
        <f t="shared" si="12"/>
        <v>0.18997952582271524</v>
      </c>
      <c r="AE25" s="25">
        <f t="shared" si="12"/>
        <v>2.0948377652734489E-2</v>
      </c>
      <c r="AF25" s="25">
        <f t="shared" si="12"/>
        <v>4.6846916706970561E-2</v>
      </c>
      <c r="AG25" s="25"/>
      <c r="AH25" s="26">
        <f>AVERAGE(AH9:AH24)</f>
        <v>468.46916706970558</v>
      </c>
      <c r="AI25" s="11"/>
      <c r="AJ25" s="8"/>
      <c r="AK25" s="8"/>
      <c r="AL25" s="25">
        <f>AVERAGE(AL9:AL24)</f>
        <v>0.50430312878523542</v>
      </c>
      <c r="AM25" s="12"/>
      <c r="AN25" s="12"/>
      <c r="AO25" s="12"/>
      <c r="AP25" s="12"/>
      <c r="AQ25" s="12"/>
      <c r="AR25" s="12"/>
      <c r="AS25" s="12"/>
      <c r="AT25" s="8"/>
      <c r="AU25" s="8"/>
      <c r="AV25" s="8"/>
      <c r="AW25" s="8"/>
      <c r="AX25" s="8"/>
      <c r="AY25" s="8"/>
      <c r="AZ25" s="8"/>
      <c r="BA25" s="8"/>
      <c r="BB25" s="8"/>
      <c r="BC25" s="8"/>
    </row>
    <row r="26" spans="1:55" x14ac:dyDescent="0.35">
      <c r="A26" s="8"/>
      <c r="B26" s="8"/>
      <c r="C26" s="8"/>
      <c r="D26" s="14" t="s">
        <v>598</v>
      </c>
      <c r="E26" s="25">
        <f>STDEV(E9:E24)</f>
        <v>0.39658212343094856</v>
      </c>
      <c r="F26" s="25">
        <f t="shared" ref="F26:S26" si="13">STDEV(F9:F24)</f>
        <v>3.2617474227781641E-2</v>
      </c>
      <c r="G26" s="25">
        <f t="shared" si="13"/>
        <v>0.15917980805261286</v>
      </c>
      <c r="H26" s="25">
        <f t="shared" si="13"/>
        <v>0.27383083342336262</v>
      </c>
      <c r="I26" s="25">
        <f t="shared" si="13"/>
        <v>3.4433510204450436E-2</v>
      </c>
      <c r="J26" s="25">
        <f t="shared" si="13"/>
        <v>9.2094822284787922E-2</v>
      </c>
      <c r="K26" s="25">
        <f t="shared" si="13"/>
        <v>0.18067802658781376</v>
      </c>
      <c r="L26" s="25">
        <f t="shared" si="13"/>
        <v>6.8254491610442794E-2</v>
      </c>
      <c r="M26" s="25">
        <f t="shared" si="13"/>
        <v>1.9220274668519523E-2</v>
      </c>
      <c r="N26" s="25">
        <f t="shared" si="13"/>
        <v>2.574609355481601E-2</v>
      </c>
      <c r="O26" s="25">
        <f t="shared" si="13"/>
        <v>1.828964257827434E-2</v>
      </c>
      <c r="P26" s="25">
        <f t="shared" si="13"/>
        <v>4.4325312557649647E-3</v>
      </c>
      <c r="Q26" s="25">
        <f t="shared" si="13"/>
        <v>0.83436088971839162</v>
      </c>
      <c r="R26" s="25">
        <f t="shared" si="13"/>
        <v>0.83257181509565092</v>
      </c>
      <c r="S26" s="26">
        <f t="shared" si="13"/>
        <v>44.325312557649646</v>
      </c>
      <c r="T26" s="27"/>
      <c r="U26" s="25">
        <f t="shared" ref="U26:AF26" si="14">STDEV(U9:U24)</f>
        <v>0.23266192221235621</v>
      </c>
      <c r="V26" s="25">
        <f t="shared" si="14"/>
        <v>3.2397941924636665E-2</v>
      </c>
      <c r="W26" s="25">
        <f t="shared" si="14"/>
        <v>0.1038466648390648</v>
      </c>
      <c r="X26" s="25">
        <f t="shared" si="14"/>
        <v>0.23736508823389965</v>
      </c>
      <c r="Y26" s="25">
        <f t="shared" si="14"/>
        <v>3.3711222623061643E-2</v>
      </c>
      <c r="Z26" s="25">
        <f t="shared" si="14"/>
        <v>7.0423088199270581E-2</v>
      </c>
      <c r="AA26" s="25">
        <f t="shared" si="14"/>
        <v>0.11566010954518866</v>
      </c>
      <c r="AB26" s="25">
        <f t="shared" si="14"/>
        <v>6.9612185163645618E-2</v>
      </c>
      <c r="AC26" s="25">
        <f t="shared" si="14"/>
        <v>1.8863411581964792E-2</v>
      </c>
      <c r="AD26" s="25">
        <f t="shared" si="14"/>
        <v>2.6227014209446023E-2</v>
      </c>
      <c r="AE26" s="25">
        <f t="shared" si="14"/>
        <v>1.8201834001551235E-2</v>
      </c>
      <c r="AF26" s="25">
        <f t="shared" si="14"/>
        <v>4.6339770632794946E-3</v>
      </c>
      <c r="AG26" s="25"/>
      <c r="AH26" s="26">
        <f>STDEV(AH9:AH24)</f>
        <v>46.339770632794931</v>
      </c>
      <c r="AI26" s="12"/>
      <c r="AJ26" s="12"/>
      <c r="AK26" s="12"/>
      <c r="AL26" s="25">
        <f>STDEV(AL9:AL24)</f>
        <v>4.6824029783432333E-3</v>
      </c>
      <c r="AM26" s="12"/>
      <c r="AN26" s="12"/>
      <c r="AO26" s="12"/>
      <c r="AP26" s="12"/>
      <c r="AQ26" s="8"/>
      <c r="AR26" s="8"/>
      <c r="AS26" s="8"/>
      <c r="AT26" s="8"/>
      <c r="AU26" s="8"/>
      <c r="AV26" s="8"/>
      <c r="AW26" s="8"/>
      <c r="AX26" s="8"/>
      <c r="AY26" s="8"/>
      <c r="AZ26" s="8"/>
    </row>
    <row r="27" spans="1:55" x14ac:dyDescent="0.35">
      <c r="A27" s="8"/>
      <c r="B27" s="8"/>
      <c r="C27" s="8"/>
      <c r="D27" s="8"/>
      <c r="E27" s="26"/>
      <c r="F27" s="25"/>
      <c r="G27" s="25"/>
      <c r="H27" s="25"/>
      <c r="I27" s="25"/>
      <c r="J27" s="25"/>
      <c r="K27" s="25"/>
      <c r="L27" s="25"/>
      <c r="M27" s="25"/>
      <c r="N27" s="25"/>
      <c r="O27" s="25"/>
      <c r="P27" s="25"/>
      <c r="Q27" s="25"/>
      <c r="R27" s="25"/>
      <c r="S27" s="26"/>
      <c r="T27" s="27"/>
      <c r="U27" s="25"/>
      <c r="V27" s="25"/>
      <c r="W27" s="25"/>
      <c r="X27" s="25"/>
      <c r="Y27" s="25"/>
      <c r="Z27" s="25"/>
      <c r="AA27" s="25"/>
      <c r="AB27" s="25"/>
      <c r="AC27" s="25"/>
      <c r="AD27" s="25"/>
      <c r="AE27" s="25"/>
      <c r="AF27" s="25"/>
      <c r="AG27" s="25"/>
      <c r="AH27" s="26"/>
      <c r="AI27" s="12"/>
      <c r="AJ27" s="12"/>
      <c r="AK27" s="12"/>
      <c r="AL27" s="10"/>
      <c r="AM27" s="12"/>
      <c r="AN27" s="12"/>
      <c r="AO27" s="12"/>
      <c r="AP27" s="12"/>
      <c r="AQ27" s="8"/>
      <c r="AR27" s="8"/>
      <c r="AS27" s="8"/>
      <c r="AT27" s="8"/>
      <c r="AU27" s="8"/>
      <c r="AV27" s="8"/>
      <c r="AW27" s="8"/>
      <c r="AX27" s="8"/>
      <c r="AY27" s="8"/>
      <c r="AZ27" s="8"/>
    </row>
    <row r="28" spans="1:55" x14ac:dyDescent="0.35">
      <c r="A28" s="8">
        <v>17</v>
      </c>
      <c r="B28" s="8" t="s">
        <v>25</v>
      </c>
      <c r="C28" s="8" t="s">
        <v>24</v>
      </c>
      <c r="D28" s="8" t="s">
        <v>247</v>
      </c>
      <c r="E28" s="10">
        <v>49.363700000000001</v>
      </c>
      <c r="F28" s="10">
        <v>2.0386000000000002</v>
      </c>
      <c r="G28" s="10">
        <v>12.958500000000001</v>
      </c>
      <c r="H28" s="10">
        <v>13.3347</v>
      </c>
      <c r="I28" s="10">
        <v>0.27600000000000002</v>
      </c>
      <c r="J28" s="10">
        <v>6.6028000000000002</v>
      </c>
      <c r="K28" s="10">
        <v>10.773999999999999</v>
      </c>
      <c r="L28" s="10">
        <v>2.4992000000000001</v>
      </c>
      <c r="M28" s="10">
        <v>0.2429</v>
      </c>
      <c r="N28" s="10">
        <v>0.20619999999999999</v>
      </c>
      <c r="O28" s="10">
        <v>1.5900000000000001E-2</v>
      </c>
      <c r="P28" s="10">
        <f t="shared" ref="P28:P37" si="15">S28/10000</f>
        <v>0.16339999999999999</v>
      </c>
      <c r="Q28" s="10">
        <f t="shared" ref="Q28:Q37" si="16">SUM(E28:P28)</f>
        <v>98.47590000000001</v>
      </c>
      <c r="R28" s="13">
        <v>98.634399999999999</v>
      </c>
      <c r="S28" s="11">
        <v>1634</v>
      </c>
      <c r="T28" s="22"/>
      <c r="U28" s="10">
        <f t="shared" ref="U28:AF37" si="17">100*(E28/$Q28)</f>
        <v>50.127696218059434</v>
      </c>
      <c r="V28" s="10">
        <f t="shared" si="17"/>
        <v>2.0701511740435987</v>
      </c>
      <c r="W28" s="10">
        <f t="shared" si="17"/>
        <v>13.159057190642583</v>
      </c>
      <c r="X28" s="10">
        <f t="shared" si="17"/>
        <v>13.541079594093578</v>
      </c>
      <c r="Y28" s="10">
        <f t="shared" si="17"/>
        <v>0.28027161975671205</v>
      </c>
      <c r="Z28" s="10">
        <f t="shared" si="17"/>
        <v>6.7049907642377473</v>
      </c>
      <c r="AA28" s="10">
        <f t="shared" si="17"/>
        <v>10.940747939343533</v>
      </c>
      <c r="AB28" s="10">
        <f t="shared" si="17"/>
        <v>2.5378798264346911</v>
      </c>
      <c r="AC28" s="10">
        <f t="shared" si="17"/>
        <v>0.24665933492357012</v>
      </c>
      <c r="AD28" s="10">
        <f t="shared" si="17"/>
        <v>0.20939133331099283</v>
      </c>
      <c r="AE28" s="10">
        <f t="shared" si="17"/>
        <v>1.6146082442506236E-2</v>
      </c>
      <c r="AF28" s="10">
        <f t="shared" si="17"/>
        <v>0.1659289227110389</v>
      </c>
      <c r="AG28" s="13">
        <f t="shared" ref="AG28:AG37" si="18">SUM(U28:AF28)</f>
        <v>99.999999999999972</v>
      </c>
      <c r="AH28" s="11">
        <f t="shared" ref="AH28:AH37" si="19">100*(S28/$Q28)</f>
        <v>1659.2892271103892</v>
      </c>
      <c r="AI28" s="11"/>
      <c r="AJ28" s="8"/>
      <c r="AK28" s="23">
        <f t="shared" ref="AK28:AK37" si="20">1-0.16</f>
        <v>0.84</v>
      </c>
      <c r="AL28" s="10">
        <f t="shared" ref="AL28:AL37" si="21">(Z28/40.3044)/((Z28/40.3044)+(X28*AK28)/71.844)</f>
        <v>0.51237596816708997</v>
      </c>
      <c r="AM28" s="24">
        <f t="shared" ref="AM28:AM37" si="22">1/((0.352/AL28)+(1-0.352))</f>
        <v>0.74906617831337741</v>
      </c>
      <c r="AN28" s="12">
        <f t="shared" ref="AN28:AN37" si="23">1/((0.27/AL28)+(1-0.27))</f>
        <v>0.79557229087271564</v>
      </c>
      <c r="AO28" s="12">
        <f t="shared" ref="AO28:AO37" si="24">1/((0.36/AL28)+(1-0.36))</f>
        <v>0.7448184478682347</v>
      </c>
      <c r="AP28" s="12">
        <f t="shared" ref="AP28:AP37" si="25">1/((0.2/AL28)+(1-0.2))</f>
        <v>0.84009725772007882</v>
      </c>
      <c r="AQ28" s="12">
        <v>0.69116706960984697</v>
      </c>
      <c r="AR28" s="12">
        <v>0.70499041100204396</v>
      </c>
      <c r="AS28" s="12">
        <v>0.67734372821764999</v>
      </c>
      <c r="AT28" s="8"/>
      <c r="AU28" s="8"/>
      <c r="AV28" s="8"/>
      <c r="AW28" s="8"/>
      <c r="AX28" s="8"/>
      <c r="AY28" s="8"/>
      <c r="AZ28" s="8"/>
      <c r="BA28" s="8"/>
      <c r="BB28" s="8"/>
      <c r="BC28" s="8"/>
    </row>
    <row r="29" spans="1:55" x14ac:dyDescent="0.35">
      <c r="A29" s="8">
        <v>18</v>
      </c>
      <c r="B29" s="8" t="s">
        <v>25</v>
      </c>
      <c r="C29" s="8" t="s">
        <v>24</v>
      </c>
      <c r="D29" s="8" t="s">
        <v>247</v>
      </c>
      <c r="E29" s="10">
        <v>49.7089</v>
      </c>
      <c r="F29" s="10">
        <v>2.0272999999999999</v>
      </c>
      <c r="G29" s="10">
        <v>13.0487</v>
      </c>
      <c r="H29" s="10">
        <v>13.631500000000001</v>
      </c>
      <c r="I29" s="10">
        <v>0.21160000000000001</v>
      </c>
      <c r="J29" s="10">
        <v>6.407</v>
      </c>
      <c r="K29" s="10">
        <v>10.8558</v>
      </c>
      <c r="L29" s="10">
        <v>2.5339999999999998</v>
      </c>
      <c r="M29" s="10">
        <v>0.252</v>
      </c>
      <c r="N29" s="10">
        <v>0.20960000000000001</v>
      </c>
      <c r="O29" s="10">
        <v>3.15E-2</v>
      </c>
      <c r="P29" s="10">
        <f t="shared" si="15"/>
        <v>0.1701</v>
      </c>
      <c r="Q29" s="10">
        <f t="shared" si="16"/>
        <v>99.087999999999994</v>
      </c>
      <c r="R29" s="13">
        <v>99.255300000000005</v>
      </c>
      <c r="S29" s="11">
        <v>1701</v>
      </c>
      <c r="T29" s="22"/>
      <c r="U29" s="10">
        <f t="shared" si="17"/>
        <v>50.166417729694821</v>
      </c>
      <c r="V29" s="10">
        <f t="shared" si="17"/>
        <v>2.0459591474245116</v>
      </c>
      <c r="W29" s="10">
        <f t="shared" si="17"/>
        <v>13.168799450993058</v>
      </c>
      <c r="X29" s="10">
        <f t="shared" si="17"/>
        <v>13.756963507185535</v>
      </c>
      <c r="Y29" s="10">
        <f t="shared" si="17"/>
        <v>0.21354755368964964</v>
      </c>
      <c r="Z29" s="10">
        <f t="shared" si="17"/>
        <v>6.4659696431454874</v>
      </c>
      <c r="AA29" s="10">
        <f t="shared" si="17"/>
        <v>10.955716131115777</v>
      </c>
      <c r="AB29" s="10">
        <f t="shared" si="17"/>
        <v>2.5573227837881478</v>
      </c>
      <c r="AC29" s="10">
        <f t="shared" si="17"/>
        <v>0.25431939286290978</v>
      </c>
      <c r="AD29" s="10">
        <f t="shared" si="17"/>
        <v>0.21152914580978527</v>
      </c>
      <c r="AE29" s="10">
        <f t="shared" si="17"/>
        <v>3.1789924107863722E-2</v>
      </c>
      <c r="AF29" s="10">
        <f t="shared" si="17"/>
        <v>0.17166559018246408</v>
      </c>
      <c r="AG29" s="13">
        <f t="shared" si="18"/>
        <v>100.00000000000003</v>
      </c>
      <c r="AH29" s="11">
        <f t="shared" si="19"/>
        <v>1716.655901824641</v>
      </c>
      <c r="AI29" s="11"/>
      <c r="AJ29" s="8"/>
      <c r="AK29" s="23">
        <f t="shared" si="20"/>
        <v>0.84</v>
      </c>
      <c r="AL29" s="10">
        <f t="shared" si="21"/>
        <v>0.49934942446416386</v>
      </c>
      <c r="AM29" s="24">
        <f t="shared" si="22"/>
        <v>0.73914353162901281</v>
      </c>
      <c r="AN29" s="12">
        <f t="shared" si="23"/>
        <v>0.78696562250187529</v>
      </c>
      <c r="AO29" s="12">
        <f t="shared" si="24"/>
        <v>0.73478730387689539</v>
      </c>
      <c r="AP29" s="12">
        <f t="shared" si="25"/>
        <v>0.83297158869047117</v>
      </c>
      <c r="AQ29" s="12">
        <v>0.69287317996746001</v>
      </c>
      <c r="AR29" s="12">
        <v>0.70673064356680904</v>
      </c>
      <c r="AS29" s="12">
        <v>0.67901571636811098</v>
      </c>
      <c r="AT29" s="8"/>
      <c r="AU29" s="8"/>
      <c r="AV29" s="8"/>
      <c r="AW29" s="8"/>
      <c r="AX29" s="8"/>
      <c r="AY29" s="8"/>
      <c r="AZ29" s="8"/>
      <c r="BA29" s="8"/>
      <c r="BB29" s="8"/>
      <c r="BC29" s="8"/>
    </row>
    <row r="30" spans="1:55" x14ac:dyDescent="0.35">
      <c r="A30" s="8">
        <v>19</v>
      </c>
      <c r="B30" s="8" t="s">
        <v>25</v>
      </c>
      <c r="C30" s="8" t="s">
        <v>24</v>
      </c>
      <c r="D30" s="8" t="s">
        <v>247</v>
      </c>
      <c r="E30" s="10">
        <v>49.244</v>
      </c>
      <c r="F30" s="10">
        <v>2.0291999999999999</v>
      </c>
      <c r="G30" s="10">
        <v>13.228400000000001</v>
      </c>
      <c r="H30" s="10">
        <v>13.309900000000001</v>
      </c>
      <c r="I30" s="10">
        <v>0.21529999999999999</v>
      </c>
      <c r="J30" s="10">
        <v>6.5422000000000002</v>
      </c>
      <c r="K30" s="10">
        <v>10.8955</v>
      </c>
      <c r="L30" s="10">
        <v>2.5350000000000001</v>
      </c>
      <c r="M30" s="10">
        <v>0.24149999999999999</v>
      </c>
      <c r="N30" s="10">
        <v>0.1784</v>
      </c>
      <c r="O30" s="10">
        <v>4.0300000000000002E-2</v>
      </c>
      <c r="P30" s="10">
        <f t="shared" si="15"/>
        <v>5.3100000000000001E-2</v>
      </c>
      <c r="Q30" s="10">
        <f t="shared" si="16"/>
        <v>98.512799999999984</v>
      </c>
      <c r="R30" s="13">
        <v>98.5642</v>
      </c>
      <c r="S30" s="11">
        <v>531</v>
      </c>
      <c r="T30" s="22"/>
      <c r="U30" s="10">
        <f t="shared" si="17"/>
        <v>49.987412803209338</v>
      </c>
      <c r="V30" s="10">
        <f t="shared" si="17"/>
        <v>2.0598338490023633</v>
      </c>
      <c r="W30" s="10">
        <f t="shared" si="17"/>
        <v>13.428102744008902</v>
      </c>
      <c r="X30" s="10">
        <f t="shared" si="17"/>
        <v>13.510833110012102</v>
      </c>
      <c r="Y30" s="10">
        <f t="shared" si="17"/>
        <v>0.21855027976059965</v>
      </c>
      <c r="Z30" s="10">
        <f t="shared" si="17"/>
        <v>6.6409644228973299</v>
      </c>
      <c r="AA30" s="10">
        <f t="shared" si="17"/>
        <v>11.05998408328664</v>
      </c>
      <c r="AB30" s="10">
        <f t="shared" si="17"/>
        <v>2.5732696664798898</v>
      </c>
      <c r="AC30" s="10">
        <f t="shared" si="17"/>
        <v>0.24514580846346873</v>
      </c>
      <c r="AD30" s="10">
        <f t="shared" si="17"/>
        <v>0.18109321834320011</v>
      </c>
      <c r="AE30" s="10">
        <f t="shared" si="17"/>
        <v>4.0908389569680292E-2</v>
      </c>
      <c r="AF30" s="10">
        <f t="shared" si="17"/>
        <v>5.3901624966501825E-2</v>
      </c>
      <c r="AG30" s="13">
        <f t="shared" si="18"/>
        <v>100</v>
      </c>
      <c r="AH30" s="11">
        <f t="shared" si="19"/>
        <v>539.01624966501822</v>
      </c>
      <c r="AI30" s="11"/>
      <c r="AJ30" s="8"/>
      <c r="AK30" s="23">
        <f t="shared" si="20"/>
        <v>0.84</v>
      </c>
      <c r="AL30" s="10">
        <f t="shared" si="21"/>
        <v>0.51053724606292938</v>
      </c>
      <c r="AM30" s="24">
        <f t="shared" si="22"/>
        <v>0.74768044777092657</v>
      </c>
      <c r="AN30" s="12">
        <f t="shared" si="23"/>
        <v>0.79437288067881107</v>
      </c>
      <c r="AO30" s="12">
        <f t="shared" si="24"/>
        <v>0.74341729506614374</v>
      </c>
      <c r="AP30" s="12">
        <f t="shared" si="25"/>
        <v>0.83910625137990569</v>
      </c>
      <c r="AQ30" s="12">
        <v>0.69988451023528198</v>
      </c>
      <c r="AR30" s="12">
        <v>0.71388220043998796</v>
      </c>
      <c r="AS30" s="12">
        <v>0.68588682003057599</v>
      </c>
      <c r="AT30" s="8"/>
      <c r="AU30" s="8"/>
      <c r="AV30" s="8"/>
      <c r="AW30" s="8"/>
      <c r="AX30" s="8"/>
      <c r="AY30" s="8"/>
      <c r="AZ30" s="8"/>
      <c r="BA30" s="8"/>
      <c r="BB30" s="8"/>
      <c r="BC30" s="8"/>
    </row>
    <row r="31" spans="1:55" x14ac:dyDescent="0.35">
      <c r="A31" s="8">
        <v>20</v>
      </c>
      <c r="B31" s="8" t="s">
        <v>25</v>
      </c>
      <c r="C31" s="8" t="s">
        <v>24</v>
      </c>
      <c r="D31" s="8" t="s">
        <v>247</v>
      </c>
      <c r="E31" s="10">
        <v>50.073599999999999</v>
      </c>
      <c r="F31" s="10">
        <v>2.0691000000000002</v>
      </c>
      <c r="G31" s="10">
        <v>13.2994</v>
      </c>
      <c r="H31" s="10">
        <v>13.4848</v>
      </c>
      <c r="I31" s="10">
        <v>0.28129999999999999</v>
      </c>
      <c r="J31" s="10">
        <v>6.3796999999999997</v>
      </c>
      <c r="K31" s="10">
        <v>11.071099999999999</v>
      </c>
      <c r="L31" s="10">
        <v>2.5821000000000001</v>
      </c>
      <c r="M31" s="10">
        <v>0.23119999999999999</v>
      </c>
      <c r="N31" s="10">
        <v>0.22650000000000001</v>
      </c>
      <c r="O31" s="10">
        <v>3.8E-3</v>
      </c>
      <c r="P31" s="10">
        <f t="shared" si="15"/>
        <v>5.9499999999999997E-2</v>
      </c>
      <c r="Q31" s="10">
        <f t="shared" si="16"/>
        <v>99.76209999999999</v>
      </c>
      <c r="R31" s="13">
        <v>99.821200000000005</v>
      </c>
      <c r="S31" s="11">
        <v>595</v>
      </c>
      <c r="T31" s="22"/>
      <c r="U31" s="10">
        <f t="shared" si="17"/>
        <v>50.193009168812608</v>
      </c>
      <c r="V31" s="10">
        <f t="shared" si="17"/>
        <v>2.074034127188582</v>
      </c>
      <c r="W31" s="10">
        <f t="shared" si="17"/>
        <v>13.331114721923457</v>
      </c>
      <c r="X31" s="10">
        <f t="shared" si="17"/>
        <v>13.516956840323131</v>
      </c>
      <c r="Y31" s="10">
        <f t="shared" si="17"/>
        <v>0.28197080855354889</v>
      </c>
      <c r="Z31" s="10">
        <f t="shared" si="17"/>
        <v>6.3949134992146313</v>
      </c>
      <c r="AA31" s="10">
        <f t="shared" si="17"/>
        <v>11.097500954771402</v>
      </c>
      <c r="AB31" s="10">
        <f t="shared" si="17"/>
        <v>2.5882574645080649</v>
      </c>
      <c r="AC31" s="10">
        <f t="shared" si="17"/>
        <v>0.23175133642936549</v>
      </c>
      <c r="AD31" s="10">
        <f t="shared" si="17"/>
        <v>0.22704012846561974</v>
      </c>
      <c r="AE31" s="10">
        <f t="shared" si="17"/>
        <v>3.8090617579220969E-3</v>
      </c>
      <c r="AF31" s="10">
        <f t="shared" si="17"/>
        <v>5.9641888051674939E-2</v>
      </c>
      <c r="AG31" s="13">
        <f t="shared" si="18"/>
        <v>100</v>
      </c>
      <c r="AH31" s="11">
        <f t="shared" si="19"/>
        <v>596.41888051674948</v>
      </c>
      <c r="AI31" s="11"/>
      <c r="AJ31" s="8"/>
      <c r="AK31" s="23">
        <f t="shared" si="20"/>
        <v>0.84</v>
      </c>
      <c r="AL31" s="10">
        <f t="shared" si="21"/>
        <v>0.50098694718360237</v>
      </c>
      <c r="AM31" s="24">
        <f t="shared" si="22"/>
        <v>0.74040447868211101</v>
      </c>
      <c r="AN31" s="12">
        <f t="shared" si="23"/>
        <v>0.78806168699525736</v>
      </c>
      <c r="AO31" s="12">
        <f t="shared" si="24"/>
        <v>0.73606178904914754</v>
      </c>
      <c r="AP31" s="12">
        <f t="shared" si="25"/>
        <v>0.83388091674301812</v>
      </c>
      <c r="AQ31" s="12">
        <v>0.69660477909086205</v>
      </c>
      <c r="AR31" s="12">
        <v>0.71053687467267901</v>
      </c>
      <c r="AS31" s="12">
        <v>0.68267268350904498</v>
      </c>
      <c r="AT31" s="8"/>
      <c r="AU31" s="8"/>
      <c r="AV31" s="8"/>
      <c r="AW31" s="8"/>
      <c r="AX31" s="8"/>
      <c r="AY31" s="8"/>
      <c r="AZ31" s="8"/>
      <c r="BA31" s="8"/>
      <c r="BB31" s="8"/>
      <c r="BC31" s="8"/>
    </row>
    <row r="32" spans="1:55" x14ac:dyDescent="0.35">
      <c r="A32" s="8">
        <v>21</v>
      </c>
      <c r="B32" s="8" t="s">
        <v>25</v>
      </c>
      <c r="C32" s="8" t="s">
        <v>24</v>
      </c>
      <c r="D32" s="8" t="s">
        <v>247</v>
      </c>
      <c r="E32" s="10">
        <v>50.488599999999998</v>
      </c>
      <c r="F32" s="10">
        <v>2.0720999999999998</v>
      </c>
      <c r="G32" s="10">
        <v>13.149100000000001</v>
      </c>
      <c r="H32" s="10">
        <v>13.4977</v>
      </c>
      <c r="I32" s="10">
        <v>0.21360000000000001</v>
      </c>
      <c r="J32" s="10">
        <v>6.4438000000000004</v>
      </c>
      <c r="K32" s="10">
        <v>11.046900000000001</v>
      </c>
      <c r="L32" s="10">
        <v>2.5855999999999999</v>
      </c>
      <c r="M32" s="10">
        <v>0.21790000000000001</v>
      </c>
      <c r="N32" s="10">
        <v>0.2006</v>
      </c>
      <c r="O32" s="10" t="s">
        <v>29</v>
      </c>
      <c r="P32" s="10">
        <f t="shared" si="15"/>
        <v>0.13020000000000001</v>
      </c>
      <c r="Q32" s="10">
        <f t="shared" si="16"/>
        <v>100.0461</v>
      </c>
      <c r="R32" s="13">
        <v>100.1279</v>
      </c>
      <c r="S32" s="11">
        <v>1302</v>
      </c>
      <c r="T32" s="22"/>
      <c r="U32" s="10">
        <f t="shared" si="17"/>
        <v>50.465335480343562</v>
      </c>
      <c r="V32" s="10">
        <f t="shared" si="17"/>
        <v>2.0711452020618495</v>
      </c>
      <c r="W32" s="10">
        <f t="shared" si="17"/>
        <v>13.14304105807223</v>
      </c>
      <c r="X32" s="10">
        <f t="shared" si="17"/>
        <v>13.491480427522912</v>
      </c>
      <c r="Y32" s="10">
        <f t="shared" si="17"/>
        <v>0.21350157577356843</v>
      </c>
      <c r="Z32" s="10">
        <f t="shared" si="17"/>
        <v>6.4408307770117981</v>
      </c>
      <c r="AA32" s="10">
        <f t="shared" si="17"/>
        <v>11.041809725716446</v>
      </c>
      <c r="AB32" s="10">
        <f t="shared" si="17"/>
        <v>2.5844085876410974</v>
      </c>
      <c r="AC32" s="10">
        <f t="shared" si="17"/>
        <v>0.21779959438698762</v>
      </c>
      <c r="AD32" s="10">
        <f t="shared" si="17"/>
        <v>0.20050756601206846</v>
      </c>
      <c r="AE32" s="10"/>
      <c r="AF32" s="10">
        <f t="shared" si="17"/>
        <v>0.13014000545748414</v>
      </c>
      <c r="AG32" s="13">
        <f t="shared" si="18"/>
        <v>99.999999999999986</v>
      </c>
      <c r="AH32" s="11">
        <f t="shared" si="19"/>
        <v>1301.4000545748411</v>
      </c>
      <c r="AI32" s="11"/>
      <c r="AJ32" s="8"/>
      <c r="AK32" s="23">
        <f t="shared" si="20"/>
        <v>0.84</v>
      </c>
      <c r="AL32" s="10">
        <f t="shared" si="21"/>
        <v>0.50324719744438651</v>
      </c>
      <c r="AM32" s="24">
        <f t="shared" si="22"/>
        <v>0.74213846391187299</v>
      </c>
      <c r="AN32" s="12">
        <f t="shared" si="23"/>
        <v>0.78956781598518666</v>
      </c>
      <c r="AO32" s="12">
        <f t="shared" si="24"/>
        <v>0.73781450975655638</v>
      </c>
      <c r="AP32" s="12">
        <f t="shared" si="25"/>
        <v>0.83512955499834773</v>
      </c>
      <c r="AQ32" s="12">
        <v>0.69029475507695504</v>
      </c>
      <c r="AR32" s="12">
        <v>0.70410065017849399</v>
      </c>
      <c r="AS32" s="12">
        <v>0.67648885997541597</v>
      </c>
      <c r="AT32" s="8"/>
      <c r="AU32" s="8"/>
      <c r="AV32" s="8"/>
      <c r="AW32" s="8"/>
      <c r="AX32" s="8"/>
      <c r="AY32" s="8"/>
      <c r="AZ32" s="8"/>
      <c r="BA32" s="8"/>
      <c r="BB32" s="8"/>
      <c r="BC32" s="8"/>
    </row>
    <row r="33" spans="1:55" x14ac:dyDescent="0.35">
      <c r="A33" s="8">
        <v>22</v>
      </c>
      <c r="B33" s="8" t="s">
        <v>25</v>
      </c>
      <c r="C33" s="8" t="s">
        <v>24</v>
      </c>
      <c r="D33" s="8" t="s">
        <v>247</v>
      </c>
      <c r="E33" s="10">
        <v>50.223599999999998</v>
      </c>
      <c r="F33" s="10">
        <v>2.1253000000000002</v>
      </c>
      <c r="G33" s="10">
        <v>13.227600000000001</v>
      </c>
      <c r="H33" s="10">
        <v>14.025</v>
      </c>
      <c r="I33" s="10">
        <v>0.29909999999999998</v>
      </c>
      <c r="J33" s="10">
        <v>6.4600999999999997</v>
      </c>
      <c r="K33" s="10">
        <v>11.086499999999999</v>
      </c>
      <c r="L33" s="10">
        <v>2.5381</v>
      </c>
      <c r="M33" s="10">
        <v>0.23669999999999999</v>
      </c>
      <c r="N33" s="10">
        <v>0.20469999999999999</v>
      </c>
      <c r="O33" s="10" t="s">
        <v>29</v>
      </c>
      <c r="P33" s="10">
        <f t="shared" si="15"/>
        <v>8.0500000000000002E-2</v>
      </c>
      <c r="Q33" s="10">
        <f t="shared" si="16"/>
        <v>100.5072</v>
      </c>
      <c r="R33" s="13">
        <v>100.569</v>
      </c>
      <c r="S33" s="11">
        <v>805</v>
      </c>
      <c r="T33" s="22"/>
      <c r="U33" s="10">
        <f t="shared" si="17"/>
        <v>49.970151392139066</v>
      </c>
      <c r="V33" s="10">
        <f t="shared" si="17"/>
        <v>2.1145748762277727</v>
      </c>
      <c r="W33" s="10">
        <f t="shared" si="17"/>
        <v>13.160848178040977</v>
      </c>
      <c r="X33" s="10">
        <f t="shared" si="17"/>
        <v>13.954224174984478</v>
      </c>
      <c r="Y33" s="10">
        <f t="shared" si="17"/>
        <v>0.29759062037346573</v>
      </c>
      <c r="Z33" s="10">
        <f t="shared" si="17"/>
        <v>6.4274997214129934</v>
      </c>
      <c r="AA33" s="10">
        <f t="shared" si="17"/>
        <v>11.030553035006447</v>
      </c>
      <c r="AB33" s="10">
        <f t="shared" si="17"/>
        <v>2.5252917203941609</v>
      </c>
      <c r="AC33" s="10">
        <f t="shared" si="17"/>
        <v>0.2355055160227327</v>
      </c>
      <c r="AD33" s="10">
        <f t="shared" si="17"/>
        <v>0.20366700097107471</v>
      </c>
      <c r="AE33" s="10"/>
      <c r="AF33" s="10">
        <f t="shared" si="17"/>
        <v>8.0093764426827141E-2</v>
      </c>
      <c r="AG33" s="13">
        <f t="shared" si="18"/>
        <v>100</v>
      </c>
      <c r="AH33" s="11">
        <f t="shared" si="19"/>
        <v>800.93764426827136</v>
      </c>
      <c r="AI33" s="11"/>
      <c r="AJ33" s="8"/>
      <c r="AK33" s="23">
        <f t="shared" si="20"/>
        <v>0.84</v>
      </c>
      <c r="AL33" s="10">
        <f t="shared" si="21"/>
        <v>0.49429854485340041</v>
      </c>
      <c r="AM33" s="24">
        <f t="shared" si="22"/>
        <v>0.73522911298577787</v>
      </c>
      <c r="AN33" s="12">
        <f t="shared" si="23"/>
        <v>0.7835586848532069</v>
      </c>
      <c r="AO33" s="12">
        <f t="shared" si="24"/>
        <v>0.7308313207798538</v>
      </c>
      <c r="AP33" s="12">
        <f t="shared" si="25"/>
        <v>0.83014159484679484</v>
      </c>
      <c r="AQ33" s="12">
        <v>0.69674976726381299</v>
      </c>
      <c r="AR33" s="12">
        <v>0.71068476260908997</v>
      </c>
      <c r="AS33" s="12">
        <v>0.68281477191853701</v>
      </c>
      <c r="AT33" s="8"/>
      <c r="AU33" s="8"/>
      <c r="AV33" s="8"/>
      <c r="AW33" s="8"/>
      <c r="AX33" s="8"/>
      <c r="AY33" s="8"/>
      <c r="AZ33" s="8"/>
      <c r="BA33" s="8"/>
      <c r="BB33" s="8"/>
      <c r="BC33" s="8"/>
    </row>
    <row r="34" spans="1:55" x14ac:dyDescent="0.35">
      <c r="A34" s="8">
        <v>23</v>
      </c>
      <c r="B34" s="8" t="s">
        <v>25</v>
      </c>
      <c r="C34" s="8" t="s">
        <v>24</v>
      </c>
      <c r="D34" s="8" t="s">
        <v>247</v>
      </c>
      <c r="E34" s="10">
        <v>50.716299999999997</v>
      </c>
      <c r="F34" s="10">
        <v>2.0510000000000002</v>
      </c>
      <c r="G34" s="10">
        <v>13.427</v>
      </c>
      <c r="H34" s="10">
        <v>13.757300000000001</v>
      </c>
      <c r="I34" s="10">
        <v>0.22700000000000001</v>
      </c>
      <c r="J34" s="10">
        <v>6.5475000000000003</v>
      </c>
      <c r="K34" s="10">
        <v>11.146800000000001</v>
      </c>
      <c r="L34" s="10">
        <v>2.4439000000000002</v>
      </c>
      <c r="M34" s="10">
        <v>0.2344</v>
      </c>
      <c r="N34" s="10">
        <v>0.24110000000000001</v>
      </c>
      <c r="O34" s="10">
        <v>9.2999999999999992E-3</v>
      </c>
      <c r="P34" s="10">
        <f t="shared" si="15"/>
        <v>8.3599999999999994E-2</v>
      </c>
      <c r="Q34" s="10">
        <f t="shared" si="16"/>
        <v>100.8852</v>
      </c>
      <c r="R34" s="13">
        <v>100.97029999999999</v>
      </c>
      <c r="S34" s="11">
        <v>835.99999999999989</v>
      </c>
      <c r="T34" s="22"/>
      <c r="U34" s="10">
        <f t="shared" si="17"/>
        <v>50.27129846597915</v>
      </c>
      <c r="V34" s="10">
        <f t="shared" si="17"/>
        <v>2.0330038499205041</v>
      </c>
      <c r="W34" s="10">
        <f t="shared" si="17"/>
        <v>13.309187076003221</v>
      </c>
      <c r="X34" s="10">
        <f t="shared" si="17"/>
        <v>13.636588914925085</v>
      </c>
      <c r="Y34" s="10">
        <f t="shared" si="17"/>
        <v>0.22500822717306407</v>
      </c>
      <c r="Z34" s="10">
        <f t="shared" si="17"/>
        <v>6.4900500767208671</v>
      </c>
      <c r="AA34" s="10">
        <f t="shared" si="17"/>
        <v>11.048994302434847</v>
      </c>
      <c r="AB34" s="10">
        <f t="shared" si="17"/>
        <v>2.4224564158072743</v>
      </c>
      <c r="AC34" s="10">
        <f t="shared" si="17"/>
        <v>0.23234329713377183</v>
      </c>
      <c r="AD34" s="10">
        <f t="shared" si="17"/>
        <v>0.23898450912522351</v>
      </c>
      <c r="AE34" s="10">
        <f>100*(O34/$Q34)</f>
        <v>9.2183987344030636E-3</v>
      </c>
      <c r="AF34" s="10">
        <f t="shared" si="17"/>
        <v>8.2866466042590986E-2</v>
      </c>
      <c r="AG34" s="13">
        <f t="shared" si="18"/>
        <v>99.999999999999986</v>
      </c>
      <c r="AH34" s="11">
        <f t="shared" si="19"/>
        <v>828.66466042590969</v>
      </c>
      <c r="AI34" s="11"/>
      <c r="AJ34" s="8"/>
      <c r="AK34" s="23">
        <f t="shared" si="20"/>
        <v>0.84</v>
      </c>
      <c r="AL34" s="10">
        <f t="shared" si="21"/>
        <v>0.50247586721897175</v>
      </c>
      <c r="AM34" s="24">
        <f t="shared" si="22"/>
        <v>0.74154756880121087</v>
      </c>
      <c r="AN34" s="12">
        <f t="shared" si="23"/>
        <v>0.78905471352529333</v>
      </c>
      <c r="AO34" s="12">
        <f t="shared" si="24"/>
        <v>0.73721721467723522</v>
      </c>
      <c r="AP34" s="12">
        <f t="shared" si="25"/>
        <v>0.83470428938146668</v>
      </c>
      <c r="AQ34" s="12">
        <v>0.70746784583207201</v>
      </c>
      <c r="AR34" s="12">
        <v>0.72161720274871299</v>
      </c>
      <c r="AS34" s="12">
        <v>0.69331848891543102</v>
      </c>
      <c r="AT34" s="8"/>
      <c r="AU34" s="8"/>
      <c r="AV34" s="8"/>
      <c r="AW34" s="8"/>
      <c r="AX34" s="8"/>
      <c r="AY34" s="8"/>
      <c r="AZ34" s="8"/>
      <c r="BA34" s="8"/>
      <c r="BB34" s="8"/>
      <c r="BC34" s="8"/>
    </row>
    <row r="35" spans="1:55" x14ac:dyDescent="0.35">
      <c r="A35" s="8">
        <v>24</v>
      </c>
      <c r="B35" s="8" t="s">
        <v>25</v>
      </c>
      <c r="C35" s="8" t="s">
        <v>24</v>
      </c>
      <c r="D35" s="8" t="s">
        <v>247</v>
      </c>
      <c r="E35" s="10">
        <v>50.673999999999999</v>
      </c>
      <c r="F35" s="10">
        <v>2.0842000000000001</v>
      </c>
      <c r="G35" s="10">
        <v>13.2522</v>
      </c>
      <c r="H35" s="10">
        <v>13.3651</v>
      </c>
      <c r="I35" s="10">
        <v>0.25509999999999999</v>
      </c>
      <c r="J35" s="10">
        <v>6.5370999999999997</v>
      </c>
      <c r="K35" s="10">
        <v>11.121600000000001</v>
      </c>
      <c r="L35" s="10">
        <v>2.5543</v>
      </c>
      <c r="M35" s="10">
        <v>0.2576</v>
      </c>
      <c r="N35" s="10">
        <v>0.17399999999999999</v>
      </c>
      <c r="O35" s="10" t="s">
        <v>29</v>
      </c>
      <c r="P35" s="10">
        <f t="shared" si="15"/>
        <v>5.8500000000000003E-2</v>
      </c>
      <c r="Q35" s="10">
        <f t="shared" si="16"/>
        <v>100.33369999999999</v>
      </c>
      <c r="R35" s="13">
        <v>100.3796</v>
      </c>
      <c r="S35" s="11">
        <v>585</v>
      </c>
      <c r="T35" s="22"/>
      <c r="U35" s="10">
        <f t="shared" si="17"/>
        <v>50.505463269071114</v>
      </c>
      <c r="V35" s="10">
        <f t="shared" si="17"/>
        <v>2.0772681561628845</v>
      </c>
      <c r="W35" s="10">
        <f t="shared" si="17"/>
        <v>13.208124488581605</v>
      </c>
      <c r="X35" s="10">
        <f t="shared" si="17"/>
        <v>13.320648994306003</v>
      </c>
      <c r="Y35" s="10">
        <f t="shared" si="17"/>
        <v>0.25425156253581799</v>
      </c>
      <c r="Z35" s="10">
        <f t="shared" si="17"/>
        <v>6.5153582495213467</v>
      </c>
      <c r="AA35" s="10">
        <f t="shared" si="17"/>
        <v>11.084610654246781</v>
      </c>
      <c r="AB35" s="10">
        <f t="shared" si="17"/>
        <v>2.5458046498833395</v>
      </c>
      <c r="AC35" s="10">
        <f t="shared" si="17"/>
        <v>0.25674324778215102</v>
      </c>
      <c r="AD35" s="10">
        <f t="shared" si="17"/>
        <v>0.17342129314477589</v>
      </c>
      <c r="AE35" s="10"/>
      <c r="AF35" s="10">
        <f t="shared" si="17"/>
        <v>5.83054347641919E-2</v>
      </c>
      <c r="AG35" s="13">
        <f t="shared" si="18"/>
        <v>100</v>
      </c>
      <c r="AH35" s="11">
        <f t="shared" si="19"/>
        <v>583.05434764191898</v>
      </c>
      <c r="AI35" s="11"/>
      <c r="AJ35" s="8"/>
      <c r="AK35" s="23">
        <f t="shared" si="20"/>
        <v>0.84</v>
      </c>
      <c r="AL35" s="10">
        <f t="shared" si="21"/>
        <v>0.50930808824966722</v>
      </c>
      <c r="AM35" s="24">
        <f t="shared" si="22"/>
        <v>0.74675140784404237</v>
      </c>
      <c r="AN35" s="12">
        <f t="shared" si="23"/>
        <v>0.79356829532348128</v>
      </c>
      <c r="AO35" s="12">
        <f t="shared" si="24"/>
        <v>0.74247796467900196</v>
      </c>
      <c r="AP35" s="12">
        <f t="shared" si="25"/>
        <v>0.83844110205599809</v>
      </c>
      <c r="AQ35" s="12">
        <v>0.69562905544453202</v>
      </c>
      <c r="AR35" s="12">
        <v>0.70954163655342195</v>
      </c>
      <c r="AS35" s="12">
        <v>0.68171647433564098</v>
      </c>
      <c r="AT35" s="8"/>
      <c r="AU35" s="8"/>
      <c r="AV35" s="8"/>
      <c r="AW35" s="8"/>
      <c r="AX35" s="8"/>
      <c r="AY35" s="8"/>
      <c r="AZ35" s="8"/>
      <c r="BA35" s="8"/>
      <c r="BB35" s="8"/>
      <c r="BC35" s="8"/>
    </row>
    <row r="36" spans="1:55" x14ac:dyDescent="0.35">
      <c r="A36" s="8">
        <v>25</v>
      </c>
      <c r="B36" s="8" t="s">
        <v>25</v>
      </c>
      <c r="C36" s="8" t="s">
        <v>24</v>
      </c>
      <c r="D36" s="8" t="s">
        <v>247</v>
      </c>
      <c r="E36" s="10">
        <v>49.241300000000003</v>
      </c>
      <c r="F36" s="10">
        <v>2.0746000000000002</v>
      </c>
      <c r="G36" s="10">
        <v>12.8439</v>
      </c>
      <c r="H36" s="10">
        <v>14.4681</v>
      </c>
      <c r="I36" s="10">
        <v>0.29980000000000001</v>
      </c>
      <c r="J36" s="10">
        <v>6.5503</v>
      </c>
      <c r="K36" s="10">
        <v>10.841799999999999</v>
      </c>
      <c r="L36" s="10">
        <v>2.4157999999999999</v>
      </c>
      <c r="M36" s="10">
        <v>0.2341</v>
      </c>
      <c r="N36" s="10">
        <v>0.1827</v>
      </c>
      <c r="O36" s="10">
        <v>3.1899999999999998E-2</v>
      </c>
      <c r="P36" s="10">
        <f t="shared" si="15"/>
        <v>0.13930000000000001</v>
      </c>
      <c r="Q36" s="10">
        <f t="shared" si="16"/>
        <v>99.323600000000013</v>
      </c>
      <c r="R36" s="13">
        <v>99.461299999999994</v>
      </c>
      <c r="S36" s="11">
        <v>1393</v>
      </c>
      <c r="T36" s="22"/>
      <c r="U36" s="10">
        <f t="shared" si="17"/>
        <v>49.576636368395825</v>
      </c>
      <c r="V36" s="10">
        <f t="shared" si="17"/>
        <v>2.0887281572556775</v>
      </c>
      <c r="W36" s="10">
        <f t="shared" si="17"/>
        <v>12.93136777160715</v>
      </c>
      <c r="X36" s="10">
        <f t="shared" si="17"/>
        <v>14.566628676366944</v>
      </c>
      <c r="Y36" s="10">
        <f t="shared" si="17"/>
        <v>0.30184165696772969</v>
      </c>
      <c r="Z36" s="10">
        <f t="shared" si="17"/>
        <v>6.5949079574240148</v>
      </c>
      <c r="AA36" s="10">
        <f t="shared" si="17"/>
        <v>10.915633343938397</v>
      </c>
      <c r="AB36" s="10">
        <f t="shared" si="17"/>
        <v>2.4322517508426995</v>
      </c>
      <c r="AC36" s="10">
        <f t="shared" si="17"/>
        <v>0.23569423581102575</v>
      </c>
      <c r="AD36" s="10">
        <f t="shared" si="17"/>
        <v>0.18394419855905342</v>
      </c>
      <c r="AE36" s="10">
        <f>100*(O36/$Q36)</f>
        <v>3.2117241018247422E-2</v>
      </c>
      <c r="AF36" s="10">
        <f t="shared" si="17"/>
        <v>0.14024864181322463</v>
      </c>
      <c r="AG36" s="13">
        <f t="shared" si="18"/>
        <v>99.999999999999972</v>
      </c>
      <c r="AH36" s="11">
        <f t="shared" si="19"/>
        <v>1402.4864181322464</v>
      </c>
      <c r="AI36" s="11"/>
      <c r="AJ36" s="8"/>
      <c r="AK36" s="23">
        <f t="shared" si="20"/>
        <v>0.84</v>
      </c>
      <c r="AL36" s="10">
        <f t="shared" si="21"/>
        <v>0.48998995492596176</v>
      </c>
      <c r="AM36" s="24">
        <f t="shared" si="22"/>
        <v>0.73185971853429255</v>
      </c>
      <c r="AN36" s="12">
        <f t="shared" si="23"/>
        <v>0.78062080475294049</v>
      </c>
      <c r="AO36" s="12">
        <f t="shared" si="24"/>
        <v>0.72742670938429299</v>
      </c>
      <c r="AP36" s="12">
        <f t="shared" si="25"/>
        <v>0.8276969701821606</v>
      </c>
      <c r="AQ36" s="12">
        <v>0.69690998354109401</v>
      </c>
      <c r="AR36" s="12">
        <v>0.71084818321191601</v>
      </c>
      <c r="AS36" s="12">
        <v>0.68297178387027202</v>
      </c>
      <c r="AT36" s="8"/>
      <c r="AU36" s="8"/>
      <c r="AV36" s="8"/>
      <c r="AW36" s="8"/>
      <c r="AX36" s="8"/>
      <c r="AY36" s="8"/>
      <c r="AZ36" s="8"/>
      <c r="BA36" s="8"/>
      <c r="BB36" s="8"/>
      <c r="BC36" s="8"/>
    </row>
    <row r="37" spans="1:55" x14ac:dyDescent="0.35">
      <c r="A37" s="8">
        <v>26</v>
      </c>
      <c r="B37" s="8" t="s">
        <v>25</v>
      </c>
      <c r="C37" s="8" t="s">
        <v>24</v>
      </c>
      <c r="D37" s="8" t="s">
        <v>247</v>
      </c>
      <c r="E37" s="10">
        <v>49.523400000000002</v>
      </c>
      <c r="F37" s="10">
        <v>2.0325000000000002</v>
      </c>
      <c r="G37" s="10">
        <v>13.3147</v>
      </c>
      <c r="H37" s="10">
        <v>13.7706</v>
      </c>
      <c r="I37" s="10">
        <v>0.26910000000000001</v>
      </c>
      <c r="J37" s="10">
        <v>6.3315999999999999</v>
      </c>
      <c r="K37" s="10">
        <v>10.840999999999999</v>
      </c>
      <c r="L37" s="10">
        <v>2.5821999999999998</v>
      </c>
      <c r="M37" s="10">
        <v>0.25690000000000002</v>
      </c>
      <c r="N37" s="10">
        <v>0.20230000000000001</v>
      </c>
      <c r="O37" s="10" t="s">
        <v>29</v>
      </c>
      <c r="P37" s="10">
        <f t="shared" si="15"/>
        <v>0.15709999999999999</v>
      </c>
      <c r="Q37" s="10">
        <f t="shared" si="16"/>
        <v>99.281399999999977</v>
      </c>
      <c r="R37" s="13">
        <v>99.420400000000001</v>
      </c>
      <c r="S37" s="11">
        <v>1571</v>
      </c>
      <c r="T37" s="22"/>
      <c r="U37" s="10">
        <f t="shared" si="17"/>
        <v>49.881850981150563</v>
      </c>
      <c r="V37" s="10">
        <f t="shared" si="17"/>
        <v>2.0472112601151884</v>
      </c>
      <c r="W37" s="10">
        <f t="shared" si="17"/>
        <v>13.411071963127034</v>
      </c>
      <c r="X37" s="10">
        <f t="shared" si="17"/>
        <v>13.870271772960496</v>
      </c>
      <c r="Y37" s="10">
        <f t="shared" si="17"/>
        <v>0.27104774912521384</v>
      </c>
      <c r="Z37" s="10">
        <f t="shared" si="17"/>
        <v>6.3774281990382899</v>
      </c>
      <c r="AA37" s="10">
        <f t="shared" si="17"/>
        <v>10.919467291960027</v>
      </c>
      <c r="AB37" s="10">
        <f t="shared" si="17"/>
        <v>2.6008899955077189</v>
      </c>
      <c r="AC37" s="10">
        <f t="shared" si="17"/>
        <v>0.25875944537446094</v>
      </c>
      <c r="AD37" s="10">
        <f t="shared" si="17"/>
        <v>0.2037642498997799</v>
      </c>
      <c r="AE37" s="10"/>
      <c r="AF37" s="10">
        <f t="shared" si="17"/>
        <v>0.15823709174125267</v>
      </c>
      <c r="AG37" s="13">
        <f t="shared" si="18"/>
        <v>100.00000000000003</v>
      </c>
      <c r="AH37" s="11">
        <f t="shared" si="19"/>
        <v>1582.3709174125268</v>
      </c>
      <c r="AI37" s="11"/>
      <c r="AJ37" s="8"/>
      <c r="AK37" s="23">
        <f t="shared" si="20"/>
        <v>0.84</v>
      </c>
      <c r="AL37" s="10">
        <f t="shared" si="21"/>
        <v>0.49385204206255617</v>
      </c>
      <c r="AM37" s="24">
        <f t="shared" si="22"/>
        <v>0.73488124015446044</v>
      </c>
      <c r="AN37" s="12">
        <f t="shared" si="23"/>
        <v>0.78325559123758981</v>
      </c>
      <c r="AO37" s="12">
        <f t="shared" si="24"/>
        <v>0.73047978798439994</v>
      </c>
      <c r="AP37" s="12">
        <f t="shared" si="25"/>
        <v>0.82988957167678312</v>
      </c>
      <c r="AQ37" s="12">
        <v>0.69821966520526102</v>
      </c>
      <c r="AR37" s="12">
        <v>0.71218405850936595</v>
      </c>
      <c r="AS37" s="12">
        <v>0.68425527190115498</v>
      </c>
      <c r="AT37" s="8"/>
      <c r="AU37" s="8"/>
      <c r="AV37" s="8"/>
      <c r="AW37" s="8"/>
      <c r="AX37" s="8"/>
      <c r="AY37" s="8"/>
      <c r="AZ37" s="8"/>
      <c r="BA37" s="8"/>
      <c r="BB37" s="8"/>
      <c r="BC37" s="8"/>
    </row>
    <row r="38" spans="1:55" x14ac:dyDescent="0.35">
      <c r="A38" s="8"/>
      <c r="B38" s="8"/>
      <c r="C38" s="8"/>
      <c r="D38" s="14" t="s">
        <v>231</v>
      </c>
      <c r="E38" s="25">
        <f t="shared" ref="E38:S38" si="26">AVERAGE(E28:E37)</f>
        <v>49.925739999999998</v>
      </c>
      <c r="F38" s="25">
        <f t="shared" si="26"/>
        <v>2.0603899999999999</v>
      </c>
      <c r="G38" s="25">
        <f t="shared" si="26"/>
        <v>13.174949999999999</v>
      </c>
      <c r="H38" s="25">
        <f t="shared" si="26"/>
        <v>13.66447</v>
      </c>
      <c r="I38" s="25">
        <f t="shared" si="26"/>
        <v>0.25478999999999996</v>
      </c>
      <c r="J38" s="25">
        <f t="shared" si="26"/>
        <v>6.4802099999999996</v>
      </c>
      <c r="K38" s="25">
        <f t="shared" si="26"/>
        <v>10.9681</v>
      </c>
      <c r="L38" s="25">
        <f t="shared" si="26"/>
        <v>2.5270200000000003</v>
      </c>
      <c r="M38" s="25">
        <f t="shared" si="26"/>
        <v>0.24051999999999998</v>
      </c>
      <c r="N38" s="25">
        <f t="shared" si="26"/>
        <v>0.20261000000000001</v>
      </c>
      <c r="O38" s="25">
        <f t="shared" si="26"/>
        <v>2.2116666666666663E-2</v>
      </c>
      <c r="P38" s="25">
        <f t="shared" si="26"/>
        <v>0.10952999999999999</v>
      </c>
      <c r="Q38" s="25">
        <f t="shared" si="26"/>
        <v>99.621600000000001</v>
      </c>
      <c r="R38" s="25">
        <f t="shared" si="26"/>
        <v>99.720359999999985</v>
      </c>
      <c r="S38" s="26">
        <f t="shared" si="26"/>
        <v>1095.3</v>
      </c>
      <c r="T38" s="27"/>
      <c r="U38" s="25">
        <f t="shared" ref="U38:AF38" si="27">AVERAGE(U28:U37)</f>
        <v>50.114527187685553</v>
      </c>
      <c r="V38" s="25">
        <f t="shared" si="27"/>
        <v>2.0681909799402929</v>
      </c>
      <c r="W38" s="25">
        <f t="shared" si="27"/>
        <v>13.22507146430002</v>
      </c>
      <c r="X38" s="25">
        <f t="shared" si="27"/>
        <v>13.716567601268025</v>
      </c>
      <c r="Y38" s="25">
        <f t="shared" si="27"/>
        <v>0.25575816537093699</v>
      </c>
      <c r="Z38" s="25">
        <f t="shared" si="27"/>
        <v>6.5052913310624501</v>
      </c>
      <c r="AA38" s="25">
        <f t="shared" si="27"/>
        <v>11.009501746182032</v>
      </c>
      <c r="AB38" s="25">
        <f t="shared" si="27"/>
        <v>2.5367832861287085</v>
      </c>
      <c r="AC38" s="25">
        <f t="shared" si="27"/>
        <v>0.24147212091904438</v>
      </c>
      <c r="AD38" s="25">
        <f t="shared" si="27"/>
        <v>0.20333426436415741</v>
      </c>
      <c r="AE38" s="25">
        <f t="shared" si="27"/>
        <v>2.2331516271770473E-2</v>
      </c>
      <c r="AF38" s="25">
        <f t="shared" si="27"/>
        <v>0.11010294301572512</v>
      </c>
      <c r="AG38" s="25"/>
      <c r="AH38" s="26">
        <f>AVERAGE(AH28:AH37)</f>
        <v>1101.0294301572512</v>
      </c>
      <c r="AI38" s="11"/>
      <c r="AJ38" s="8"/>
      <c r="AK38" s="8"/>
      <c r="AL38" s="25">
        <f>AVERAGE(AL28:AL37)</f>
        <v>0.50164212806327302</v>
      </c>
      <c r="AM38" s="12"/>
      <c r="AN38" s="12"/>
      <c r="AO38" s="12"/>
      <c r="AP38" s="12"/>
      <c r="AQ38" s="12"/>
      <c r="AR38" s="12"/>
      <c r="AS38" s="12"/>
      <c r="AT38" s="8"/>
      <c r="AU38" s="8"/>
      <c r="AV38" s="8"/>
      <c r="AW38" s="8"/>
      <c r="AX38" s="8"/>
      <c r="AY38" s="8"/>
      <c r="AZ38" s="8"/>
      <c r="BA38" s="8"/>
      <c r="BB38" s="8"/>
      <c r="BC38" s="8"/>
    </row>
    <row r="39" spans="1:55" x14ac:dyDescent="0.35">
      <c r="A39" s="8"/>
      <c r="B39" s="8"/>
      <c r="C39" s="8"/>
      <c r="D39" s="14" t="s">
        <v>598</v>
      </c>
      <c r="E39" s="25">
        <f t="shared" ref="E39:S39" si="28">STDEV(E28:E37)</f>
        <v>0.58407440964315349</v>
      </c>
      <c r="F39" s="25">
        <f t="shared" si="28"/>
        <v>3.0918762732180791E-2</v>
      </c>
      <c r="G39" s="25">
        <f t="shared" si="28"/>
        <v>0.17738706736024093</v>
      </c>
      <c r="H39" s="25">
        <f t="shared" si="28"/>
        <v>0.36223919982366465</v>
      </c>
      <c r="I39" s="25">
        <f t="shared" si="28"/>
        <v>3.5340453685071514E-2</v>
      </c>
      <c r="J39" s="25">
        <f t="shared" si="28"/>
        <v>8.8709944951698358E-2</v>
      </c>
      <c r="K39" s="25">
        <f t="shared" si="28"/>
        <v>0.13904271925483147</v>
      </c>
      <c r="L39" s="25">
        <f t="shared" si="28"/>
        <v>5.8254609736531154E-2</v>
      </c>
      <c r="M39" s="25">
        <f t="shared" si="28"/>
        <v>1.2428622878930179E-2</v>
      </c>
      <c r="N39" s="25">
        <f t="shared" si="28"/>
        <v>2.0879359824158089E-2</v>
      </c>
      <c r="O39" s="25">
        <f t="shared" si="28"/>
        <v>1.4510743146602343E-2</v>
      </c>
      <c r="P39" s="25">
        <f t="shared" si="28"/>
        <v>4.7085762179240577E-2</v>
      </c>
      <c r="Q39" s="25">
        <f t="shared" si="28"/>
        <v>0.82457626559207831</v>
      </c>
      <c r="R39" s="25">
        <f t="shared" si="28"/>
        <v>0.80158029638680228</v>
      </c>
      <c r="S39" s="26">
        <f t="shared" si="28"/>
        <v>470.8576217924055</v>
      </c>
      <c r="T39" s="27"/>
      <c r="U39" s="25">
        <f t="shared" ref="U39:AF39" si="29">STDEV(U28:U37)</f>
        <v>0.27688091550566596</v>
      </c>
      <c r="V39" s="25">
        <f t="shared" si="29"/>
        <v>2.3439585585053407E-2</v>
      </c>
      <c r="W39" s="25">
        <f t="shared" si="29"/>
        <v>0.1487225588743058</v>
      </c>
      <c r="X39" s="25">
        <f t="shared" si="29"/>
        <v>0.35451388107463194</v>
      </c>
      <c r="Y39" s="25">
        <f t="shared" si="29"/>
        <v>3.542603621159713E-2</v>
      </c>
      <c r="Z39" s="25">
        <f t="shared" si="29"/>
        <v>0.10900406152250811</v>
      </c>
      <c r="AA39" s="25">
        <f t="shared" si="29"/>
        <v>6.9536367522799444E-2</v>
      </c>
      <c r="AB39" s="25">
        <f t="shared" si="29"/>
        <v>6.2354431474903077E-2</v>
      </c>
      <c r="AC39" s="25">
        <f t="shared" si="29"/>
        <v>1.310096003995637E-2</v>
      </c>
      <c r="AD39" s="25">
        <f t="shared" si="29"/>
        <v>2.0304522108370658E-2</v>
      </c>
      <c r="AE39" s="25">
        <f t="shared" si="29"/>
        <v>1.4721527594355674E-2</v>
      </c>
      <c r="AF39" s="25">
        <f t="shared" si="29"/>
        <v>4.7800403755901298E-2</v>
      </c>
      <c r="AG39" s="25"/>
      <c r="AH39" s="26">
        <f>STDEV(AH28:AH37)</f>
        <v>478.00403755901272</v>
      </c>
      <c r="AI39" s="12"/>
      <c r="AJ39" s="12"/>
      <c r="AK39" s="12"/>
      <c r="AL39" s="25">
        <f>STDEV(AL28:AL37)</f>
        <v>7.5457810636043792E-3</v>
      </c>
      <c r="AM39" s="12"/>
      <c r="AN39" s="12"/>
      <c r="AO39" s="12"/>
      <c r="AP39" s="12"/>
      <c r="AQ39" s="8"/>
      <c r="AR39" s="8"/>
      <c r="AS39" s="8"/>
      <c r="AT39" s="8"/>
      <c r="AU39" s="8"/>
      <c r="AV39" s="8"/>
      <c r="AW39" s="8"/>
      <c r="AX39" s="8"/>
      <c r="AY39" s="8"/>
      <c r="AZ39" s="8"/>
    </row>
    <row r="40" spans="1:55" x14ac:dyDescent="0.35">
      <c r="A40" s="8"/>
      <c r="B40" s="8"/>
      <c r="C40" s="8"/>
      <c r="D40" s="8"/>
      <c r="E40" s="10"/>
      <c r="F40" s="10"/>
      <c r="G40" s="10"/>
      <c r="H40" s="10"/>
      <c r="I40" s="10"/>
      <c r="J40" s="10"/>
      <c r="K40" s="10"/>
      <c r="L40" s="10"/>
      <c r="M40" s="10"/>
      <c r="N40" s="10"/>
      <c r="O40" s="10"/>
      <c r="P40" s="11"/>
      <c r="Q40" s="10"/>
      <c r="R40" s="8"/>
      <c r="S40" s="11"/>
      <c r="T40" s="22"/>
      <c r="U40" s="10"/>
      <c r="V40" s="10"/>
      <c r="W40" s="13"/>
      <c r="X40" s="10"/>
      <c r="Y40" s="10"/>
      <c r="Z40" s="10"/>
      <c r="AA40" s="10"/>
      <c r="AB40" s="10"/>
      <c r="AC40" s="10"/>
      <c r="AD40" s="11"/>
      <c r="AE40" s="10"/>
      <c r="AF40" s="8"/>
      <c r="AG40" s="8"/>
      <c r="AH40" s="11"/>
      <c r="AI40" s="12"/>
      <c r="AJ40" s="12"/>
      <c r="AK40" s="12"/>
      <c r="AL40" s="10"/>
      <c r="AM40" s="12"/>
      <c r="AN40" s="12"/>
      <c r="AO40" s="12"/>
      <c r="AP40" s="12"/>
      <c r="AQ40" s="8"/>
      <c r="AR40" s="8"/>
      <c r="AS40" s="8"/>
      <c r="AT40" s="8"/>
      <c r="AU40" s="8"/>
      <c r="AV40" s="8"/>
      <c r="AW40" s="8"/>
      <c r="AX40" s="8"/>
      <c r="AY40" s="8"/>
      <c r="AZ40" s="8"/>
    </row>
    <row r="41" spans="1:55" x14ac:dyDescent="0.35">
      <c r="A41" s="8">
        <v>27</v>
      </c>
      <c r="B41" s="8" t="s">
        <v>26</v>
      </c>
      <c r="C41" s="8" t="s">
        <v>24</v>
      </c>
      <c r="D41" s="8" t="s">
        <v>246</v>
      </c>
      <c r="E41" s="10">
        <v>49.676200000000001</v>
      </c>
      <c r="F41" s="10">
        <v>2.1920999999999999</v>
      </c>
      <c r="G41" s="10">
        <v>12.661</v>
      </c>
      <c r="H41" s="10">
        <v>14.041499999999999</v>
      </c>
      <c r="I41" s="10">
        <v>0.18290000000000001</v>
      </c>
      <c r="J41" s="10">
        <v>6.2611999999999997</v>
      </c>
      <c r="K41" s="10">
        <v>10.7409</v>
      </c>
      <c r="L41" s="10">
        <v>2.2976000000000001</v>
      </c>
      <c r="M41" s="10">
        <v>0.25490000000000002</v>
      </c>
      <c r="N41" s="10">
        <v>0.19869999999999999</v>
      </c>
      <c r="O41" s="10" t="s">
        <v>29</v>
      </c>
      <c r="P41" s="10">
        <f t="shared" ref="P41:P50" si="30">S41/10000</f>
        <v>5.3199999999999997E-2</v>
      </c>
      <c r="Q41" s="10">
        <f t="shared" ref="Q41:Q50" si="31">SUM(E41:P41)</f>
        <v>98.560200000000023</v>
      </c>
      <c r="R41" s="13">
        <v>98.608099999999993</v>
      </c>
      <c r="S41" s="11">
        <v>532</v>
      </c>
      <c r="T41" s="22"/>
      <c r="U41" s="10">
        <f t="shared" ref="U41:AD50" si="32">100*(E41/$Q41)</f>
        <v>50.401886359808515</v>
      </c>
      <c r="V41" s="10">
        <f t="shared" si="32"/>
        <v>2.2241229218284859</v>
      </c>
      <c r="W41" s="10">
        <f t="shared" si="32"/>
        <v>12.845956075576142</v>
      </c>
      <c r="X41" s="10">
        <f t="shared" si="32"/>
        <v>14.246622876171108</v>
      </c>
      <c r="Y41" s="10">
        <f t="shared" si="32"/>
        <v>0.18557186369345838</v>
      </c>
      <c r="Z41" s="10">
        <f t="shared" si="32"/>
        <v>6.3526656804673678</v>
      </c>
      <c r="AA41" s="10">
        <f t="shared" si="32"/>
        <v>10.89780661971059</v>
      </c>
      <c r="AB41" s="10">
        <f t="shared" si="32"/>
        <v>2.3311641007221979</v>
      </c>
      <c r="AC41" s="10">
        <f t="shared" si="32"/>
        <v>0.2586236635071763</v>
      </c>
      <c r="AD41" s="10">
        <f t="shared" si="32"/>
        <v>0.20160267531924644</v>
      </c>
      <c r="AE41" s="10"/>
      <c r="AF41" s="10">
        <f t="shared" ref="AF41:AF50" si="33">100*(P41/$Q41)</f>
        <v>5.3977163195691548E-2</v>
      </c>
      <c r="AG41" s="13">
        <f t="shared" ref="AG41:AG50" si="34">SUM(U41:AF41)</f>
        <v>100</v>
      </c>
      <c r="AH41" s="11">
        <f t="shared" ref="AH41:AH50" si="35">100*(S41/$Q41)</f>
        <v>539.77163195691548</v>
      </c>
      <c r="AI41" s="11"/>
      <c r="AJ41" s="8"/>
      <c r="AK41" s="23">
        <f t="shared" ref="AK41:AK50" si="36">1-0.16</f>
        <v>0.84</v>
      </c>
      <c r="AL41" s="10">
        <f t="shared" ref="AL41:AL50" si="37">(Z41/40.3044)/((Z41/40.3044)+(X41*AK41)/71.844)</f>
        <v>0.48618963217717331</v>
      </c>
      <c r="AM41" s="24">
        <f t="shared" ref="AM41:AM50" si="38">1/((0.352/AL41)+(1-0.352))</f>
        <v>0.72886438733722658</v>
      </c>
      <c r="AN41" s="12">
        <f t="shared" ref="AN41:AN50" si="39">1/((0.27/AL41)+(1-0.27))</f>
        <v>0.77800494861139258</v>
      </c>
      <c r="AO41" s="12">
        <f t="shared" ref="AO41:AO50" si="40">1/((0.36/AL41)+(1-0.36))</f>
        <v>0.72440050608652229</v>
      </c>
      <c r="AP41" s="12">
        <f t="shared" ref="AP41:AP50" si="41">1/((0.2/AL41)+(1-0.2))</f>
        <v>0.82551697777130206</v>
      </c>
      <c r="AQ41" s="12">
        <v>0.70007066396280604</v>
      </c>
      <c r="AR41" s="12">
        <v>0.71407207724206301</v>
      </c>
      <c r="AS41" s="12">
        <v>0.68606925068354996</v>
      </c>
      <c r="AT41" s="8"/>
      <c r="AU41" s="8"/>
      <c r="AV41" s="8"/>
      <c r="AW41" s="8"/>
      <c r="AX41" s="8"/>
      <c r="AY41" s="8"/>
      <c r="AZ41" s="8"/>
      <c r="BA41" s="8"/>
      <c r="BB41" s="8"/>
      <c r="BC41" s="8"/>
    </row>
    <row r="42" spans="1:55" x14ac:dyDescent="0.35">
      <c r="A42" s="8">
        <v>28</v>
      </c>
      <c r="B42" s="8" t="s">
        <v>26</v>
      </c>
      <c r="C42" s="8" t="s">
        <v>24</v>
      </c>
      <c r="D42" s="8" t="s">
        <v>246</v>
      </c>
      <c r="E42" s="10">
        <v>50.118099999999998</v>
      </c>
      <c r="F42" s="10">
        <v>2.2715999999999998</v>
      </c>
      <c r="G42" s="10">
        <v>12.8787</v>
      </c>
      <c r="H42" s="10">
        <v>14.4245</v>
      </c>
      <c r="I42" s="10">
        <v>0.27300000000000002</v>
      </c>
      <c r="J42" s="10">
        <v>6.0884</v>
      </c>
      <c r="K42" s="10">
        <v>11.021800000000001</v>
      </c>
      <c r="L42" s="10">
        <v>2.5562999999999998</v>
      </c>
      <c r="M42" s="10">
        <v>0.23930000000000001</v>
      </c>
      <c r="N42" s="10">
        <v>0.21859999999999999</v>
      </c>
      <c r="O42" s="10" t="s">
        <v>29</v>
      </c>
      <c r="P42" s="10">
        <f t="shared" si="30"/>
        <v>3.3300000000000003E-2</v>
      </c>
      <c r="Q42" s="10">
        <f t="shared" si="31"/>
        <v>100.12359999999997</v>
      </c>
      <c r="R42" s="13">
        <v>100.1516</v>
      </c>
      <c r="S42" s="11">
        <v>333.00000000000006</v>
      </c>
      <c r="T42" s="22"/>
      <c r="U42" s="10">
        <f t="shared" si="32"/>
        <v>50.05623049910313</v>
      </c>
      <c r="V42" s="10">
        <f t="shared" si="32"/>
        <v>2.2687957684302207</v>
      </c>
      <c r="W42" s="10">
        <f t="shared" si="32"/>
        <v>12.862801577250524</v>
      </c>
      <c r="X42" s="10">
        <f t="shared" si="32"/>
        <v>14.406693327047773</v>
      </c>
      <c r="Y42" s="10">
        <f t="shared" si="32"/>
        <v>0.27266298854615706</v>
      </c>
      <c r="Z42" s="10">
        <f t="shared" si="32"/>
        <v>6.0808840273422069</v>
      </c>
      <c r="AA42" s="10">
        <f t="shared" si="32"/>
        <v>11.00819387237375</v>
      </c>
      <c r="AB42" s="10">
        <f t="shared" si="32"/>
        <v>2.5531443136283558</v>
      </c>
      <c r="AC42" s="10">
        <f t="shared" si="32"/>
        <v>0.23900459032635671</v>
      </c>
      <c r="AD42" s="10">
        <f t="shared" si="32"/>
        <v>0.21833014394208763</v>
      </c>
      <c r="AE42" s="10"/>
      <c r="AF42" s="10">
        <f t="shared" si="33"/>
        <v>3.32588920094763E-2</v>
      </c>
      <c r="AG42" s="13">
        <f t="shared" si="34"/>
        <v>100.00000000000004</v>
      </c>
      <c r="AH42" s="11">
        <f t="shared" si="35"/>
        <v>332.58892009476301</v>
      </c>
      <c r="AI42" s="11"/>
      <c r="AJ42" s="8"/>
      <c r="AK42" s="23">
        <f t="shared" si="36"/>
        <v>0.84</v>
      </c>
      <c r="AL42" s="10">
        <f t="shared" si="37"/>
        <v>0.4724895653808428</v>
      </c>
      <c r="AM42" s="24">
        <f t="shared" si="38"/>
        <v>0.71788024465001765</v>
      </c>
      <c r="AN42" s="12">
        <f t="shared" si="39"/>
        <v>0.76837893780900024</v>
      </c>
      <c r="AO42" s="12">
        <f t="shared" si="40"/>
        <v>0.71330665602982124</v>
      </c>
      <c r="AP42" s="12">
        <f t="shared" si="41"/>
        <v>0.81746780164877098</v>
      </c>
      <c r="AQ42" s="12">
        <v>0.68680786778745195</v>
      </c>
      <c r="AR42" s="12">
        <v>0.70054402514320102</v>
      </c>
      <c r="AS42" s="12">
        <v>0.673071710431703</v>
      </c>
      <c r="AT42" s="8"/>
      <c r="AU42" s="8"/>
      <c r="AV42" s="8"/>
      <c r="AW42" s="8"/>
      <c r="AX42" s="8"/>
      <c r="AY42" s="8"/>
      <c r="AZ42" s="8"/>
      <c r="BA42" s="8"/>
      <c r="BB42" s="8"/>
      <c r="BC42" s="8"/>
    </row>
    <row r="43" spans="1:55" x14ac:dyDescent="0.35">
      <c r="A43" s="8">
        <v>29</v>
      </c>
      <c r="B43" s="8" t="s">
        <v>26</v>
      </c>
      <c r="C43" s="8" t="s">
        <v>24</v>
      </c>
      <c r="D43" s="8" t="s">
        <v>246</v>
      </c>
      <c r="E43" s="10">
        <v>50.546599999999998</v>
      </c>
      <c r="F43" s="10">
        <v>2.3315000000000001</v>
      </c>
      <c r="G43" s="10">
        <v>12.7714</v>
      </c>
      <c r="H43" s="10">
        <v>14.340299999999999</v>
      </c>
      <c r="I43" s="10">
        <v>0.34439999999999998</v>
      </c>
      <c r="J43" s="10">
        <v>5.9477000000000002</v>
      </c>
      <c r="K43" s="10">
        <v>10.974600000000001</v>
      </c>
      <c r="L43" s="10">
        <v>2.5634999999999999</v>
      </c>
      <c r="M43" s="10">
        <v>0.249</v>
      </c>
      <c r="N43" s="10">
        <v>0.23730000000000001</v>
      </c>
      <c r="O43" s="10" t="s">
        <v>29</v>
      </c>
      <c r="P43" s="10">
        <f t="shared" si="30"/>
        <v>3.9100000000000003E-2</v>
      </c>
      <c r="Q43" s="10">
        <f t="shared" si="31"/>
        <v>100.34539999999998</v>
      </c>
      <c r="R43" s="13">
        <v>100.3432</v>
      </c>
      <c r="S43" s="11">
        <v>391</v>
      </c>
      <c r="T43" s="22"/>
      <c r="U43" s="10">
        <f t="shared" si="32"/>
        <v>50.372612994716256</v>
      </c>
      <c r="V43" s="10">
        <f t="shared" si="32"/>
        <v>2.3234747183229132</v>
      </c>
      <c r="W43" s="10">
        <f t="shared" si="32"/>
        <v>12.727439424228715</v>
      </c>
      <c r="X43" s="10">
        <f t="shared" si="32"/>
        <v>14.29093909636117</v>
      </c>
      <c r="Y43" s="10">
        <f t="shared" si="32"/>
        <v>0.34321453698923921</v>
      </c>
      <c r="Z43" s="10">
        <f t="shared" si="32"/>
        <v>5.927227356709925</v>
      </c>
      <c r="AA43" s="10">
        <f t="shared" si="32"/>
        <v>10.93682420918149</v>
      </c>
      <c r="AB43" s="10">
        <f t="shared" si="32"/>
        <v>2.5546761485827951</v>
      </c>
      <c r="AC43" s="10">
        <f t="shared" si="32"/>
        <v>0.24814291437375308</v>
      </c>
      <c r="AD43" s="10">
        <f t="shared" si="32"/>
        <v>0.23648318707185384</v>
      </c>
      <c r="AE43" s="10"/>
      <c r="AF43" s="10">
        <f t="shared" si="33"/>
        <v>3.8965413461902597E-2</v>
      </c>
      <c r="AG43" s="13">
        <f t="shared" si="34"/>
        <v>100.00000000000003</v>
      </c>
      <c r="AH43" s="11">
        <f t="shared" si="35"/>
        <v>389.65413461902597</v>
      </c>
      <c r="AI43" s="11"/>
      <c r="AJ43" s="8"/>
      <c r="AK43" s="23">
        <f t="shared" si="36"/>
        <v>0.84</v>
      </c>
      <c r="AL43" s="10">
        <f t="shared" si="37"/>
        <v>0.46812346241149788</v>
      </c>
      <c r="AM43" s="24">
        <f t="shared" si="38"/>
        <v>0.71431715222766978</v>
      </c>
      <c r="AN43" s="12">
        <f t="shared" si="39"/>
        <v>0.7652450669356351</v>
      </c>
      <c r="AO43" s="12">
        <f t="shared" si="40"/>
        <v>0.70970915828609538</v>
      </c>
      <c r="AP43" s="12">
        <f t="shared" si="41"/>
        <v>0.81483805869452042</v>
      </c>
      <c r="AQ43" s="12">
        <v>0.681181549817924</v>
      </c>
      <c r="AR43" s="12">
        <v>0.694805180814282</v>
      </c>
      <c r="AS43" s="12">
        <v>0.66755791882156601</v>
      </c>
      <c r="AT43" s="8"/>
      <c r="AU43" s="8"/>
      <c r="AV43" s="8"/>
      <c r="AW43" s="8"/>
      <c r="AX43" s="8"/>
      <c r="AY43" s="8"/>
      <c r="AZ43" s="8"/>
      <c r="BA43" s="8"/>
      <c r="BB43" s="8"/>
      <c r="BC43" s="8"/>
    </row>
    <row r="44" spans="1:55" x14ac:dyDescent="0.35">
      <c r="A44" s="8">
        <v>30</v>
      </c>
      <c r="B44" s="8" t="s">
        <v>26</v>
      </c>
      <c r="C44" s="8" t="s">
        <v>24</v>
      </c>
      <c r="D44" s="8" t="s">
        <v>246</v>
      </c>
      <c r="E44" s="10">
        <v>50.275799999999997</v>
      </c>
      <c r="F44" s="10">
        <v>2.3519999999999999</v>
      </c>
      <c r="G44" s="10">
        <v>12.925700000000001</v>
      </c>
      <c r="H44" s="10">
        <v>14.883100000000001</v>
      </c>
      <c r="I44" s="10">
        <v>0.26790000000000003</v>
      </c>
      <c r="J44" s="10">
        <v>5.7123999999999997</v>
      </c>
      <c r="K44" s="10">
        <v>10.9467</v>
      </c>
      <c r="L44" s="10">
        <v>2.5579999999999998</v>
      </c>
      <c r="M44" s="10">
        <v>0.2334</v>
      </c>
      <c r="N44" s="10">
        <v>0.18870000000000001</v>
      </c>
      <c r="O44" s="10" t="s">
        <v>29</v>
      </c>
      <c r="P44" s="10">
        <f t="shared" si="30"/>
        <v>3.6799999999999999E-2</v>
      </c>
      <c r="Q44" s="10">
        <f t="shared" si="31"/>
        <v>100.38049999999998</v>
      </c>
      <c r="R44" s="13">
        <v>100.4042</v>
      </c>
      <c r="S44" s="11">
        <v>368</v>
      </c>
      <c r="T44" s="22"/>
      <c r="U44" s="10">
        <f t="shared" si="32"/>
        <v>50.085225716150049</v>
      </c>
      <c r="V44" s="10">
        <f t="shared" si="32"/>
        <v>2.343084563236884</v>
      </c>
      <c r="W44" s="10">
        <f t="shared" si="32"/>
        <v>12.876704140744472</v>
      </c>
      <c r="X44" s="10">
        <f t="shared" si="32"/>
        <v>14.826684465608365</v>
      </c>
      <c r="Y44" s="10">
        <f t="shared" si="32"/>
        <v>0.2668845044605278</v>
      </c>
      <c r="Z44" s="10">
        <f t="shared" si="32"/>
        <v>5.6907467087731183</v>
      </c>
      <c r="AA44" s="10">
        <f t="shared" si="32"/>
        <v>10.905205692340646</v>
      </c>
      <c r="AB44" s="10">
        <f t="shared" si="32"/>
        <v>2.5483037044047401</v>
      </c>
      <c r="AC44" s="10">
        <f t="shared" si="32"/>
        <v>0.23251527936202751</v>
      </c>
      <c r="AD44" s="10">
        <f t="shared" si="32"/>
        <v>0.18798471814744899</v>
      </c>
      <c r="AE44" s="10"/>
      <c r="AF44" s="10">
        <f t="shared" si="33"/>
        <v>3.6660506771733561E-2</v>
      </c>
      <c r="AG44" s="13">
        <f t="shared" si="34"/>
        <v>100.00000000000004</v>
      </c>
      <c r="AH44" s="11">
        <f t="shared" si="35"/>
        <v>366.6050677173356</v>
      </c>
      <c r="AI44" s="11"/>
      <c r="AJ44" s="8"/>
      <c r="AK44" s="23">
        <f t="shared" si="36"/>
        <v>0.84</v>
      </c>
      <c r="AL44" s="10">
        <f t="shared" si="37"/>
        <v>0.44887993422993488</v>
      </c>
      <c r="AM44" s="24">
        <f t="shared" si="38"/>
        <v>0.69823915170125783</v>
      </c>
      <c r="AN44" s="12">
        <f t="shared" si="39"/>
        <v>0.75103427888909469</v>
      </c>
      <c r="AO44" s="12">
        <f t="shared" si="40"/>
        <v>0.6934831051085667</v>
      </c>
      <c r="AP44" s="12">
        <f t="shared" si="41"/>
        <v>0.80285595608875204</v>
      </c>
      <c r="AQ44" s="12">
        <v>0.69084683522178703</v>
      </c>
      <c r="AR44" s="12">
        <v>0.70466377192622298</v>
      </c>
      <c r="AS44" s="12">
        <v>0.67702989851735096</v>
      </c>
      <c r="AT44" s="8"/>
      <c r="AU44" s="8"/>
      <c r="AV44" s="8"/>
      <c r="AW44" s="8"/>
      <c r="AX44" s="8"/>
      <c r="AY44" s="8"/>
      <c r="AZ44" s="8"/>
      <c r="BA44" s="8"/>
      <c r="BB44" s="8"/>
      <c r="BC44" s="8"/>
    </row>
    <row r="45" spans="1:55" x14ac:dyDescent="0.35">
      <c r="A45" s="8">
        <v>31</v>
      </c>
      <c r="B45" s="8" t="s">
        <v>26</v>
      </c>
      <c r="C45" s="8" t="s">
        <v>24</v>
      </c>
      <c r="D45" s="8" t="s">
        <v>246</v>
      </c>
      <c r="E45" s="10">
        <v>49.4452</v>
      </c>
      <c r="F45" s="10">
        <v>2.2618999999999998</v>
      </c>
      <c r="G45" s="10">
        <v>12.5814</v>
      </c>
      <c r="H45" s="10">
        <v>13.817500000000001</v>
      </c>
      <c r="I45" s="10">
        <v>0.2203</v>
      </c>
      <c r="J45" s="10">
        <v>6.0694999999999997</v>
      </c>
      <c r="K45" s="10">
        <v>10.6701</v>
      </c>
      <c r="L45" s="10">
        <v>2.5438000000000001</v>
      </c>
      <c r="M45" s="10">
        <v>0.25990000000000002</v>
      </c>
      <c r="N45" s="10">
        <v>0.23480000000000001</v>
      </c>
      <c r="O45" s="10">
        <v>1.8800000000000001E-2</v>
      </c>
      <c r="P45" s="10">
        <f t="shared" si="30"/>
        <v>4.2700000000000002E-2</v>
      </c>
      <c r="Q45" s="10">
        <f t="shared" si="31"/>
        <v>98.165900000000008</v>
      </c>
      <c r="R45" s="13">
        <v>98.206999999999994</v>
      </c>
      <c r="S45" s="11">
        <v>427</v>
      </c>
      <c r="T45" s="22"/>
      <c r="U45" s="10">
        <f t="shared" si="32"/>
        <v>50.369018162111281</v>
      </c>
      <c r="V45" s="10">
        <f t="shared" si="32"/>
        <v>2.3041606097433016</v>
      </c>
      <c r="W45" s="10">
        <f t="shared" si="32"/>
        <v>12.816466817907235</v>
      </c>
      <c r="X45" s="10">
        <f t="shared" si="32"/>
        <v>14.075661711449699</v>
      </c>
      <c r="Y45" s="10">
        <f t="shared" si="32"/>
        <v>0.22441601411488099</v>
      </c>
      <c r="Z45" s="10">
        <f t="shared" si="32"/>
        <v>6.182900579529143</v>
      </c>
      <c r="AA45" s="10">
        <f t="shared" si="32"/>
        <v>10.86945670543437</v>
      </c>
      <c r="AB45" s="10">
        <f t="shared" si="32"/>
        <v>2.5913275383814542</v>
      </c>
      <c r="AC45" s="10">
        <f t="shared" si="32"/>
        <v>0.26475588773698405</v>
      </c>
      <c r="AD45" s="10">
        <f t="shared" si="32"/>
        <v>0.23918692743610559</v>
      </c>
      <c r="AE45" s="10">
        <f>100*(O45/$Q45)</f>
        <v>1.9151253133725663E-2</v>
      </c>
      <c r="AF45" s="10">
        <f t="shared" si="33"/>
        <v>4.3497793021813072E-2</v>
      </c>
      <c r="AG45" s="13">
        <f t="shared" si="34"/>
        <v>100</v>
      </c>
      <c r="AH45" s="11">
        <f t="shared" si="35"/>
        <v>434.97793021813072</v>
      </c>
      <c r="AI45" s="11"/>
      <c r="AJ45" s="8"/>
      <c r="AK45" s="23">
        <f t="shared" si="36"/>
        <v>0.84</v>
      </c>
      <c r="AL45" s="10">
        <f t="shared" si="37"/>
        <v>0.48243976756327206</v>
      </c>
      <c r="AM45" s="24">
        <f t="shared" si="38"/>
        <v>0.72588706915551571</v>
      </c>
      <c r="AN45" s="12">
        <f t="shared" si="39"/>
        <v>0.77540095896884242</v>
      </c>
      <c r="AO45" s="12">
        <f t="shared" si="40"/>
        <v>0.72139290724426242</v>
      </c>
      <c r="AP45" s="12">
        <f t="shared" si="41"/>
        <v>0.82334375625227829</v>
      </c>
      <c r="AQ45" s="12">
        <v>0.67718046635670304</v>
      </c>
      <c r="AR45" s="12">
        <v>0.69072407568383698</v>
      </c>
      <c r="AS45" s="12">
        <v>0.66363685702956898</v>
      </c>
      <c r="AT45" s="8"/>
      <c r="AU45" s="8"/>
      <c r="AV45" s="8"/>
      <c r="AW45" s="8"/>
      <c r="AX45" s="8"/>
      <c r="AY45" s="8"/>
      <c r="AZ45" s="8"/>
      <c r="BA45" s="8"/>
      <c r="BB45" s="8"/>
      <c r="BC45" s="8"/>
    </row>
    <row r="46" spans="1:55" x14ac:dyDescent="0.35">
      <c r="A46" s="8">
        <v>32</v>
      </c>
      <c r="B46" s="8" t="s">
        <v>26</v>
      </c>
      <c r="C46" s="8" t="s">
        <v>24</v>
      </c>
      <c r="D46" s="8" t="s">
        <v>246</v>
      </c>
      <c r="E46" s="10">
        <v>49.911499999999997</v>
      </c>
      <c r="F46" s="10">
        <v>2.3271999999999999</v>
      </c>
      <c r="G46" s="10">
        <v>12.6557</v>
      </c>
      <c r="H46" s="10">
        <v>14.4016</v>
      </c>
      <c r="I46" s="10">
        <v>0.30609999999999998</v>
      </c>
      <c r="J46" s="10">
        <v>5.9435000000000002</v>
      </c>
      <c r="K46" s="10">
        <v>11.0749</v>
      </c>
      <c r="L46" s="10">
        <v>2.6158000000000001</v>
      </c>
      <c r="M46" s="10">
        <v>0.25719999999999998</v>
      </c>
      <c r="N46" s="10">
        <v>0.21290000000000001</v>
      </c>
      <c r="O46" s="10">
        <v>1.95E-2</v>
      </c>
      <c r="P46" s="10">
        <f t="shared" si="30"/>
        <v>4.8800000000000003E-2</v>
      </c>
      <c r="Q46" s="10">
        <f t="shared" si="31"/>
        <v>99.774699999999996</v>
      </c>
      <c r="R46" s="13">
        <v>99.823300000000003</v>
      </c>
      <c r="S46" s="11">
        <v>488.00000000000006</v>
      </c>
      <c r="T46" s="22"/>
      <c r="U46" s="10">
        <f t="shared" si="32"/>
        <v>50.024204532812419</v>
      </c>
      <c r="V46" s="10">
        <f t="shared" si="32"/>
        <v>2.3324550211626796</v>
      </c>
      <c r="W46" s="10">
        <f t="shared" si="32"/>
        <v>12.68427767760765</v>
      </c>
      <c r="X46" s="10">
        <f t="shared" si="32"/>
        <v>14.434120072523395</v>
      </c>
      <c r="Y46" s="10">
        <f t="shared" si="32"/>
        <v>0.30679120057489523</v>
      </c>
      <c r="Z46" s="10">
        <f t="shared" si="32"/>
        <v>5.9569209428843184</v>
      </c>
      <c r="AA46" s="10">
        <f t="shared" si="32"/>
        <v>11.099908092933379</v>
      </c>
      <c r="AB46" s="10">
        <f t="shared" si="32"/>
        <v>2.6217067052068312</v>
      </c>
      <c r="AC46" s="10">
        <f t="shared" si="32"/>
        <v>0.25778078009755978</v>
      </c>
      <c r="AD46" s="10">
        <f t="shared" si="32"/>
        <v>0.21338074682259131</v>
      </c>
      <c r="AE46" s="10">
        <f>100*(O46/$Q46)</f>
        <v>1.9544032705685912E-2</v>
      </c>
      <c r="AF46" s="10">
        <f t="shared" si="33"/>
        <v>4.8910194668588335E-2</v>
      </c>
      <c r="AG46" s="13">
        <f t="shared" si="34"/>
        <v>100</v>
      </c>
      <c r="AH46" s="11">
        <f t="shared" si="35"/>
        <v>489.10194668588332</v>
      </c>
      <c r="AI46" s="11"/>
      <c r="AJ46" s="8"/>
      <c r="AK46" s="23">
        <f t="shared" si="36"/>
        <v>0.84</v>
      </c>
      <c r="AL46" s="10">
        <f t="shared" si="37"/>
        <v>0.46688572299859593</v>
      </c>
      <c r="AM46" s="24">
        <f t="shared" si="38"/>
        <v>0.71330145312511128</v>
      </c>
      <c r="AN46" s="12">
        <f t="shared" si="39"/>
        <v>0.76435070112468639</v>
      </c>
      <c r="AO46" s="12">
        <f t="shared" si="40"/>
        <v>0.70868375759112912</v>
      </c>
      <c r="AP46" s="12">
        <f t="shared" si="41"/>
        <v>0.81408672962146289</v>
      </c>
      <c r="AQ46" s="12">
        <v>0.67823371887020201</v>
      </c>
      <c r="AR46" s="12">
        <v>0.69179839324760595</v>
      </c>
      <c r="AS46" s="12">
        <v>0.66466904449279796</v>
      </c>
      <c r="AT46" s="8"/>
      <c r="AU46" s="8"/>
      <c r="AV46" s="8"/>
      <c r="AW46" s="8"/>
      <c r="AX46" s="8"/>
      <c r="AY46" s="8"/>
      <c r="AZ46" s="8"/>
      <c r="BA46" s="8"/>
      <c r="BB46" s="8"/>
      <c r="BC46" s="8"/>
    </row>
    <row r="47" spans="1:55" x14ac:dyDescent="0.35">
      <c r="A47" s="8">
        <v>33</v>
      </c>
      <c r="B47" s="8" t="s">
        <v>26</v>
      </c>
      <c r="C47" s="8" t="s">
        <v>24</v>
      </c>
      <c r="D47" s="8" t="s">
        <v>246</v>
      </c>
      <c r="E47" s="10">
        <v>49.026000000000003</v>
      </c>
      <c r="F47" s="10">
        <v>2.2240000000000002</v>
      </c>
      <c r="G47" s="10">
        <v>12.802199999999999</v>
      </c>
      <c r="H47" s="10">
        <v>14.2531</v>
      </c>
      <c r="I47" s="10">
        <v>0.29120000000000001</v>
      </c>
      <c r="J47" s="10">
        <v>5.9570999999999996</v>
      </c>
      <c r="K47" s="10">
        <v>10.712899999999999</v>
      </c>
      <c r="L47" s="10">
        <v>2.6537000000000002</v>
      </c>
      <c r="M47" s="10">
        <v>0.2848</v>
      </c>
      <c r="N47" s="10">
        <v>0.25679999999999997</v>
      </c>
      <c r="O47" s="10">
        <v>2.2599999999999999E-2</v>
      </c>
      <c r="P47" s="10">
        <f t="shared" si="30"/>
        <v>4.1799999999999997E-2</v>
      </c>
      <c r="Q47" s="10">
        <f t="shared" si="31"/>
        <v>98.526200000000003</v>
      </c>
      <c r="R47" s="13">
        <v>98.566900000000004</v>
      </c>
      <c r="S47" s="11">
        <v>417.99999999999994</v>
      </c>
      <c r="T47" s="22"/>
      <c r="U47" s="10">
        <f t="shared" si="32"/>
        <v>49.7593533496674</v>
      </c>
      <c r="V47" s="10">
        <f t="shared" si="32"/>
        <v>2.2572676100367213</v>
      </c>
      <c r="W47" s="10">
        <f t="shared" si="32"/>
        <v>12.993701167811199</v>
      </c>
      <c r="X47" s="10">
        <f t="shared" si="32"/>
        <v>14.466304394161147</v>
      </c>
      <c r="Y47" s="10">
        <f t="shared" si="32"/>
        <v>0.29555590289689443</v>
      </c>
      <c r="Z47" s="10">
        <f t="shared" si="32"/>
        <v>6.0462090286644568</v>
      </c>
      <c r="AA47" s="10">
        <f t="shared" si="32"/>
        <v>10.873148462033448</v>
      </c>
      <c r="AB47" s="10">
        <f t="shared" si="32"/>
        <v>2.6933952593320356</v>
      </c>
      <c r="AC47" s="10">
        <f t="shared" si="32"/>
        <v>0.28906016876729235</v>
      </c>
      <c r="AD47" s="10">
        <f t="shared" si="32"/>
        <v>0.26064133195028322</v>
      </c>
      <c r="AE47" s="10">
        <f>100*(O47/$Q47)</f>
        <v>2.2938061145157326E-2</v>
      </c>
      <c r="AF47" s="10">
        <f t="shared" si="33"/>
        <v>4.2425263533963552E-2</v>
      </c>
      <c r="AG47" s="13">
        <f t="shared" si="34"/>
        <v>99.999999999999972</v>
      </c>
      <c r="AH47" s="11">
        <f t="shared" si="35"/>
        <v>424.25263533963545</v>
      </c>
      <c r="AI47" s="11"/>
      <c r="AJ47" s="8"/>
      <c r="AK47" s="23">
        <f t="shared" si="36"/>
        <v>0.84</v>
      </c>
      <c r="AL47" s="10">
        <f t="shared" si="37"/>
        <v>0.47003574977714768</v>
      </c>
      <c r="AM47" s="24">
        <f t="shared" si="38"/>
        <v>0.71588151238182507</v>
      </c>
      <c r="AN47" s="12">
        <f t="shared" si="39"/>
        <v>0.76662166529596032</v>
      </c>
      <c r="AO47" s="12">
        <f t="shared" si="40"/>
        <v>0.71128855265815794</v>
      </c>
      <c r="AP47" s="12">
        <f t="shared" si="41"/>
        <v>0.81599377170269771</v>
      </c>
      <c r="AQ47" s="12">
        <v>0.67801393716232605</v>
      </c>
      <c r="AR47" s="12">
        <v>0.691574215905572</v>
      </c>
      <c r="AS47" s="12">
        <v>0.664453658419079</v>
      </c>
      <c r="AT47" s="8"/>
      <c r="AU47" s="8"/>
      <c r="AV47" s="8"/>
      <c r="AW47" s="8"/>
      <c r="AX47" s="8"/>
      <c r="AY47" s="8"/>
      <c r="AZ47" s="8"/>
      <c r="BA47" s="8"/>
      <c r="BB47" s="8"/>
      <c r="BC47" s="8"/>
    </row>
    <row r="48" spans="1:55" x14ac:dyDescent="0.35">
      <c r="A48" s="8">
        <v>34</v>
      </c>
      <c r="B48" s="8" t="s">
        <v>26</v>
      </c>
      <c r="C48" s="8" t="s">
        <v>24</v>
      </c>
      <c r="D48" s="8" t="s">
        <v>246</v>
      </c>
      <c r="E48" s="10">
        <v>49.728099999999998</v>
      </c>
      <c r="F48" s="10">
        <v>2.4571000000000001</v>
      </c>
      <c r="G48" s="10">
        <v>12.5928</v>
      </c>
      <c r="H48" s="10">
        <v>14.239100000000001</v>
      </c>
      <c r="I48" s="10">
        <v>0.24079999999999999</v>
      </c>
      <c r="J48" s="10">
        <v>5.9179000000000004</v>
      </c>
      <c r="K48" s="10">
        <v>10.8834</v>
      </c>
      <c r="L48" s="10">
        <v>2.4942000000000002</v>
      </c>
      <c r="M48" s="10">
        <v>0.28039999999999998</v>
      </c>
      <c r="N48" s="10">
        <v>0.29949999999999999</v>
      </c>
      <c r="O48" s="10">
        <v>2.1499999999999998E-2</v>
      </c>
      <c r="P48" s="10">
        <f t="shared" si="30"/>
        <v>5.04E-2</v>
      </c>
      <c r="Q48" s="10">
        <f t="shared" si="31"/>
        <v>99.205199999999991</v>
      </c>
      <c r="R48" s="13">
        <v>99.254599999999996</v>
      </c>
      <c r="S48" s="11">
        <v>504</v>
      </c>
      <c r="T48" s="22"/>
      <c r="U48" s="10">
        <f t="shared" si="32"/>
        <v>50.126505465439323</v>
      </c>
      <c r="V48" s="10">
        <f t="shared" si="32"/>
        <v>2.4767854910831293</v>
      </c>
      <c r="W48" s="10">
        <f t="shared" si="32"/>
        <v>12.693689443698517</v>
      </c>
      <c r="X48" s="10">
        <f t="shared" si="32"/>
        <v>14.353179067226316</v>
      </c>
      <c r="Y48" s="10">
        <f t="shared" si="32"/>
        <v>0.24272921177518922</v>
      </c>
      <c r="Z48" s="10">
        <f t="shared" si="32"/>
        <v>5.9653123021777095</v>
      </c>
      <c r="AA48" s="10">
        <f t="shared" si="32"/>
        <v>10.97059428336418</v>
      </c>
      <c r="AB48" s="10">
        <f t="shared" si="32"/>
        <v>2.5141827242926786</v>
      </c>
      <c r="AC48" s="10">
        <f t="shared" si="32"/>
        <v>0.28264647417675687</v>
      </c>
      <c r="AD48" s="10">
        <f t="shared" si="32"/>
        <v>0.30189949720377562</v>
      </c>
      <c r="AE48" s="10">
        <f>100*(O48/$Q48)</f>
        <v>2.167225105135618E-2</v>
      </c>
      <c r="AF48" s="10">
        <f t="shared" si="33"/>
        <v>5.0803788511086113E-2</v>
      </c>
      <c r="AG48" s="13">
        <f t="shared" si="34"/>
        <v>100.00000000000003</v>
      </c>
      <c r="AH48" s="11">
        <f t="shared" si="35"/>
        <v>508.03788511086117</v>
      </c>
      <c r="AI48" s="11"/>
      <c r="AJ48" s="8"/>
      <c r="AK48" s="23">
        <f t="shared" si="36"/>
        <v>0.84</v>
      </c>
      <c r="AL48" s="10">
        <f t="shared" si="37"/>
        <v>0.46863618352093706</v>
      </c>
      <c r="AM48" s="24">
        <f t="shared" si="38"/>
        <v>0.71473716749875782</v>
      </c>
      <c r="AN48" s="12">
        <f t="shared" si="39"/>
        <v>0.76561477555966129</v>
      </c>
      <c r="AO48" s="12">
        <f t="shared" si="40"/>
        <v>0.71013319913876938</v>
      </c>
      <c r="AP48" s="12">
        <f t="shared" si="41"/>
        <v>0.81514853111220287</v>
      </c>
      <c r="AQ48" s="12">
        <v>0.68003775678363299</v>
      </c>
      <c r="AR48" s="12">
        <v>0.69363851191930603</v>
      </c>
      <c r="AS48" s="12">
        <v>0.66643700164796105</v>
      </c>
      <c r="AT48" s="8"/>
      <c r="AU48" s="8"/>
      <c r="AV48" s="8"/>
      <c r="AW48" s="8"/>
      <c r="AX48" s="8"/>
      <c r="AY48" s="8"/>
      <c r="AZ48" s="8"/>
      <c r="BA48" s="8"/>
      <c r="BB48" s="8"/>
      <c r="BC48" s="8"/>
    </row>
    <row r="49" spans="1:55" x14ac:dyDescent="0.35">
      <c r="A49" s="8">
        <v>35</v>
      </c>
      <c r="B49" s="8" t="s">
        <v>26</v>
      </c>
      <c r="C49" s="8" t="s">
        <v>24</v>
      </c>
      <c r="D49" s="8" t="s">
        <v>246</v>
      </c>
      <c r="E49" s="10">
        <v>50.572000000000003</v>
      </c>
      <c r="F49" s="10">
        <v>2.2461000000000002</v>
      </c>
      <c r="G49" s="10">
        <v>12.8269</v>
      </c>
      <c r="H49" s="10">
        <v>13.744</v>
      </c>
      <c r="I49" s="10">
        <v>0.26229999999999998</v>
      </c>
      <c r="J49" s="10">
        <v>6.2313999999999998</v>
      </c>
      <c r="K49" s="10">
        <v>11.004099999999999</v>
      </c>
      <c r="L49" s="10">
        <v>2.5956000000000001</v>
      </c>
      <c r="M49" s="10">
        <v>0.24110000000000001</v>
      </c>
      <c r="N49" s="10">
        <v>0.1905</v>
      </c>
      <c r="O49" s="10">
        <v>3.85E-2</v>
      </c>
      <c r="P49" s="10">
        <f t="shared" si="30"/>
        <v>4.6199999999999998E-2</v>
      </c>
      <c r="Q49" s="10">
        <f t="shared" si="31"/>
        <v>99.998699999999985</v>
      </c>
      <c r="R49" s="13">
        <v>100.0448</v>
      </c>
      <c r="S49" s="11">
        <v>462</v>
      </c>
      <c r="T49" s="22"/>
      <c r="U49" s="10">
        <f t="shared" si="32"/>
        <v>50.572657444546785</v>
      </c>
      <c r="V49" s="10">
        <f t="shared" si="32"/>
        <v>2.2461291996795962</v>
      </c>
      <c r="W49" s="10">
        <f t="shared" si="32"/>
        <v>12.827066751867777</v>
      </c>
      <c r="X49" s="10">
        <f t="shared" si="32"/>
        <v>13.744178674322768</v>
      </c>
      <c r="Y49" s="10">
        <f t="shared" si="32"/>
        <v>0.26230340994432927</v>
      </c>
      <c r="Z49" s="10">
        <f t="shared" si="32"/>
        <v>6.2314810092531214</v>
      </c>
      <c r="AA49" s="10">
        <f t="shared" si="32"/>
        <v>11.004243055159717</v>
      </c>
      <c r="AB49" s="10">
        <f t="shared" si="32"/>
        <v>2.5956337432386625</v>
      </c>
      <c r="AC49" s="10">
        <f t="shared" si="32"/>
        <v>0.24110313434074648</v>
      </c>
      <c r="AD49" s="10">
        <f t="shared" si="32"/>
        <v>0.19050247653219493</v>
      </c>
      <c r="AE49" s="10">
        <f>100*(O49/$Q49)</f>
        <v>3.8500500506506587E-2</v>
      </c>
      <c r="AF49" s="10">
        <f t="shared" si="33"/>
        <v>4.620060060780791E-2</v>
      </c>
      <c r="AG49" s="13">
        <f t="shared" si="34"/>
        <v>99.999999999999986</v>
      </c>
      <c r="AH49" s="11">
        <f t="shared" si="35"/>
        <v>462.00600607807905</v>
      </c>
      <c r="AI49" s="11"/>
      <c r="AJ49" s="8"/>
      <c r="AK49" s="23">
        <f t="shared" si="36"/>
        <v>0.84</v>
      </c>
      <c r="AL49" s="10">
        <f t="shared" si="37"/>
        <v>0.49034832560675218</v>
      </c>
      <c r="AM49" s="24">
        <f t="shared" si="38"/>
        <v>0.73214104193521978</v>
      </c>
      <c r="AN49" s="12">
        <f t="shared" si="39"/>
        <v>0.78086628760340016</v>
      </c>
      <c r="AO49" s="12">
        <f t="shared" si="40"/>
        <v>0.72771095335029401</v>
      </c>
      <c r="AP49" s="12">
        <f t="shared" si="41"/>
        <v>0.82790138885788556</v>
      </c>
      <c r="AQ49" s="12">
        <v>0.68006009912750998</v>
      </c>
      <c r="AR49" s="12">
        <v>0.69366130111005997</v>
      </c>
      <c r="AS49" s="12">
        <v>0.66645889714495998</v>
      </c>
      <c r="AT49" s="8"/>
      <c r="AU49" s="8"/>
      <c r="AV49" s="8"/>
      <c r="AW49" s="8"/>
      <c r="AX49" s="8"/>
      <c r="AY49" s="8"/>
      <c r="AZ49" s="8"/>
      <c r="BA49" s="8"/>
      <c r="BB49" s="8"/>
      <c r="BC49" s="8"/>
    </row>
    <row r="50" spans="1:55" x14ac:dyDescent="0.35">
      <c r="A50" s="8">
        <v>36</v>
      </c>
      <c r="B50" s="8" t="s">
        <v>26</v>
      </c>
      <c r="C50" s="8" t="s">
        <v>24</v>
      </c>
      <c r="D50" s="8" t="s">
        <v>246</v>
      </c>
      <c r="E50" s="10">
        <v>50.3337</v>
      </c>
      <c r="F50" s="10">
        <v>2.2759</v>
      </c>
      <c r="G50" s="10">
        <v>12.9801</v>
      </c>
      <c r="H50" s="10">
        <v>13.7605</v>
      </c>
      <c r="I50" s="10">
        <v>0.24340000000000001</v>
      </c>
      <c r="J50" s="10">
        <v>6.3010999999999999</v>
      </c>
      <c r="K50" s="10">
        <v>11.0158</v>
      </c>
      <c r="L50" s="10">
        <v>2.5853000000000002</v>
      </c>
      <c r="M50" s="10">
        <v>0.28249999999999997</v>
      </c>
      <c r="N50" s="10">
        <v>0.193</v>
      </c>
      <c r="O50" s="10" t="s">
        <v>29</v>
      </c>
      <c r="P50" s="10">
        <f t="shared" si="30"/>
        <v>4.2299999999999997E-2</v>
      </c>
      <c r="Q50" s="10">
        <f t="shared" si="31"/>
        <v>100.0136</v>
      </c>
      <c r="R50" s="13">
        <v>100.0496</v>
      </c>
      <c r="S50" s="11">
        <v>423</v>
      </c>
      <c r="T50" s="22"/>
      <c r="U50" s="10">
        <f t="shared" si="32"/>
        <v>50.326855547645522</v>
      </c>
      <c r="V50" s="10">
        <f t="shared" si="32"/>
        <v>2.2755905196893225</v>
      </c>
      <c r="W50" s="10">
        <f t="shared" si="32"/>
        <v>12.978334946447283</v>
      </c>
      <c r="X50" s="10">
        <f t="shared" si="32"/>
        <v>13.758628826479599</v>
      </c>
      <c r="Y50" s="10">
        <f t="shared" si="32"/>
        <v>0.24336690210131426</v>
      </c>
      <c r="Z50" s="10">
        <f t="shared" si="32"/>
        <v>6.300243166929298</v>
      </c>
      <c r="AA50" s="10">
        <f t="shared" si="32"/>
        <v>11.014302054920531</v>
      </c>
      <c r="AB50" s="10">
        <f t="shared" si="32"/>
        <v>2.5849484470112065</v>
      </c>
      <c r="AC50" s="10">
        <f t="shared" si="32"/>
        <v>0.28246158522440945</v>
      </c>
      <c r="AD50" s="10">
        <f t="shared" si="32"/>
        <v>0.19297375556924259</v>
      </c>
      <c r="AE50" s="10"/>
      <c r="AF50" s="10">
        <f t="shared" si="33"/>
        <v>4.2294247982274408E-2</v>
      </c>
      <c r="AG50" s="13">
        <f t="shared" si="34"/>
        <v>99.999999999999986</v>
      </c>
      <c r="AH50" s="11">
        <f t="shared" si="35"/>
        <v>422.94247982274413</v>
      </c>
      <c r="AI50" s="11"/>
      <c r="AJ50" s="8"/>
      <c r="AK50" s="23">
        <f t="shared" si="36"/>
        <v>0.84</v>
      </c>
      <c r="AL50" s="10">
        <f t="shared" si="37"/>
        <v>0.49282846609982639</v>
      </c>
      <c r="AM50" s="24">
        <f t="shared" si="38"/>
        <v>0.7340826348054702</v>
      </c>
      <c r="AN50" s="12">
        <f t="shared" si="39"/>
        <v>0.78255958661571701</v>
      </c>
      <c r="AO50" s="12">
        <f t="shared" si="40"/>
        <v>0.72967280142345581</v>
      </c>
      <c r="AP50" s="12">
        <f t="shared" si="41"/>
        <v>0.82931068306959022</v>
      </c>
      <c r="AQ50" s="12">
        <v>0.68502173147045697</v>
      </c>
      <c r="AR50" s="12">
        <v>0.69872216609986604</v>
      </c>
      <c r="AS50" s="12">
        <v>0.67132129684104702</v>
      </c>
      <c r="AT50" s="8"/>
      <c r="AU50" s="8"/>
      <c r="AV50" s="8"/>
      <c r="AW50" s="8"/>
      <c r="AX50" s="8"/>
      <c r="AY50" s="8"/>
      <c r="AZ50" s="8"/>
      <c r="BA50" s="8"/>
      <c r="BB50" s="8"/>
      <c r="BC50" s="8"/>
    </row>
    <row r="51" spans="1:55" x14ac:dyDescent="0.35">
      <c r="A51" s="8"/>
      <c r="B51" s="8"/>
      <c r="C51" s="8"/>
      <c r="D51" s="14" t="s">
        <v>231</v>
      </c>
      <c r="E51" s="25">
        <f t="shared" ref="E51:S51" si="42">AVERAGE(E41:E50)</f>
        <v>49.963319999999996</v>
      </c>
      <c r="F51" s="25">
        <f t="shared" si="42"/>
        <v>2.2939400000000001</v>
      </c>
      <c r="G51" s="25">
        <f t="shared" si="42"/>
        <v>12.767589999999998</v>
      </c>
      <c r="H51" s="25">
        <f t="shared" si="42"/>
        <v>14.190520000000001</v>
      </c>
      <c r="I51" s="25">
        <f t="shared" si="42"/>
        <v>0.26323000000000002</v>
      </c>
      <c r="J51" s="25">
        <f t="shared" si="42"/>
        <v>6.0430200000000003</v>
      </c>
      <c r="K51" s="25">
        <f t="shared" si="42"/>
        <v>10.90452</v>
      </c>
      <c r="L51" s="25">
        <f t="shared" si="42"/>
        <v>2.5463800000000001</v>
      </c>
      <c r="M51" s="25">
        <f t="shared" si="42"/>
        <v>0.25824999999999998</v>
      </c>
      <c r="N51" s="25">
        <f t="shared" si="42"/>
        <v>0.22308000000000003</v>
      </c>
      <c r="O51" s="25">
        <f t="shared" si="42"/>
        <v>2.418E-2</v>
      </c>
      <c r="P51" s="25">
        <f t="shared" si="42"/>
        <v>4.3460000000000006E-2</v>
      </c>
      <c r="Q51" s="25">
        <f t="shared" si="42"/>
        <v>99.509399999999999</v>
      </c>
      <c r="R51" s="25">
        <f t="shared" si="42"/>
        <v>99.545329999999993</v>
      </c>
      <c r="S51" s="26">
        <f t="shared" si="42"/>
        <v>434.6</v>
      </c>
      <c r="T51" s="27">
        <f>F51/H51</f>
        <v>0.16165299086996107</v>
      </c>
      <c r="U51" s="25">
        <f t="shared" ref="U51:AF51" si="43">AVERAGE(U41:U50)</f>
        <v>50.209455007200063</v>
      </c>
      <c r="V51" s="25">
        <f t="shared" si="43"/>
        <v>2.3051866423213259</v>
      </c>
      <c r="W51" s="25">
        <f t="shared" si="43"/>
        <v>12.830643802313952</v>
      </c>
      <c r="X51" s="25">
        <f t="shared" si="43"/>
        <v>14.260301251135132</v>
      </c>
      <c r="Y51" s="25">
        <f t="shared" si="43"/>
        <v>0.26434965350968859</v>
      </c>
      <c r="Z51" s="25">
        <f t="shared" si="43"/>
        <v>6.0734590802730661</v>
      </c>
      <c r="AA51" s="25">
        <f t="shared" si="43"/>
        <v>10.95796830474521</v>
      </c>
      <c r="AB51" s="25">
        <f t="shared" si="43"/>
        <v>2.5588482684800957</v>
      </c>
      <c r="AC51" s="25">
        <f t="shared" si="43"/>
        <v>0.25960944779130624</v>
      </c>
      <c r="AD51" s="25">
        <f t="shared" si="43"/>
        <v>0.22429854599948298</v>
      </c>
      <c r="AE51" s="25">
        <f t="shared" si="43"/>
        <v>2.4361219708486332E-2</v>
      </c>
      <c r="AF51" s="25">
        <f t="shared" si="43"/>
        <v>4.3699386376433738E-2</v>
      </c>
      <c r="AG51" s="25"/>
      <c r="AH51" s="26">
        <f>AVERAGE(AH41:AH50)</f>
        <v>436.99386376433739</v>
      </c>
      <c r="AI51" s="11"/>
      <c r="AJ51" s="8"/>
      <c r="AK51" s="8"/>
      <c r="AL51" s="25">
        <f>AVERAGE(AL41:AL50)</f>
        <v>0.47468568097659808</v>
      </c>
      <c r="AM51" s="12"/>
      <c r="AN51" s="12"/>
      <c r="AO51" s="12"/>
      <c r="AP51" s="12"/>
      <c r="AQ51" s="12"/>
      <c r="AR51" s="12"/>
      <c r="AS51" s="12"/>
      <c r="AT51" s="8"/>
      <c r="AU51" s="8"/>
      <c r="AV51" s="8"/>
      <c r="AW51" s="8"/>
      <c r="AX51" s="8"/>
      <c r="AY51" s="8"/>
      <c r="AZ51" s="8"/>
      <c r="BA51" s="8"/>
      <c r="BB51" s="8"/>
      <c r="BC51" s="8"/>
    </row>
    <row r="52" spans="1:55" x14ac:dyDescent="0.35">
      <c r="A52" s="8"/>
      <c r="B52" s="8"/>
      <c r="C52" s="8"/>
      <c r="D52" s="14" t="s">
        <v>598</v>
      </c>
      <c r="E52" s="25">
        <f t="shared" ref="E52:S52" si="44">STDEV(E41:E50)</f>
        <v>0.50077247173186712</v>
      </c>
      <c r="F52" s="25">
        <f t="shared" si="44"/>
        <v>7.5947250700001565E-2</v>
      </c>
      <c r="G52" s="25">
        <f t="shared" si="44"/>
        <v>0.13997373126570739</v>
      </c>
      <c r="H52" s="25">
        <f t="shared" si="44"/>
        <v>0.35797687324431704</v>
      </c>
      <c r="I52" s="25">
        <f t="shared" si="44"/>
        <v>4.5361610053729809E-2</v>
      </c>
      <c r="J52" s="25">
        <f t="shared" si="44"/>
        <v>0.18372453292905655</v>
      </c>
      <c r="K52" s="25">
        <f t="shared" si="44"/>
        <v>0.14554962345842376</v>
      </c>
      <c r="L52" s="25">
        <f t="shared" si="44"/>
        <v>9.7423198241258502E-2</v>
      </c>
      <c r="M52" s="25">
        <f t="shared" si="44"/>
        <v>1.8722965695755683E-2</v>
      </c>
      <c r="N52" s="25">
        <f t="shared" si="44"/>
        <v>3.5249832150900384E-2</v>
      </c>
      <c r="O52" s="25">
        <f t="shared" si="44"/>
        <v>8.1484354326459407E-3</v>
      </c>
      <c r="P52" s="25">
        <f t="shared" si="44"/>
        <v>6.2389813983445156E-3</v>
      </c>
      <c r="Q52" s="25">
        <f t="shared" si="44"/>
        <v>0.82759100473065261</v>
      </c>
      <c r="R52" s="25">
        <f t="shared" si="44"/>
        <v>0.81882163442351863</v>
      </c>
      <c r="S52" s="26">
        <f t="shared" si="44"/>
        <v>62.389813983445073</v>
      </c>
      <c r="T52" s="27"/>
      <c r="U52" s="25">
        <f t="shared" ref="U52:AF52" si="45">STDEV(U41:U50)</f>
        <v>0.2397939359910945</v>
      </c>
      <c r="V52" s="25">
        <f t="shared" si="45"/>
        <v>7.1892710495452955E-2</v>
      </c>
      <c r="W52" s="25">
        <f t="shared" si="45"/>
        <v>0.10689298184737334</v>
      </c>
      <c r="X52" s="25">
        <f t="shared" si="45"/>
        <v>0.32943932554274169</v>
      </c>
      <c r="Y52" s="25">
        <f t="shared" si="45"/>
        <v>4.4450801726244708E-2</v>
      </c>
      <c r="Z52" s="25">
        <f t="shared" si="45"/>
        <v>0.20007297386926234</v>
      </c>
      <c r="AA52" s="25">
        <f t="shared" si="45"/>
        <v>7.4552646354935082E-2</v>
      </c>
      <c r="AB52" s="25">
        <f t="shared" si="45"/>
        <v>9.3772532025954161E-2</v>
      </c>
      <c r="AC52" s="25">
        <f t="shared" si="45"/>
        <v>1.9954644450813602E-2</v>
      </c>
      <c r="AD52" s="25">
        <f t="shared" si="45"/>
        <v>3.6247404054887862E-2</v>
      </c>
      <c r="AE52" s="25">
        <f t="shared" si="45"/>
        <v>8.0548779716197779E-3</v>
      </c>
      <c r="AF52" s="25">
        <f t="shared" si="45"/>
        <v>6.4473294454427919E-3</v>
      </c>
      <c r="AG52" s="25"/>
      <c r="AH52" s="26">
        <f>STDEV(AH41:AH50)</f>
        <v>64.473294454427744</v>
      </c>
      <c r="AI52" s="12"/>
      <c r="AJ52" s="12"/>
      <c r="AK52" s="12"/>
      <c r="AL52" s="25">
        <f>STDEV(AL41:AL50)</f>
        <v>1.3332606923129965E-2</v>
      </c>
      <c r="AM52" s="12"/>
      <c r="AN52" s="12"/>
      <c r="AO52" s="12"/>
      <c r="AP52" s="12"/>
      <c r="AQ52" s="8"/>
      <c r="AR52" s="8"/>
      <c r="AS52" s="8"/>
      <c r="AT52" s="8"/>
      <c r="AU52" s="8"/>
      <c r="AV52" s="8"/>
      <c r="AW52" s="8"/>
      <c r="AX52" s="8"/>
      <c r="AY52" s="8"/>
      <c r="AZ52" s="8"/>
    </row>
    <row r="53" spans="1:55" x14ac:dyDescent="0.35">
      <c r="A53" s="8"/>
      <c r="B53" s="8"/>
      <c r="C53" s="8"/>
      <c r="D53" s="8"/>
      <c r="E53" s="10"/>
      <c r="F53" s="10"/>
      <c r="G53" s="10"/>
      <c r="H53" s="10"/>
      <c r="I53" s="10"/>
      <c r="J53" s="10"/>
      <c r="K53" s="10"/>
      <c r="L53" s="10"/>
      <c r="M53" s="10"/>
      <c r="N53" s="10"/>
      <c r="O53" s="10"/>
      <c r="P53" s="11"/>
      <c r="Q53" s="10"/>
      <c r="R53" s="8"/>
      <c r="S53" s="11"/>
      <c r="T53" s="22"/>
      <c r="U53" s="10"/>
      <c r="V53" s="10"/>
      <c r="W53" s="13"/>
      <c r="X53" s="10"/>
      <c r="Y53" s="10"/>
      <c r="Z53" s="10"/>
      <c r="AA53" s="10"/>
      <c r="AB53" s="10"/>
      <c r="AC53" s="10"/>
      <c r="AD53" s="11"/>
      <c r="AE53" s="10"/>
      <c r="AF53" s="8"/>
      <c r="AG53" s="8"/>
      <c r="AH53" s="11"/>
      <c r="AI53" s="12"/>
      <c r="AJ53" s="12"/>
      <c r="AK53" s="12"/>
      <c r="AL53" s="10"/>
      <c r="AM53" s="12"/>
      <c r="AN53" s="12"/>
      <c r="AO53" s="12"/>
      <c r="AP53" s="12"/>
      <c r="AQ53" s="8"/>
      <c r="AR53" s="8"/>
      <c r="AS53" s="8"/>
      <c r="AT53" s="8"/>
      <c r="AU53" s="8"/>
      <c r="AV53" s="8"/>
      <c r="AW53" s="8"/>
      <c r="AX53" s="8"/>
      <c r="AY53" s="8"/>
      <c r="AZ53" s="8"/>
    </row>
    <row r="54" spans="1:55" x14ac:dyDescent="0.35">
      <c r="A54" s="8">
        <v>37</v>
      </c>
      <c r="B54" s="8" t="s">
        <v>26</v>
      </c>
      <c r="C54" s="8" t="s">
        <v>24</v>
      </c>
      <c r="D54" s="8" t="s">
        <v>247</v>
      </c>
      <c r="E54" s="10">
        <v>50.355699999999999</v>
      </c>
      <c r="F54" s="10">
        <v>2.3658999999999999</v>
      </c>
      <c r="G54" s="10">
        <v>12.628399999999999</v>
      </c>
      <c r="H54" s="10">
        <v>14.870100000000001</v>
      </c>
      <c r="I54" s="10">
        <v>0.34370000000000001</v>
      </c>
      <c r="J54" s="10">
        <v>5.9099000000000004</v>
      </c>
      <c r="K54" s="10">
        <v>11.004</v>
      </c>
      <c r="L54" s="10">
        <v>2.4756</v>
      </c>
      <c r="M54" s="10">
        <v>0.23050000000000001</v>
      </c>
      <c r="N54" s="10">
        <v>0.22670000000000001</v>
      </c>
      <c r="O54" s="10">
        <v>1.9E-2</v>
      </c>
      <c r="P54" s="10">
        <f t="shared" ref="P54:P62" si="46">S54/10000</f>
        <v>0.14990000000000001</v>
      </c>
      <c r="Q54" s="10">
        <f t="shared" ref="Q54:Q62" si="47">SUM(E54:P54)</f>
        <v>100.57940000000002</v>
      </c>
      <c r="R54" s="13">
        <v>100.7312</v>
      </c>
      <c r="S54" s="11">
        <v>1499</v>
      </c>
      <c r="T54" s="22"/>
      <c r="U54" s="10">
        <f t="shared" ref="U54:AF62" si="48">100*(E54/$Q54)</f>
        <v>50.065619798885251</v>
      </c>
      <c r="V54" s="10">
        <f t="shared" si="48"/>
        <v>2.3522709421611179</v>
      </c>
      <c r="W54" s="10">
        <f t="shared" si="48"/>
        <v>12.555652549130336</v>
      </c>
      <c r="X54" s="10">
        <f t="shared" si="48"/>
        <v>14.784438960661921</v>
      </c>
      <c r="Y54" s="10">
        <f t="shared" si="48"/>
        <v>0.34172007389187042</v>
      </c>
      <c r="Z54" s="10">
        <f t="shared" si="48"/>
        <v>5.875855294424106</v>
      </c>
      <c r="AA54" s="10">
        <f t="shared" si="48"/>
        <v>10.940610105051329</v>
      </c>
      <c r="AB54" s="10">
        <f t="shared" si="48"/>
        <v>2.4613390018234349</v>
      </c>
      <c r="AC54" s="10">
        <f t="shared" si="48"/>
        <v>0.22917217640988111</v>
      </c>
      <c r="AD54" s="10">
        <f t="shared" si="48"/>
        <v>0.22539406677709348</v>
      </c>
      <c r="AE54" s="10">
        <f t="shared" si="48"/>
        <v>1.8890548163938137E-2</v>
      </c>
      <c r="AF54" s="10">
        <f t="shared" si="48"/>
        <v>0.14903648261970143</v>
      </c>
      <c r="AG54" s="13">
        <f t="shared" ref="AG54:AG62" si="49">SUM(U54:AF54)</f>
        <v>99.999999999999972</v>
      </c>
      <c r="AH54" s="11">
        <f t="shared" ref="AH54:AH62" si="50">100*(S54/$Q54)</f>
        <v>1490.3648261970143</v>
      </c>
      <c r="AI54" s="11"/>
      <c r="AJ54" s="8"/>
      <c r="AK54" s="23">
        <f t="shared" ref="AK54:AK62" si="51">1-0.16</f>
        <v>0.84</v>
      </c>
      <c r="AL54" s="10">
        <f t="shared" ref="AL54:AL62" si="52">(Z54/40.3044)/((Z54/40.3044)+(X54*AK54)/71.844)</f>
        <v>0.45751922784230059</v>
      </c>
      <c r="AM54" s="24">
        <f t="shared" ref="AM54:AM62" si="53">1/((0.352/AL54)+(1-0.352))</f>
        <v>0.70553378333910299</v>
      </c>
      <c r="AN54" s="12">
        <f t="shared" ref="AN54:AN62" si="54">1/((0.27/AL54)+(1-0.27))</f>
        <v>0.75749591520102655</v>
      </c>
      <c r="AO54" s="12">
        <f t="shared" ref="AO54:AO62" si="55">1/((0.36/AL54)+(1-0.36))</f>
        <v>0.70084344881988569</v>
      </c>
      <c r="AP54" s="12">
        <f t="shared" ref="AP54:AP62" si="56">1/((0.2/AL54)+(1-0.2))</f>
        <v>0.80831589064650367</v>
      </c>
      <c r="AQ54" s="12">
        <v>0.68547537286874805</v>
      </c>
      <c r="AR54" s="12">
        <v>0.69918488032612303</v>
      </c>
      <c r="AS54" s="12">
        <v>0.67176586541137295</v>
      </c>
      <c r="AT54" s="8"/>
      <c r="AU54" s="8"/>
      <c r="AV54" s="8"/>
      <c r="AW54" s="8"/>
      <c r="AX54" s="8"/>
      <c r="AY54" s="8"/>
      <c r="AZ54" s="8"/>
      <c r="BA54" s="8"/>
      <c r="BB54" s="8"/>
      <c r="BC54" s="8"/>
    </row>
    <row r="55" spans="1:55" x14ac:dyDescent="0.35">
      <c r="A55" s="8">
        <v>38</v>
      </c>
      <c r="B55" s="8" t="s">
        <v>26</v>
      </c>
      <c r="C55" s="8" t="s">
        <v>24</v>
      </c>
      <c r="D55" s="8" t="s">
        <v>247</v>
      </c>
      <c r="E55" s="10">
        <v>49.8855</v>
      </c>
      <c r="F55" s="10">
        <v>2.3155999999999999</v>
      </c>
      <c r="G55" s="10">
        <v>12.451599999999999</v>
      </c>
      <c r="H55" s="10">
        <v>15.0649</v>
      </c>
      <c r="I55" s="10">
        <v>0.25409999999999999</v>
      </c>
      <c r="J55" s="10">
        <v>5.8625999999999996</v>
      </c>
      <c r="K55" s="10">
        <v>10.9636</v>
      </c>
      <c r="L55" s="10">
        <v>2.4447999999999999</v>
      </c>
      <c r="M55" s="10">
        <v>0.29759999999999998</v>
      </c>
      <c r="N55" s="10">
        <v>0.25309999999999999</v>
      </c>
      <c r="O55" s="10">
        <v>5.7000000000000002E-3</v>
      </c>
      <c r="P55" s="10">
        <f t="shared" si="46"/>
        <v>0.15709999999999999</v>
      </c>
      <c r="Q55" s="10">
        <f t="shared" si="47"/>
        <v>99.956199999999995</v>
      </c>
      <c r="R55" s="13">
        <v>100.1133</v>
      </c>
      <c r="S55" s="11">
        <v>1571</v>
      </c>
      <c r="T55" s="22"/>
      <c r="U55" s="10">
        <f t="shared" si="48"/>
        <v>49.907359423427465</v>
      </c>
      <c r="V55" s="10">
        <f t="shared" si="48"/>
        <v>2.316614677228626</v>
      </c>
      <c r="W55" s="10">
        <f t="shared" si="48"/>
        <v>12.457056190611487</v>
      </c>
      <c r="X55" s="10">
        <f t="shared" si="48"/>
        <v>15.071501317577098</v>
      </c>
      <c r="Y55" s="10">
        <f t="shared" si="48"/>
        <v>0.25421134456892119</v>
      </c>
      <c r="Z55" s="10">
        <f t="shared" si="48"/>
        <v>5.865168943997471</v>
      </c>
      <c r="AA55" s="10">
        <f t="shared" si="48"/>
        <v>10.968404161022528</v>
      </c>
      <c r="AB55" s="10">
        <f t="shared" si="48"/>
        <v>2.4458712916257319</v>
      </c>
      <c r="AC55" s="10">
        <f t="shared" si="48"/>
        <v>0.29773040591779198</v>
      </c>
      <c r="AD55" s="10">
        <f t="shared" si="48"/>
        <v>0.25321090637699317</v>
      </c>
      <c r="AE55" s="10">
        <f t="shared" si="48"/>
        <v>5.7024976939899679E-3</v>
      </c>
      <c r="AF55" s="10">
        <f t="shared" si="48"/>
        <v>0.15716883995189893</v>
      </c>
      <c r="AG55" s="13">
        <f t="shared" si="49"/>
        <v>100</v>
      </c>
      <c r="AH55" s="11">
        <f t="shared" si="50"/>
        <v>1571.6883995189894</v>
      </c>
      <c r="AI55" s="11"/>
      <c r="AJ55" s="8"/>
      <c r="AK55" s="23">
        <f t="shared" si="51"/>
        <v>0.84</v>
      </c>
      <c r="AL55" s="10">
        <f t="shared" si="52"/>
        <v>0.45229938479706649</v>
      </c>
      <c r="AM55" s="24">
        <f t="shared" si="53"/>
        <v>0.70114152110802797</v>
      </c>
      <c r="AN55" s="12">
        <f t="shared" si="54"/>
        <v>0.75360804566810768</v>
      </c>
      <c r="AO55" s="12">
        <f t="shared" si="55"/>
        <v>0.69641132950306384</v>
      </c>
      <c r="AP55" s="12">
        <f t="shared" si="56"/>
        <v>0.80503307170018557</v>
      </c>
      <c r="AQ55" s="12">
        <v>0.68427068340839703</v>
      </c>
      <c r="AR55" s="12">
        <v>0.69795609707656503</v>
      </c>
      <c r="AS55" s="12">
        <v>0.67058526974022903</v>
      </c>
      <c r="AT55" s="8"/>
      <c r="AU55" s="8"/>
      <c r="AV55" s="8"/>
      <c r="AW55" s="8"/>
      <c r="AX55" s="8"/>
      <c r="AY55" s="8"/>
      <c r="AZ55" s="8"/>
      <c r="BA55" s="8"/>
      <c r="BB55" s="8"/>
      <c r="BC55" s="8"/>
    </row>
    <row r="56" spans="1:55" x14ac:dyDescent="0.35">
      <c r="A56" s="8">
        <v>39</v>
      </c>
      <c r="B56" s="8" t="s">
        <v>26</v>
      </c>
      <c r="C56" s="8" t="s">
        <v>24</v>
      </c>
      <c r="D56" s="8" t="s">
        <v>247</v>
      </c>
      <c r="E56" s="10">
        <v>49.660699999999999</v>
      </c>
      <c r="F56" s="10">
        <v>2.0565000000000002</v>
      </c>
      <c r="G56" s="10">
        <v>13.1845</v>
      </c>
      <c r="H56" s="10">
        <v>14.008599999999999</v>
      </c>
      <c r="I56" s="10">
        <v>0.2722</v>
      </c>
      <c r="J56" s="10">
        <v>6.5713999999999997</v>
      </c>
      <c r="K56" s="10">
        <v>11.072100000000001</v>
      </c>
      <c r="L56" s="10">
        <v>2.5358000000000001</v>
      </c>
      <c r="M56" s="10">
        <v>0.2432</v>
      </c>
      <c r="N56" s="10">
        <v>0.18579999999999999</v>
      </c>
      <c r="O56" s="10" t="s">
        <v>29</v>
      </c>
      <c r="P56" s="10">
        <f t="shared" si="46"/>
        <v>0.12870000000000001</v>
      </c>
      <c r="Q56" s="10">
        <f t="shared" si="47"/>
        <v>99.919499999999999</v>
      </c>
      <c r="R56" s="13">
        <v>100.0423</v>
      </c>
      <c r="S56" s="11">
        <v>1287</v>
      </c>
      <c r="T56" s="22"/>
      <c r="U56" s="10">
        <f t="shared" si="48"/>
        <v>49.700709070801999</v>
      </c>
      <c r="V56" s="10">
        <f t="shared" si="48"/>
        <v>2.0581568162370711</v>
      </c>
      <c r="W56" s="10">
        <f t="shared" si="48"/>
        <v>13.19512207326898</v>
      </c>
      <c r="X56" s="10">
        <f t="shared" si="48"/>
        <v>14.019886008236629</v>
      </c>
      <c r="Y56" s="10">
        <f t="shared" si="48"/>
        <v>0.27241929753451533</v>
      </c>
      <c r="Z56" s="10">
        <f t="shared" si="48"/>
        <v>6.5766942388622835</v>
      </c>
      <c r="AA56" s="10">
        <f t="shared" si="48"/>
        <v>11.081020221278131</v>
      </c>
      <c r="AB56" s="10">
        <f t="shared" si="48"/>
        <v>2.5378429635856863</v>
      </c>
      <c r="AC56" s="10">
        <f t="shared" si="48"/>
        <v>0.24339593372664997</v>
      </c>
      <c r="AD56" s="10">
        <f t="shared" si="48"/>
        <v>0.18594968950004753</v>
      </c>
      <c r="AE56" s="10"/>
      <c r="AF56" s="10">
        <f t="shared" si="48"/>
        <v>0.12880368696800926</v>
      </c>
      <c r="AG56" s="13">
        <f t="shared" si="49"/>
        <v>100.00000000000001</v>
      </c>
      <c r="AH56" s="11">
        <f t="shared" si="50"/>
        <v>1288.0368696800924</v>
      </c>
      <c r="AI56" s="11"/>
      <c r="AJ56" s="8"/>
      <c r="AK56" s="23">
        <f t="shared" si="51"/>
        <v>0.84</v>
      </c>
      <c r="AL56" s="10">
        <f t="shared" si="52"/>
        <v>0.49886133137015537</v>
      </c>
      <c r="AM56" s="24">
        <f t="shared" si="53"/>
        <v>0.7387669170300325</v>
      </c>
      <c r="AN56" s="12">
        <f t="shared" si="54"/>
        <v>0.78663812138742661</v>
      </c>
      <c r="AO56" s="12">
        <f t="shared" si="55"/>
        <v>0.73440665985034193</v>
      </c>
      <c r="AP56" s="12">
        <f t="shared" si="56"/>
        <v>0.83269977777029303</v>
      </c>
      <c r="AQ56" s="12">
        <v>0.698039159250883</v>
      </c>
      <c r="AR56" s="12">
        <v>0.71199994243590103</v>
      </c>
      <c r="AS56" s="12">
        <v>0.68407837606586497</v>
      </c>
      <c r="AT56" s="8"/>
      <c r="AU56" s="8"/>
      <c r="AV56" s="8"/>
      <c r="AW56" s="8"/>
      <c r="AX56" s="8"/>
      <c r="AY56" s="8"/>
      <c r="AZ56" s="8"/>
      <c r="BA56" s="8"/>
      <c r="BB56" s="8"/>
      <c r="BC56" s="8"/>
    </row>
    <row r="57" spans="1:55" x14ac:dyDescent="0.35">
      <c r="A57" s="8">
        <v>40</v>
      </c>
      <c r="B57" s="8" t="s">
        <v>26</v>
      </c>
      <c r="C57" s="8" t="s">
        <v>24</v>
      </c>
      <c r="D57" s="8" t="s">
        <v>247</v>
      </c>
      <c r="E57" s="10">
        <v>49.026800000000001</v>
      </c>
      <c r="F57" s="10">
        <v>2.1714000000000002</v>
      </c>
      <c r="G57" s="10">
        <v>12.7454</v>
      </c>
      <c r="H57" s="10">
        <v>14.353</v>
      </c>
      <c r="I57" s="10">
        <v>0.2994</v>
      </c>
      <c r="J57" s="10">
        <v>6.0030999999999999</v>
      </c>
      <c r="K57" s="10">
        <v>11.1214</v>
      </c>
      <c r="L57" s="10">
        <v>2.5667</v>
      </c>
      <c r="M57" s="10">
        <v>0.23219999999999999</v>
      </c>
      <c r="N57" s="10">
        <v>0.2291</v>
      </c>
      <c r="O57" s="10" t="s">
        <v>29</v>
      </c>
      <c r="P57" s="10">
        <f t="shared" si="46"/>
        <v>7.9000000000000001E-2</v>
      </c>
      <c r="Q57" s="10">
        <f t="shared" si="47"/>
        <v>98.827500000000001</v>
      </c>
      <c r="R57" s="13">
        <v>98.871499999999997</v>
      </c>
      <c r="S57" s="11">
        <v>790</v>
      </c>
      <c r="T57" s="22"/>
      <c r="U57" s="10">
        <f t="shared" si="48"/>
        <v>49.6084591839316</v>
      </c>
      <c r="V57" s="10">
        <f t="shared" si="48"/>
        <v>2.1971617211808456</v>
      </c>
      <c r="W57" s="10">
        <f t="shared" si="48"/>
        <v>12.896612784902988</v>
      </c>
      <c r="X57" s="10">
        <f t="shared" si="48"/>
        <v>14.523285522754295</v>
      </c>
      <c r="Y57" s="10">
        <f t="shared" si="48"/>
        <v>0.30295211353115276</v>
      </c>
      <c r="Z57" s="10">
        <f t="shared" si="48"/>
        <v>6.0743214186334775</v>
      </c>
      <c r="AA57" s="10">
        <f t="shared" si="48"/>
        <v>11.253345475702613</v>
      </c>
      <c r="AB57" s="10">
        <f t="shared" si="48"/>
        <v>2.5971516025397787</v>
      </c>
      <c r="AC57" s="10">
        <f t="shared" si="48"/>
        <v>0.23495484556424071</v>
      </c>
      <c r="AD57" s="10">
        <f t="shared" si="48"/>
        <v>0.23181806683362421</v>
      </c>
      <c r="AE57" s="10"/>
      <c r="AF57" s="10">
        <f t="shared" si="48"/>
        <v>7.9937264425387677E-2</v>
      </c>
      <c r="AG57" s="13">
        <f t="shared" si="49"/>
        <v>100</v>
      </c>
      <c r="AH57" s="11">
        <f t="shared" si="50"/>
        <v>799.37264425387673</v>
      </c>
      <c r="AI57" s="11"/>
      <c r="AJ57" s="8"/>
      <c r="AK57" s="23">
        <f t="shared" si="51"/>
        <v>0.84</v>
      </c>
      <c r="AL57" s="10">
        <f t="shared" si="52"/>
        <v>0.47021203420581109</v>
      </c>
      <c r="AM57" s="24">
        <f t="shared" si="53"/>
        <v>0.71602542589548246</v>
      </c>
      <c r="AN57" s="12">
        <f t="shared" si="54"/>
        <v>0.76674825167263538</v>
      </c>
      <c r="AO57" s="12">
        <f t="shared" si="55"/>
        <v>0.71143385485150523</v>
      </c>
      <c r="AP57" s="12">
        <f t="shared" si="56"/>
        <v>0.81610000227974722</v>
      </c>
      <c r="AQ57" s="12">
        <v>0.68948398686488199</v>
      </c>
      <c r="AR57" s="12">
        <v>0.70327366660217905</v>
      </c>
      <c r="AS57" s="12">
        <v>0.67569430712758405</v>
      </c>
      <c r="AT57" s="8"/>
      <c r="AU57" s="8"/>
      <c r="AV57" s="8"/>
      <c r="AW57" s="8"/>
      <c r="AX57" s="8"/>
      <c r="AY57" s="8"/>
      <c r="AZ57" s="8"/>
      <c r="BA57" s="8"/>
      <c r="BB57" s="8"/>
      <c r="BC57" s="8"/>
    </row>
    <row r="58" spans="1:55" x14ac:dyDescent="0.35">
      <c r="A58" s="8">
        <v>41</v>
      </c>
      <c r="B58" s="8" t="s">
        <v>26</v>
      </c>
      <c r="C58" s="8" t="s">
        <v>24</v>
      </c>
      <c r="D58" s="8" t="s">
        <v>247</v>
      </c>
      <c r="E58" s="10">
        <v>48.853200000000001</v>
      </c>
      <c r="F58" s="10">
        <v>2.2717000000000001</v>
      </c>
      <c r="G58" s="10">
        <v>12.5243</v>
      </c>
      <c r="H58" s="10">
        <v>14.638299999999999</v>
      </c>
      <c r="I58" s="10">
        <v>0.2291</v>
      </c>
      <c r="J58" s="10">
        <v>6.2933000000000003</v>
      </c>
      <c r="K58" s="10">
        <v>10.7865</v>
      </c>
      <c r="L58" s="10">
        <v>2.4043999999999999</v>
      </c>
      <c r="M58" s="10">
        <v>0.25650000000000001</v>
      </c>
      <c r="N58" s="10">
        <v>0.16880000000000001</v>
      </c>
      <c r="O58" s="10">
        <v>1.78E-2</v>
      </c>
      <c r="P58" s="10">
        <f t="shared" si="46"/>
        <v>0.13569999999999999</v>
      </c>
      <c r="Q58" s="10">
        <f t="shared" si="47"/>
        <v>98.579600000000013</v>
      </c>
      <c r="R58" s="13">
        <v>98.711399999999998</v>
      </c>
      <c r="S58" s="11">
        <v>1356.9999999999998</v>
      </c>
      <c r="T58" s="22"/>
      <c r="U58" s="10">
        <f t="shared" si="48"/>
        <v>49.55710917877532</v>
      </c>
      <c r="V58" s="10">
        <f t="shared" si="48"/>
        <v>2.3044321543199602</v>
      </c>
      <c r="W58" s="10">
        <f t="shared" si="48"/>
        <v>12.704758388145212</v>
      </c>
      <c r="X58" s="10">
        <f t="shared" si="48"/>
        <v>14.849218296686125</v>
      </c>
      <c r="Y58" s="10">
        <f t="shared" si="48"/>
        <v>0.23240102414698371</v>
      </c>
      <c r="Z58" s="10">
        <f t="shared" si="48"/>
        <v>6.3839780238507755</v>
      </c>
      <c r="AA58" s="10">
        <f t="shared" si="48"/>
        <v>10.941919017727804</v>
      </c>
      <c r="AB58" s="10">
        <f t="shared" si="48"/>
        <v>2.4390441835836212</v>
      </c>
      <c r="AC58" s="10">
        <f t="shared" si="48"/>
        <v>0.26019582144784514</v>
      </c>
      <c r="AD58" s="10">
        <f t="shared" si="48"/>
        <v>0.17123218191187628</v>
      </c>
      <c r="AE58" s="10">
        <f>100*(O58/$Q58)</f>
        <v>1.8056474158953777E-2</v>
      </c>
      <c r="AF58" s="10">
        <f t="shared" si="48"/>
        <v>0.13765525524550715</v>
      </c>
      <c r="AG58" s="13">
        <f t="shared" si="49"/>
        <v>99.999999999999972</v>
      </c>
      <c r="AH58" s="11">
        <f t="shared" si="50"/>
        <v>1376.5525524550715</v>
      </c>
      <c r="AI58" s="11"/>
      <c r="AJ58" s="8"/>
      <c r="AK58" s="23">
        <f t="shared" si="51"/>
        <v>0.84</v>
      </c>
      <c r="AL58" s="10">
        <f t="shared" si="52"/>
        <v>0.47707459527804463</v>
      </c>
      <c r="AM58" s="24">
        <f t="shared" si="53"/>
        <v>0.72158917205388384</v>
      </c>
      <c r="AN58" s="12">
        <f t="shared" si="54"/>
        <v>0.77163516641594199</v>
      </c>
      <c r="AO58" s="12">
        <f t="shared" si="55"/>
        <v>0.71705201195549828</v>
      </c>
      <c r="AP58" s="12">
        <f t="shared" si="56"/>
        <v>0.82019540769335342</v>
      </c>
      <c r="AQ58" s="12">
        <v>0.690226058708729</v>
      </c>
      <c r="AR58" s="12">
        <v>0.70403057988290396</v>
      </c>
      <c r="AS58" s="12">
        <v>0.67642153753455503</v>
      </c>
      <c r="AT58" s="8"/>
      <c r="AU58" s="8"/>
      <c r="AV58" s="8"/>
      <c r="AW58" s="8"/>
      <c r="AX58" s="8"/>
      <c r="AY58" s="8"/>
      <c r="AZ58" s="8"/>
      <c r="BA58" s="8"/>
      <c r="BB58" s="8"/>
      <c r="BC58" s="8"/>
    </row>
    <row r="59" spans="1:55" x14ac:dyDescent="0.35">
      <c r="A59" s="8">
        <v>42</v>
      </c>
      <c r="B59" s="8" t="s">
        <v>26</v>
      </c>
      <c r="C59" s="8" t="s">
        <v>24</v>
      </c>
      <c r="D59" s="8" t="s">
        <v>247</v>
      </c>
      <c r="E59" s="10">
        <v>50.082999999999998</v>
      </c>
      <c r="F59" s="10">
        <v>2.3033999999999999</v>
      </c>
      <c r="G59" s="10">
        <v>12.821099999999999</v>
      </c>
      <c r="H59" s="10">
        <v>14.4665</v>
      </c>
      <c r="I59" s="10">
        <v>0.29780000000000001</v>
      </c>
      <c r="J59" s="10">
        <v>6.1574999999999998</v>
      </c>
      <c r="K59" s="10">
        <v>10.9458</v>
      </c>
      <c r="L59" s="10">
        <v>2.5076999999999998</v>
      </c>
      <c r="M59" s="10">
        <v>0.25919999999999999</v>
      </c>
      <c r="N59" s="10">
        <v>0.2366</v>
      </c>
      <c r="O59" s="10">
        <v>2.6200000000000001E-2</v>
      </c>
      <c r="P59" s="10">
        <f t="shared" si="46"/>
        <v>7.8799999999999995E-2</v>
      </c>
      <c r="Q59" s="10">
        <f t="shared" si="47"/>
        <v>100.1836</v>
      </c>
      <c r="R59" s="13">
        <v>100.2625</v>
      </c>
      <c r="S59" s="11">
        <v>788</v>
      </c>
      <c r="T59" s="22"/>
      <c r="U59" s="10">
        <f t="shared" si="48"/>
        <v>49.991216127190476</v>
      </c>
      <c r="V59" s="10">
        <f t="shared" si="48"/>
        <v>2.2991787078923096</v>
      </c>
      <c r="W59" s="10">
        <f t="shared" si="48"/>
        <v>12.797603599790783</v>
      </c>
      <c r="X59" s="10">
        <f t="shared" si="48"/>
        <v>14.439988181698402</v>
      </c>
      <c r="Y59" s="10">
        <f t="shared" si="48"/>
        <v>0.29725424121313271</v>
      </c>
      <c r="Z59" s="10">
        <f t="shared" si="48"/>
        <v>6.1462155482534069</v>
      </c>
      <c r="AA59" s="10">
        <f t="shared" si="48"/>
        <v>10.925740340734412</v>
      </c>
      <c r="AB59" s="10">
        <f t="shared" si="48"/>
        <v>2.5031043005042739</v>
      </c>
      <c r="AC59" s="10">
        <f t="shared" si="48"/>
        <v>0.25872498093500335</v>
      </c>
      <c r="AD59" s="10">
        <f t="shared" si="48"/>
        <v>0.23616639849236803</v>
      </c>
      <c r="AE59" s="10">
        <f>100*(O59/$Q59)</f>
        <v>2.6151984955621481E-2</v>
      </c>
      <c r="AF59" s="10">
        <f t="shared" si="48"/>
        <v>7.8655588339808111E-2</v>
      </c>
      <c r="AG59" s="13">
        <f t="shared" si="49"/>
        <v>100</v>
      </c>
      <c r="AH59" s="11">
        <f t="shared" si="50"/>
        <v>786.55588339808116</v>
      </c>
      <c r="AI59" s="11"/>
      <c r="AJ59" s="8"/>
      <c r="AK59" s="23">
        <f t="shared" si="51"/>
        <v>0.84</v>
      </c>
      <c r="AL59" s="10">
        <f t="shared" si="52"/>
        <v>0.47457820577945814</v>
      </c>
      <c r="AM59" s="24">
        <f t="shared" si="53"/>
        <v>0.71957393397620084</v>
      </c>
      <c r="AN59" s="12">
        <f t="shared" si="54"/>
        <v>0.76986664815644545</v>
      </c>
      <c r="AO59" s="12">
        <f t="shared" si="55"/>
        <v>0.71501690267714924</v>
      </c>
      <c r="AP59" s="12">
        <f t="shared" si="56"/>
        <v>0.81871460180915723</v>
      </c>
      <c r="AQ59" s="12">
        <v>0.686403971961554</v>
      </c>
      <c r="AR59" s="12">
        <v>0.70013205140078505</v>
      </c>
      <c r="AS59" s="12">
        <v>0.67267589252232296</v>
      </c>
      <c r="AT59" s="8"/>
      <c r="AU59" s="8"/>
      <c r="AV59" s="8"/>
      <c r="AW59" s="8"/>
      <c r="AX59" s="8"/>
      <c r="AY59" s="8"/>
      <c r="AZ59" s="8"/>
      <c r="BA59" s="8"/>
      <c r="BB59" s="8"/>
      <c r="BC59" s="8"/>
    </row>
    <row r="60" spans="1:55" x14ac:dyDescent="0.35">
      <c r="A60" s="8">
        <v>43</v>
      </c>
      <c r="B60" s="8" t="s">
        <v>26</v>
      </c>
      <c r="C60" s="8" t="s">
        <v>24</v>
      </c>
      <c r="D60" s="8" t="s">
        <v>247</v>
      </c>
      <c r="E60" s="10">
        <v>49.688200000000002</v>
      </c>
      <c r="F60" s="10">
        <v>2.3086000000000002</v>
      </c>
      <c r="G60" s="10">
        <v>12.6228</v>
      </c>
      <c r="H60" s="10">
        <v>14.6188</v>
      </c>
      <c r="I60" s="10">
        <v>0.22070000000000001</v>
      </c>
      <c r="J60" s="10">
        <v>6.3451000000000004</v>
      </c>
      <c r="K60" s="10">
        <v>10.805300000000001</v>
      </c>
      <c r="L60" s="10">
        <v>2.4815</v>
      </c>
      <c r="M60" s="10">
        <v>0.27139999999999997</v>
      </c>
      <c r="N60" s="10">
        <v>0.19850000000000001</v>
      </c>
      <c r="O60" s="10">
        <v>1.7999999999999999E-2</v>
      </c>
      <c r="P60" s="10">
        <f t="shared" si="46"/>
        <v>7.1199999999999999E-2</v>
      </c>
      <c r="Q60" s="10">
        <f t="shared" si="47"/>
        <v>99.650100000000009</v>
      </c>
      <c r="R60" s="13">
        <v>99.720799999999997</v>
      </c>
      <c r="S60" s="11">
        <v>712</v>
      </c>
      <c r="T60" s="22"/>
      <c r="U60" s="10">
        <f t="shared" si="48"/>
        <v>49.862669480512309</v>
      </c>
      <c r="V60" s="10">
        <f t="shared" si="48"/>
        <v>2.3167061548357704</v>
      </c>
      <c r="W60" s="10">
        <f t="shared" si="48"/>
        <v>12.667122260790507</v>
      </c>
      <c r="X60" s="10">
        <f t="shared" si="48"/>
        <v>14.670130787625901</v>
      </c>
      <c r="Y60" s="10">
        <f t="shared" si="48"/>
        <v>0.22147494081792191</v>
      </c>
      <c r="Z60" s="10">
        <f t="shared" si="48"/>
        <v>6.3673794607331056</v>
      </c>
      <c r="AA60" s="10">
        <f t="shared" si="48"/>
        <v>10.843240498504267</v>
      </c>
      <c r="AB60" s="10">
        <f t="shared" si="48"/>
        <v>2.4902132561833854</v>
      </c>
      <c r="AC60" s="10">
        <f t="shared" si="48"/>
        <v>0.27235296301759854</v>
      </c>
      <c r="AD60" s="10">
        <f t="shared" si="48"/>
        <v>0.19919699026895105</v>
      </c>
      <c r="AE60" s="10">
        <f>100*(O60/$Q60)</f>
        <v>1.8063203147814198E-2</v>
      </c>
      <c r="AF60" s="10">
        <f t="shared" si="48"/>
        <v>7.1450003562465059E-2</v>
      </c>
      <c r="AG60" s="13">
        <f t="shared" si="49"/>
        <v>99.999999999999986</v>
      </c>
      <c r="AH60" s="11">
        <f t="shared" si="50"/>
        <v>714.50003562465054</v>
      </c>
      <c r="AI60" s="11"/>
      <c r="AJ60" s="8"/>
      <c r="AK60" s="23">
        <f t="shared" si="51"/>
        <v>0.84</v>
      </c>
      <c r="AL60" s="10">
        <f t="shared" si="52"/>
        <v>0.4794526619805044</v>
      </c>
      <c r="AM60" s="24">
        <f t="shared" si="53"/>
        <v>0.72349974251656834</v>
      </c>
      <c r="AN60" s="12">
        <f t="shared" si="54"/>
        <v>0.7733101922807003</v>
      </c>
      <c r="AO60" s="12">
        <f t="shared" si="55"/>
        <v>0.71898159261918082</v>
      </c>
      <c r="AP60" s="12">
        <f t="shared" si="56"/>
        <v>0.82159660072862684</v>
      </c>
      <c r="AQ60" s="12">
        <v>0.68158788492008904</v>
      </c>
      <c r="AR60" s="12">
        <v>0.69521964261849101</v>
      </c>
      <c r="AS60" s="12">
        <v>0.66795612722168696</v>
      </c>
      <c r="AT60" s="8"/>
      <c r="AU60" s="8"/>
      <c r="AV60" s="8"/>
      <c r="AW60" s="8"/>
      <c r="AX60" s="8"/>
      <c r="AY60" s="8"/>
      <c r="AZ60" s="8"/>
      <c r="BA60" s="8"/>
      <c r="BB60" s="8"/>
      <c r="BC60" s="8"/>
    </row>
    <row r="61" spans="1:55" x14ac:dyDescent="0.35">
      <c r="A61" s="8">
        <v>44</v>
      </c>
      <c r="B61" s="8" t="s">
        <v>26</v>
      </c>
      <c r="C61" s="8" t="s">
        <v>24</v>
      </c>
      <c r="D61" s="8" t="s">
        <v>247</v>
      </c>
      <c r="E61" s="10">
        <v>49.327399999999997</v>
      </c>
      <c r="F61" s="10">
        <v>2.1093000000000002</v>
      </c>
      <c r="G61" s="10">
        <v>12.957599999999999</v>
      </c>
      <c r="H61" s="10">
        <v>13.9367</v>
      </c>
      <c r="I61" s="10">
        <v>0.32229999999999998</v>
      </c>
      <c r="J61" s="10">
        <v>6.3484999999999996</v>
      </c>
      <c r="K61" s="10">
        <v>11.0364</v>
      </c>
      <c r="L61" s="10">
        <v>2.4992999999999999</v>
      </c>
      <c r="M61" s="10">
        <v>0.25219999999999998</v>
      </c>
      <c r="N61" s="10">
        <v>0.2102</v>
      </c>
      <c r="O61" s="10">
        <v>8.3000000000000001E-3</v>
      </c>
      <c r="P61" s="10">
        <f t="shared" si="46"/>
        <v>0.1075</v>
      </c>
      <c r="Q61" s="10">
        <f t="shared" si="47"/>
        <v>99.115700000000004</v>
      </c>
      <c r="R61" s="13">
        <v>99.221199999999996</v>
      </c>
      <c r="S61" s="11">
        <v>1075</v>
      </c>
      <c r="T61" s="22"/>
      <c r="U61" s="10">
        <f t="shared" si="48"/>
        <v>49.767493948990918</v>
      </c>
      <c r="V61" s="10">
        <f t="shared" si="48"/>
        <v>2.1281189559272646</v>
      </c>
      <c r="W61" s="10">
        <f t="shared" si="48"/>
        <v>13.073206363875753</v>
      </c>
      <c r="X61" s="10">
        <f t="shared" si="48"/>
        <v>14.061041792571711</v>
      </c>
      <c r="Y61" s="10">
        <f t="shared" si="48"/>
        <v>0.32517552718691384</v>
      </c>
      <c r="Z61" s="10">
        <f t="shared" si="48"/>
        <v>6.4051406588461752</v>
      </c>
      <c r="AA61" s="10">
        <f t="shared" si="48"/>
        <v>11.134865616648018</v>
      </c>
      <c r="AB61" s="10">
        <f t="shared" si="48"/>
        <v>2.5215984954956681</v>
      </c>
      <c r="AC61" s="10">
        <f t="shared" si="48"/>
        <v>0.25445010225423415</v>
      </c>
      <c r="AD61" s="10">
        <f t="shared" si="48"/>
        <v>0.21207538260840614</v>
      </c>
      <c r="AE61" s="10">
        <f>100*(O61/$Q61)</f>
        <v>8.3740517395326872E-3</v>
      </c>
      <c r="AF61" s="10">
        <f t="shared" si="48"/>
        <v>0.10845910385539324</v>
      </c>
      <c r="AG61" s="13">
        <f t="shared" si="49"/>
        <v>100</v>
      </c>
      <c r="AH61" s="11">
        <f t="shared" si="50"/>
        <v>1084.5910385539323</v>
      </c>
      <c r="AI61" s="11"/>
      <c r="AJ61" s="8"/>
      <c r="AK61" s="23">
        <f t="shared" si="51"/>
        <v>0.84</v>
      </c>
      <c r="AL61" s="10">
        <f t="shared" si="52"/>
        <v>0.49152150297482017</v>
      </c>
      <c r="AM61" s="24">
        <f t="shared" si="53"/>
        <v>0.73306063094116114</v>
      </c>
      <c r="AN61" s="12">
        <f t="shared" si="54"/>
        <v>0.78166848176355241</v>
      </c>
      <c r="AO61" s="12">
        <f t="shared" si="55"/>
        <v>0.72864011429613462</v>
      </c>
      <c r="AP61" s="12">
        <f t="shared" si="56"/>
        <v>0.82856920029113224</v>
      </c>
      <c r="AQ61" s="12">
        <v>0.69636842952253897</v>
      </c>
      <c r="AR61" s="12">
        <v>0.71029579811298904</v>
      </c>
      <c r="AS61" s="12">
        <v>0.68244106093208801</v>
      </c>
      <c r="AT61" s="8"/>
      <c r="AU61" s="8"/>
      <c r="AV61" s="8"/>
      <c r="AW61" s="8"/>
      <c r="AX61" s="8"/>
      <c r="AY61" s="8"/>
      <c r="AZ61" s="8"/>
      <c r="BA61" s="8"/>
      <c r="BB61" s="8"/>
      <c r="BC61" s="8"/>
    </row>
    <row r="62" spans="1:55" x14ac:dyDescent="0.35">
      <c r="A62" s="8">
        <v>45</v>
      </c>
      <c r="B62" s="8" t="s">
        <v>26</v>
      </c>
      <c r="C62" s="8" t="s">
        <v>24</v>
      </c>
      <c r="D62" s="8" t="s">
        <v>247</v>
      </c>
      <c r="E62" s="10">
        <v>49.165300000000002</v>
      </c>
      <c r="F62" s="10">
        <v>2.2837999999999998</v>
      </c>
      <c r="G62" s="10">
        <v>12.6533</v>
      </c>
      <c r="H62" s="10">
        <v>15.299200000000001</v>
      </c>
      <c r="I62" s="10">
        <v>0.37869999999999998</v>
      </c>
      <c r="J62" s="10">
        <v>6.2622</v>
      </c>
      <c r="K62" s="10">
        <v>10.959899999999999</v>
      </c>
      <c r="L62" s="10">
        <v>2.4681999999999999</v>
      </c>
      <c r="M62" s="10">
        <v>0.24249999999999999</v>
      </c>
      <c r="N62" s="10">
        <v>0.17069999999999999</v>
      </c>
      <c r="O62" s="10">
        <v>1.3899999999999999E-2</v>
      </c>
      <c r="P62" s="10">
        <f t="shared" si="46"/>
        <v>0.15110000000000001</v>
      </c>
      <c r="Q62" s="10">
        <f t="shared" si="47"/>
        <v>100.0488</v>
      </c>
      <c r="R62" s="13">
        <v>100.2</v>
      </c>
      <c r="S62" s="11">
        <v>1511.0000000000002</v>
      </c>
      <c r="T62" s="22"/>
      <c r="U62" s="10">
        <f t="shared" si="48"/>
        <v>49.141319036310286</v>
      </c>
      <c r="V62" s="10">
        <f t="shared" si="48"/>
        <v>2.2826860492079866</v>
      </c>
      <c r="W62" s="10">
        <f t="shared" si="48"/>
        <v>12.647128201437699</v>
      </c>
      <c r="X62" s="10">
        <f t="shared" si="48"/>
        <v>15.291737632035568</v>
      </c>
      <c r="Y62" s="10">
        <f t="shared" si="48"/>
        <v>0.37851528454114391</v>
      </c>
      <c r="Z62" s="10">
        <f t="shared" si="48"/>
        <v>6.2591455369779547</v>
      </c>
      <c r="AA62" s="10">
        <f t="shared" si="48"/>
        <v>10.95455417756135</v>
      </c>
      <c r="AB62" s="10">
        <f t="shared" si="48"/>
        <v>2.4669961059003205</v>
      </c>
      <c r="AC62" s="10">
        <f t="shared" si="48"/>
        <v>0.24238171772175179</v>
      </c>
      <c r="AD62" s="10">
        <f t="shared" si="48"/>
        <v>0.17061673903135269</v>
      </c>
      <c r="AE62" s="10">
        <f>100*(O62/$Q62)</f>
        <v>1.389322010858701E-2</v>
      </c>
      <c r="AF62" s="10">
        <f t="shared" si="48"/>
        <v>0.15102629916600702</v>
      </c>
      <c r="AG62" s="13">
        <f t="shared" si="49"/>
        <v>100</v>
      </c>
      <c r="AH62" s="11">
        <f t="shared" si="50"/>
        <v>1510.2629916600702</v>
      </c>
      <c r="AI62" s="11"/>
      <c r="AJ62" s="8"/>
      <c r="AK62" s="23">
        <f t="shared" si="51"/>
        <v>0.84</v>
      </c>
      <c r="AL62" s="10">
        <f t="shared" si="52"/>
        <v>0.46483835159578263</v>
      </c>
      <c r="AM62" s="24">
        <f t="shared" si="53"/>
        <v>0.71161588816340615</v>
      </c>
      <c r="AN62" s="12">
        <f t="shared" si="54"/>
        <v>0.7628654889945039</v>
      </c>
      <c r="AO62" s="12">
        <f t="shared" si="55"/>
        <v>0.70698219650830751</v>
      </c>
      <c r="AP62" s="12">
        <f t="shared" si="56"/>
        <v>0.81283822866752342</v>
      </c>
      <c r="AQ62" s="12">
        <v>0.68969484563475003</v>
      </c>
      <c r="AR62" s="12">
        <v>0.70348874254744498</v>
      </c>
      <c r="AS62" s="12">
        <v>0.67590094872205497</v>
      </c>
      <c r="AT62" s="8"/>
      <c r="AU62" s="8"/>
      <c r="AV62" s="8"/>
      <c r="AW62" s="8"/>
      <c r="AX62" s="8"/>
      <c r="AY62" s="8"/>
      <c r="AZ62" s="8"/>
      <c r="BA62" s="8"/>
      <c r="BB62" s="8"/>
      <c r="BC62" s="8"/>
    </row>
    <row r="63" spans="1:55" x14ac:dyDescent="0.35">
      <c r="A63" s="8"/>
      <c r="B63" s="8"/>
      <c r="C63" s="8"/>
      <c r="D63" s="14" t="s">
        <v>231</v>
      </c>
      <c r="E63" s="25">
        <f t="shared" ref="E63:S63" si="57">AVERAGE(E54:E62)</f>
        <v>49.560644444444449</v>
      </c>
      <c r="F63" s="25">
        <f t="shared" si="57"/>
        <v>2.2429111111111109</v>
      </c>
      <c r="G63" s="25">
        <f t="shared" si="57"/>
        <v>12.732111111111111</v>
      </c>
      <c r="H63" s="25">
        <f t="shared" si="57"/>
        <v>14.584011111111112</v>
      </c>
      <c r="I63" s="25">
        <f t="shared" si="57"/>
        <v>0.29088888888888886</v>
      </c>
      <c r="J63" s="25">
        <f t="shared" si="57"/>
        <v>6.1948444444444455</v>
      </c>
      <c r="K63" s="25">
        <f t="shared" si="57"/>
        <v>10.966111111111111</v>
      </c>
      <c r="L63" s="25">
        <f t="shared" si="57"/>
        <v>2.4871111111111106</v>
      </c>
      <c r="M63" s="25">
        <f t="shared" si="57"/>
        <v>0.25392222222222222</v>
      </c>
      <c r="N63" s="25">
        <f t="shared" si="57"/>
        <v>0.20883333333333332</v>
      </c>
      <c r="O63" s="25">
        <f t="shared" si="57"/>
        <v>1.5557142857142856E-2</v>
      </c>
      <c r="P63" s="25">
        <f t="shared" si="57"/>
        <v>0.11766666666666666</v>
      </c>
      <c r="Q63" s="25">
        <f t="shared" si="57"/>
        <v>99.651155555555562</v>
      </c>
      <c r="R63" s="25">
        <f t="shared" si="57"/>
        <v>99.763800000000003</v>
      </c>
      <c r="S63" s="26">
        <f t="shared" si="57"/>
        <v>1176.6666666666667</v>
      </c>
      <c r="T63" s="27"/>
      <c r="U63" s="25">
        <f t="shared" ref="U63:AF63" si="58">AVERAGE(U54:U62)</f>
        <v>49.733550583202842</v>
      </c>
      <c r="V63" s="25">
        <f t="shared" si="58"/>
        <v>2.2505917976656615</v>
      </c>
      <c r="W63" s="25">
        <f t="shared" si="58"/>
        <v>12.777140267994859</v>
      </c>
      <c r="X63" s="25">
        <f t="shared" si="58"/>
        <v>14.634580944427519</v>
      </c>
      <c r="Y63" s="25">
        <f t="shared" si="58"/>
        <v>0.29179153860361734</v>
      </c>
      <c r="Z63" s="25">
        <f t="shared" si="58"/>
        <v>6.2170999027309728</v>
      </c>
      <c r="AA63" s="25">
        <f t="shared" si="58"/>
        <v>11.004855512692274</v>
      </c>
      <c r="AB63" s="25">
        <f t="shared" si="58"/>
        <v>2.4959068001379894</v>
      </c>
      <c r="AC63" s="25">
        <f t="shared" si="58"/>
        <v>0.25481766077722184</v>
      </c>
      <c r="AD63" s="25">
        <f t="shared" si="58"/>
        <v>0.20951782464452362</v>
      </c>
      <c r="AE63" s="25">
        <f t="shared" si="58"/>
        <v>1.5590282852633896E-2</v>
      </c>
      <c r="AF63" s="25">
        <f t="shared" si="58"/>
        <v>0.11802139157046421</v>
      </c>
      <c r="AG63" s="25"/>
      <c r="AH63" s="26">
        <f>AVERAGE(AH54:AH62)</f>
        <v>1180.213915704642</v>
      </c>
      <c r="AI63" s="11"/>
      <c r="AJ63" s="8"/>
      <c r="AK63" s="8"/>
      <c r="AL63" s="25">
        <f>AVERAGE(AL54:AL62)</f>
        <v>0.47403969953599367</v>
      </c>
      <c r="AM63" s="12"/>
      <c r="AN63" s="12"/>
      <c r="AO63" s="12"/>
      <c r="AP63" s="12"/>
      <c r="AQ63" s="12"/>
      <c r="AR63" s="12"/>
      <c r="AS63" s="12"/>
      <c r="AT63" s="8"/>
      <c r="AU63" s="8"/>
      <c r="AV63" s="8"/>
      <c r="AW63" s="8"/>
      <c r="AX63" s="8"/>
      <c r="AY63" s="8"/>
      <c r="AZ63" s="8"/>
      <c r="BA63" s="8"/>
      <c r="BB63" s="8"/>
      <c r="BC63" s="8"/>
    </row>
    <row r="64" spans="1:55" x14ac:dyDescent="0.35">
      <c r="A64" s="8"/>
      <c r="B64" s="8"/>
      <c r="C64" s="8"/>
      <c r="D64" s="14" t="s">
        <v>598</v>
      </c>
      <c r="E64" s="25">
        <f t="shared" ref="E64:S64" si="59">STDEV(E54:E62)</f>
        <v>0.5041018079493238</v>
      </c>
      <c r="F64" s="25">
        <f t="shared" si="59"/>
        <v>0.10523749859774835</v>
      </c>
      <c r="G64" s="25">
        <f t="shared" si="59"/>
        <v>0.22759190695433598</v>
      </c>
      <c r="H64" s="25">
        <f t="shared" si="59"/>
        <v>0.45360201290460711</v>
      </c>
      <c r="I64" s="25">
        <f t="shared" si="59"/>
        <v>5.2504415158261826E-2</v>
      </c>
      <c r="J64" s="25">
        <f t="shared" si="59"/>
        <v>0.23236591892482375</v>
      </c>
      <c r="K64" s="25">
        <f t="shared" si="59"/>
        <v>0.11197218900740966</v>
      </c>
      <c r="L64" s="25">
        <f t="shared" si="59"/>
        <v>4.7997980281581788E-2</v>
      </c>
      <c r="M64" s="25">
        <f t="shared" si="59"/>
        <v>2.0965971106639544E-2</v>
      </c>
      <c r="N64" s="25">
        <f t="shared" si="59"/>
        <v>2.9909195910288469E-2</v>
      </c>
      <c r="O64" s="25">
        <f t="shared" si="59"/>
        <v>6.9365834872933286E-3</v>
      </c>
      <c r="P64" s="25">
        <f t="shared" si="59"/>
        <v>3.4327357894251044E-2</v>
      </c>
      <c r="Q64" s="25">
        <f t="shared" si="59"/>
        <v>0.66911044886309901</v>
      </c>
      <c r="R64" s="25">
        <f t="shared" si="59"/>
        <v>0.6868912031755845</v>
      </c>
      <c r="S64" s="26">
        <f t="shared" si="59"/>
        <v>343.27357894251054</v>
      </c>
      <c r="T64" s="27"/>
      <c r="U64" s="25">
        <f t="shared" ref="U64:AF64" si="60">STDEV(U54:U62)</f>
        <v>0.27912610247555603</v>
      </c>
      <c r="V64" s="25">
        <f t="shared" si="60"/>
        <v>0.10015231039602907</v>
      </c>
      <c r="W64" s="25">
        <f t="shared" si="60"/>
        <v>0.24052370335565285</v>
      </c>
      <c r="X64" s="25">
        <f t="shared" si="60"/>
        <v>0.42567516538274958</v>
      </c>
      <c r="Y64" s="25">
        <f t="shared" si="60"/>
        <v>5.189167663389458E-2</v>
      </c>
      <c r="Z64" s="25">
        <f t="shared" si="60"/>
        <v>0.2456066648127618</v>
      </c>
      <c r="AA64" s="25">
        <f t="shared" si="60"/>
        <v>0.12687443353677089</v>
      </c>
      <c r="AB64" s="25">
        <f t="shared" si="60"/>
        <v>5.0647193502991551E-2</v>
      </c>
      <c r="AC64" s="25">
        <f t="shared" si="60"/>
        <v>2.1007880091647647E-2</v>
      </c>
      <c r="AD64" s="25">
        <f t="shared" si="60"/>
        <v>2.9614587549506129E-2</v>
      </c>
      <c r="AE64" s="25">
        <f t="shared" si="60"/>
        <v>6.9205135353930828E-3</v>
      </c>
      <c r="AF64" s="25">
        <f t="shared" si="60"/>
        <v>3.4179540191363877E-2</v>
      </c>
      <c r="AG64" s="25"/>
      <c r="AH64" s="26">
        <f>STDEV(AH54:AH62)</f>
        <v>341.79540191363981</v>
      </c>
      <c r="AI64" s="12"/>
      <c r="AJ64" s="12"/>
      <c r="AK64" s="12"/>
      <c r="AL64" s="25">
        <f>STDEV(AL54:AL62)</f>
        <v>1.502252765713848E-2</v>
      </c>
      <c r="AM64" s="12"/>
      <c r="AN64" s="12"/>
      <c r="AO64" s="12"/>
      <c r="AP64" s="12"/>
      <c r="AQ64" s="8"/>
      <c r="AR64" s="8"/>
      <c r="AS64" s="8"/>
      <c r="AT64" s="8"/>
      <c r="AU64" s="8"/>
      <c r="AV64" s="8"/>
      <c r="AW64" s="8"/>
      <c r="AX64" s="8"/>
      <c r="AY64" s="8"/>
      <c r="AZ64" s="8"/>
    </row>
    <row r="65" spans="1:55" x14ac:dyDescent="0.35">
      <c r="A65" s="8"/>
      <c r="B65" s="8"/>
      <c r="C65" s="8"/>
      <c r="D65" s="8"/>
      <c r="E65" s="10"/>
      <c r="F65" s="10"/>
      <c r="G65" s="10"/>
      <c r="H65" s="10"/>
      <c r="I65" s="10"/>
      <c r="J65" s="10"/>
      <c r="K65" s="10"/>
      <c r="L65" s="10"/>
      <c r="M65" s="10"/>
      <c r="N65" s="10"/>
      <c r="O65" s="10"/>
      <c r="P65" s="11"/>
      <c r="Q65" s="10"/>
      <c r="R65" s="8"/>
      <c r="S65" s="10"/>
      <c r="T65" s="22"/>
      <c r="U65" s="10"/>
      <c r="V65" s="10"/>
      <c r="W65" s="10"/>
      <c r="X65" s="10"/>
      <c r="Y65" s="10"/>
      <c r="Z65" s="10"/>
      <c r="AA65" s="10"/>
      <c r="AB65" s="10"/>
      <c r="AC65" s="13"/>
      <c r="AD65" s="11"/>
      <c r="AE65" s="10"/>
      <c r="AF65" s="8"/>
      <c r="AG65" s="8"/>
      <c r="AH65" s="11"/>
      <c r="AI65" s="12"/>
      <c r="AJ65" s="12"/>
      <c r="AK65" s="12"/>
      <c r="AL65" s="10"/>
      <c r="AM65" s="12"/>
      <c r="AN65" s="12"/>
      <c r="AO65" s="12"/>
      <c r="AP65" s="12"/>
      <c r="AQ65" s="8"/>
      <c r="AR65" s="8"/>
      <c r="AS65" s="8"/>
      <c r="AT65" s="8"/>
      <c r="AU65" s="8"/>
      <c r="AV65" s="8"/>
      <c r="AW65" s="8"/>
      <c r="AX65" s="8"/>
      <c r="AY65" s="8"/>
      <c r="AZ65" s="8"/>
    </row>
    <row r="66" spans="1:55" x14ac:dyDescent="0.35">
      <c r="A66" s="28" t="s">
        <v>646</v>
      </c>
      <c r="B66" s="8"/>
      <c r="C66" s="8"/>
      <c r="D66" s="8"/>
      <c r="E66" s="10"/>
      <c r="F66" s="10"/>
      <c r="G66" s="10"/>
      <c r="H66" s="10"/>
      <c r="I66" s="10"/>
      <c r="J66" s="10"/>
      <c r="K66" s="10"/>
      <c r="L66" s="10"/>
      <c r="M66" s="10"/>
      <c r="N66" s="10"/>
      <c r="O66" s="10"/>
      <c r="P66" s="11"/>
      <c r="Q66" s="10"/>
      <c r="R66" s="8"/>
      <c r="S66" s="10"/>
      <c r="T66" s="22"/>
      <c r="U66" s="10"/>
      <c r="V66" s="10"/>
      <c r="W66" s="10"/>
      <c r="X66" s="10"/>
      <c r="Y66" s="10"/>
      <c r="Z66" s="10"/>
      <c r="AA66" s="10"/>
      <c r="AB66" s="10"/>
      <c r="AC66" s="13"/>
      <c r="AD66" s="11"/>
      <c r="AE66" s="10"/>
      <c r="AF66" s="8"/>
      <c r="AG66" s="8"/>
      <c r="AH66" s="11"/>
      <c r="AI66" s="12"/>
      <c r="AJ66" s="12"/>
      <c r="AK66" s="12"/>
      <c r="AL66" s="10"/>
      <c r="AM66" s="12"/>
      <c r="AN66" s="12"/>
      <c r="AO66" s="12"/>
      <c r="AP66" s="12"/>
      <c r="AQ66" s="8"/>
      <c r="AR66" s="8"/>
      <c r="AS66" s="8"/>
      <c r="AT66" s="8"/>
      <c r="AU66" s="8"/>
      <c r="AV66" s="8"/>
      <c r="AW66" s="8"/>
      <c r="AX66" s="8"/>
      <c r="AY66" s="8"/>
      <c r="AZ66" s="8"/>
    </row>
    <row r="67" spans="1:55" x14ac:dyDescent="0.35">
      <c r="A67" s="8"/>
      <c r="B67" s="8"/>
      <c r="C67" s="8"/>
      <c r="D67" s="8"/>
      <c r="E67" s="9" t="s">
        <v>27</v>
      </c>
      <c r="F67" s="10"/>
      <c r="G67" s="10"/>
      <c r="H67" s="10"/>
      <c r="I67" s="10"/>
      <c r="J67" s="10"/>
      <c r="K67" s="10"/>
      <c r="L67" s="10"/>
      <c r="M67" s="10"/>
      <c r="N67" s="10"/>
      <c r="O67" s="10"/>
      <c r="P67" s="11"/>
      <c r="Q67" s="10"/>
      <c r="R67" s="8"/>
      <c r="S67" s="10"/>
      <c r="T67" s="22"/>
      <c r="U67" s="9" t="s">
        <v>28</v>
      </c>
      <c r="V67" s="10"/>
      <c r="W67" s="10"/>
      <c r="X67" s="10"/>
      <c r="Y67" s="10"/>
      <c r="Z67" s="10"/>
      <c r="AA67" s="10"/>
      <c r="AB67" s="10"/>
      <c r="AC67" s="13"/>
      <c r="AD67" s="11"/>
      <c r="AE67" s="10"/>
      <c r="AF67" s="8"/>
      <c r="AG67" s="8"/>
      <c r="AH67" s="11"/>
      <c r="AI67" s="8"/>
      <c r="AJ67" s="8"/>
      <c r="AK67" s="8"/>
      <c r="AL67" s="10"/>
      <c r="AM67" s="8"/>
      <c r="AN67" s="8"/>
      <c r="AO67" s="8"/>
      <c r="AP67" s="8"/>
      <c r="AQ67" s="8"/>
      <c r="AR67" s="8"/>
      <c r="AS67" s="8"/>
      <c r="AT67" s="8"/>
      <c r="AU67" s="8"/>
      <c r="AV67" s="8"/>
      <c r="AW67" s="8"/>
      <c r="AX67" s="8"/>
      <c r="AY67" s="8"/>
      <c r="AZ67" s="8"/>
    </row>
    <row r="68" spans="1:55" s="3" customFormat="1" x14ac:dyDescent="0.35">
      <c r="A68" s="15" t="s">
        <v>21</v>
      </c>
      <c r="B68" s="15" t="s">
        <v>1</v>
      </c>
      <c r="C68" s="15" t="s">
        <v>23</v>
      </c>
      <c r="D68" s="15" t="s">
        <v>245</v>
      </c>
      <c r="E68" s="16" t="s">
        <v>2</v>
      </c>
      <c r="F68" s="16" t="s">
        <v>9</v>
      </c>
      <c r="G68" s="16" t="s">
        <v>11</v>
      </c>
      <c r="H68" s="16" t="s">
        <v>5</v>
      </c>
      <c r="I68" s="16" t="s">
        <v>7</v>
      </c>
      <c r="J68" s="16" t="s">
        <v>10</v>
      </c>
      <c r="K68" s="16" t="s">
        <v>8</v>
      </c>
      <c r="L68" s="16" t="s">
        <v>3</v>
      </c>
      <c r="M68" s="16" t="s">
        <v>4</v>
      </c>
      <c r="N68" s="16" t="s">
        <v>12</v>
      </c>
      <c r="O68" s="16" t="s">
        <v>16</v>
      </c>
      <c r="P68" s="29" t="s">
        <v>599</v>
      </c>
      <c r="Q68" s="15" t="s">
        <v>14</v>
      </c>
      <c r="R68" s="18" t="s">
        <v>13</v>
      </c>
      <c r="S68" s="18" t="s">
        <v>410</v>
      </c>
      <c r="T68" s="19"/>
      <c r="U68" s="16" t="s">
        <v>2</v>
      </c>
      <c r="V68" s="16" t="s">
        <v>9</v>
      </c>
      <c r="W68" s="16" t="s">
        <v>11</v>
      </c>
      <c r="X68" s="16" t="s">
        <v>5</v>
      </c>
      <c r="Y68" s="16" t="s">
        <v>7</v>
      </c>
      <c r="Z68" s="16" t="s">
        <v>10</v>
      </c>
      <c r="AA68" s="16" t="s">
        <v>8</v>
      </c>
      <c r="AB68" s="16" t="s">
        <v>3</v>
      </c>
      <c r="AC68" s="16" t="s">
        <v>4</v>
      </c>
      <c r="AD68" s="16" t="s">
        <v>12</v>
      </c>
      <c r="AE68" s="16" t="s">
        <v>16</v>
      </c>
      <c r="AF68" s="16" t="s">
        <v>599</v>
      </c>
      <c r="AG68" s="17" t="s">
        <v>14</v>
      </c>
      <c r="AH68" s="18" t="s">
        <v>13</v>
      </c>
      <c r="AI68" s="17" t="s">
        <v>410</v>
      </c>
      <c r="AJ68" s="18"/>
      <c r="AK68" s="30"/>
      <c r="AL68" s="31"/>
      <c r="AM68" s="30"/>
      <c r="AN68" s="30"/>
      <c r="AO68" s="30"/>
      <c r="AP68" s="30"/>
      <c r="AQ68" s="30"/>
      <c r="AR68" s="30"/>
      <c r="AS68" s="30"/>
      <c r="AT68" s="30"/>
      <c r="AU68" s="30"/>
      <c r="AV68" s="30"/>
      <c r="AW68" s="30"/>
      <c r="AX68" s="30"/>
      <c r="AY68" s="30"/>
      <c r="AZ68" s="30"/>
      <c r="BA68" s="30"/>
      <c r="BB68" s="30"/>
      <c r="BC68" s="30"/>
    </row>
    <row r="69" spans="1:55" x14ac:dyDescent="0.35">
      <c r="A69" s="8">
        <v>46</v>
      </c>
      <c r="B69" s="8" t="s">
        <v>26</v>
      </c>
      <c r="C69" s="8" t="s">
        <v>411</v>
      </c>
      <c r="D69" s="8" t="s">
        <v>500</v>
      </c>
      <c r="E69" s="10">
        <v>49.895499999999998</v>
      </c>
      <c r="F69" s="10">
        <v>1.8761000000000001</v>
      </c>
      <c r="G69" s="10">
        <v>13.8894</v>
      </c>
      <c r="H69" s="10">
        <v>13.486599999999999</v>
      </c>
      <c r="I69" s="10">
        <v>0.22040000000000001</v>
      </c>
      <c r="J69" s="10">
        <v>6.3132000000000001</v>
      </c>
      <c r="K69" s="10">
        <v>11.749599999999999</v>
      </c>
      <c r="L69" s="10">
        <v>2.4481999999999999</v>
      </c>
      <c r="M69" s="10">
        <v>0.2203</v>
      </c>
      <c r="N69" s="10">
        <v>0.21840000000000001</v>
      </c>
      <c r="O69" s="10">
        <f>R69/10000</f>
        <v>0.153</v>
      </c>
      <c r="P69" s="12">
        <f>S69/10000</f>
        <v>8.6E-3</v>
      </c>
      <c r="Q69" s="10">
        <f>SUM(E69:P69)</f>
        <v>100.47929999999999</v>
      </c>
      <c r="R69" s="11">
        <v>1530</v>
      </c>
      <c r="S69" s="11">
        <v>86</v>
      </c>
      <c r="T69" s="22"/>
      <c r="U69" s="10">
        <f t="shared" ref="U69:AD75" si="61">E69/($Q69/100)</f>
        <v>49.657491642557218</v>
      </c>
      <c r="V69" s="10">
        <f t="shared" si="61"/>
        <v>1.8671507464721591</v>
      </c>
      <c r="W69" s="10">
        <f t="shared" si="61"/>
        <v>13.823145662838018</v>
      </c>
      <c r="X69" s="10">
        <f t="shared" si="61"/>
        <v>13.422267073914725</v>
      </c>
      <c r="Y69" s="10">
        <f t="shared" si="61"/>
        <v>0.21934866186368734</v>
      </c>
      <c r="Z69" s="10">
        <f t="shared" si="61"/>
        <v>6.2830851727669277</v>
      </c>
      <c r="AA69" s="10">
        <f t="shared" si="61"/>
        <v>11.693552801422779</v>
      </c>
      <c r="AB69" s="10">
        <f t="shared" si="61"/>
        <v>2.4365217512462762</v>
      </c>
      <c r="AC69" s="10">
        <f t="shared" si="61"/>
        <v>0.21924913887736081</v>
      </c>
      <c r="AD69" s="10">
        <f t="shared" si="61"/>
        <v>0.21735820213715662</v>
      </c>
      <c r="AE69" s="10">
        <f>AH69/10000</f>
        <v>0.15227016907960148</v>
      </c>
      <c r="AF69" s="10">
        <f>AI69/10000</f>
        <v>8.5589768240821734E-3</v>
      </c>
      <c r="AG69" s="13">
        <f t="shared" ref="AG69:AG75" si="62">SUM(U69:AF69)</f>
        <v>100</v>
      </c>
      <c r="AH69" s="11">
        <f t="shared" ref="AH69:AI74" si="63">R69/($Q69/100)</f>
        <v>1522.7016907960146</v>
      </c>
      <c r="AI69" s="32">
        <f t="shared" si="63"/>
        <v>85.589768240821741</v>
      </c>
      <c r="AJ69" s="11"/>
      <c r="AK69" s="8"/>
      <c r="AL69" s="10"/>
      <c r="AM69" s="8"/>
      <c r="AN69" s="8"/>
      <c r="AO69" s="8"/>
      <c r="AP69" s="8"/>
      <c r="AQ69" s="8"/>
      <c r="AR69" s="8"/>
      <c r="AS69" s="8"/>
      <c r="AT69" s="8"/>
      <c r="AU69" s="8"/>
      <c r="AV69" s="8"/>
      <c r="AW69" s="8"/>
      <c r="AX69" s="8"/>
      <c r="AY69" s="8"/>
      <c r="AZ69" s="8"/>
      <c r="BA69" s="8"/>
      <c r="BB69" s="8"/>
      <c r="BC69" s="8"/>
    </row>
    <row r="70" spans="1:55" x14ac:dyDescent="0.35">
      <c r="A70" s="8">
        <v>47</v>
      </c>
      <c r="B70" s="8" t="s">
        <v>26</v>
      </c>
      <c r="C70" s="8" t="s">
        <v>411</v>
      </c>
      <c r="D70" s="8" t="s">
        <v>500</v>
      </c>
      <c r="E70" s="10">
        <v>49.120800000000003</v>
      </c>
      <c r="F70" s="10">
        <v>1.8482000000000001</v>
      </c>
      <c r="G70" s="10">
        <v>13.594099999999999</v>
      </c>
      <c r="H70" s="10">
        <v>12.8323</v>
      </c>
      <c r="I70" s="10">
        <v>0.20399999999999999</v>
      </c>
      <c r="J70" s="10">
        <v>5.8726000000000003</v>
      </c>
      <c r="K70" s="10">
        <v>11.5677</v>
      </c>
      <c r="L70" s="10">
        <v>2.4304000000000001</v>
      </c>
      <c r="M70" s="10">
        <v>0.21859999999999999</v>
      </c>
      <c r="N70" s="10">
        <v>0.1759</v>
      </c>
      <c r="O70" s="10">
        <f t="shared" ref="O70:O75" si="64">R70/10000</f>
        <v>0.15579999999999999</v>
      </c>
      <c r="P70" s="12">
        <f>S70/10000</f>
        <v>4.5999999999999999E-3</v>
      </c>
      <c r="Q70" s="10">
        <f t="shared" ref="Q70:Q75" si="65">SUM(E70:P70)</f>
        <v>98.025000000000006</v>
      </c>
      <c r="R70" s="11">
        <v>1558</v>
      </c>
      <c r="S70" s="11">
        <v>46</v>
      </c>
      <c r="T70" s="22"/>
      <c r="U70" s="10">
        <f t="shared" si="61"/>
        <v>50.110482019892885</v>
      </c>
      <c r="V70" s="10">
        <f t="shared" si="61"/>
        <v>1.8854373884213211</v>
      </c>
      <c r="W70" s="10">
        <f t="shared" si="61"/>
        <v>13.867992858964548</v>
      </c>
      <c r="X70" s="10">
        <f t="shared" si="61"/>
        <v>13.090844172404998</v>
      </c>
      <c r="Y70" s="10">
        <f t="shared" si="61"/>
        <v>0.20811017597551643</v>
      </c>
      <c r="Z70" s="10">
        <f t="shared" si="61"/>
        <v>5.9909206834991071</v>
      </c>
      <c r="AA70" s="10">
        <f t="shared" si="61"/>
        <v>11.800765110941086</v>
      </c>
      <c r="AB70" s="10">
        <f t="shared" si="61"/>
        <v>2.4793675082887017</v>
      </c>
      <c r="AC70" s="10">
        <f t="shared" si="61"/>
        <v>0.22300433562866612</v>
      </c>
      <c r="AD70" s="10">
        <f t="shared" si="61"/>
        <v>0.17944401938281049</v>
      </c>
      <c r="AE70" s="10">
        <f t="shared" ref="AE70:AE75" si="66">AH70/10000</f>
        <v>0.15893904616169344</v>
      </c>
      <c r="AF70" s="10">
        <f>AI70/10000</f>
        <v>4.6926804386636057E-3</v>
      </c>
      <c r="AG70" s="13">
        <f t="shared" si="62"/>
        <v>100.00000000000001</v>
      </c>
      <c r="AH70" s="11">
        <f t="shared" si="63"/>
        <v>1589.3904616169343</v>
      </c>
      <c r="AI70" s="32">
        <f t="shared" si="63"/>
        <v>46.926804386636057</v>
      </c>
      <c r="AJ70" s="11"/>
      <c r="AK70" s="8"/>
      <c r="AL70" s="10"/>
      <c r="AM70" s="8"/>
      <c r="AN70" s="8"/>
      <c r="AO70" s="8"/>
      <c r="AP70" s="8"/>
      <c r="AQ70" s="8"/>
      <c r="AR70" s="8"/>
      <c r="AS70" s="8"/>
      <c r="AT70" s="8"/>
      <c r="AU70" s="8"/>
      <c r="AV70" s="8"/>
      <c r="AW70" s="8"/>
      <c r="AX70" s="8"/>
      <c r="AY70" s="8"/>
      <c r="AZ70" s="8"/>
      <c r="BA70" s="8"/>
      <c r="BB70" s="8"/>
      <c r="BC70" s="8"/>
    </row>
    <row r="71" spans="1:55" x14ac:dyDescent="0.35">
      <c r="A71" s="8">
        <v>48</v>
      </c>
      <c r="B71" s="8" t="s">
        <v>26</v>
      </c>
      <c r="C71" s="8" t="s">
        <v>411</v>
      </c>
      <c r="D71" s="8" t="s">
        <v>500</v>
      </c>
      <c r="E71" s="10">
        <v>49.984699999999997</v>
      </c>
      <c r="F71" s="10">
        <v>2.0152999999999999</v>
      </c>
      <c r="G71" s="10">
        <v>13.6441</v>
      </c>
      <c r="H71" s="10">
        <v>13.2248</v>
      </c>
      <c r="I71" s="10">
        <v>0.2666</v>
      </c>
      <c r="J71" s="10">
        <v>6.3404999999999996</v>
      </c>
      <c r="K71" s="10">
        <v>11.222899999999999</v>
      </c>
      <c r="L71" s="10">
        <v>2.5333000000000001</v>
      </c>
      <c r="M71" s="10">
        <v>0.2263</v>
      </c>
      <c r="N71" s="10">
        <v>0.21160000000000001</v>
      </c>
      <c r="O71" s="10">
        <f t="shared" si="64"/>
        <v>0.1646</v>
      </c>
      <c r="P71" s="12">
        <f>S71/10000</f>
        <v>7.9000000000000008E-3</v>
      </c>
      <c r="Q71" s="10">
        <f t="shared" si="65"/>
        <v>99.84259999999999</v>
      </c>
      <c r="R71" s="11">
        <v>1646</v>
      </c>
      <c r="S71" s="11">
        <v>79.000000000000014</v>
      </c>
      <c r="T71" s="22"/>
      <c r="U71" s="10">
        <f t="shared" si="61"/>
        <v>50.063499948919599</v>
      </c>
      <c r="V71" s="10">
        <f t="shared" si="61"/>
        <v>2.0184770829285297</v>
      </c>
      <c r="W71" s="10">
        <f t="shared" si="61"/>
        <v>13.665609669619982</v>
      </c>
      <c r="X71" s="10">
        <f t="shared" si="61"/>
        <v>13.245648650976639</v>
      </c>
      <c r="Y71" s="10">
        <f t="shared" si="61"/>
        <v>0.26702028993635984</v>
      </c>
      <c r="Z71" s="10">
        <f t="shared" si="61"/>
        <v>6.3504956802006358</v>
      </c>
      <c r="AA71" s="10">
        <f t="shared" si="61"/>
        <v>11.240592692898623</v>
      </c>
      <c r="AB71" s="10">
        <f t="shared" si="61"/>
        <v>2.5372937002842475</v>
      </c>
      <c r="AC71" s="10">
        <f t="shared" si="61"/>
        <v>0.22665675773667754</v>
      </c>
      <c r="AD71" s="10">
        <f t="shared" si="61"/>
        <v>0.21193358346036664</v>
      </c>
      <c r="AE71" s="10">
        <f t="shared" si="66"/>
        <v>0.16485948883542698</v>
      </c>
      <c r="AF71" s="10">
        <f>AI71/10000</f>
        <v>7.9124542029153921E-3</v>
      </c>
      <c r="AG71" s="13">
        <f t="shared" si="62"/>
        <v>99.999999999999986</v>
      </c>
      <c r="AH71" s="11">
        <f t="shared" si="63"/>
        <v>1648.5948883542696</v>
      </c>
      <c r="AI71" s="32">
        <f t="shared" si="63"/>
        <v>79.124542029153915</v>
      </c>
      <c r="AJ71" s="11"/>
      <c r="AK71" s="8"/>
      <c r="AL71" s="10"/>
      <c r="AM71" s="8"/>
      <c r="AN71" s="8"/>
      <c r="AO71" s="8"/>
      <c r="AP71" s="8"/>
      <c r="AQ71" s="8"/>
      <c r="AR71" s="8"/>
      <c r="AS71" s="8"/>
      <c r="AT71" s="8"/>
      <c r="AU71" s="8"/>
      <c r="AV71" s="8"/>
      <c r="AW71" s="8"/>
      <c r="AX71" s="8"/>
      <c r="AY71" s="8"/>
      <c r="AZ71" s="8"/>
      <c r="BA71" s="8"/>
      <c r="BB71" s="8"/>
      <c r="BC71" s="8"/>
    </row>
    <row r="72" spans="1:55" x14ac:dyDescent="0.35">
      <c r="A72" s="8">
        <v>49</v>
      </c>
      <c r="B72" s="8" t="s">
        <v>26</v>
      </c>
      <c r="C72" s="8" t="s">
        <v>411</v>
      </c>
      <c r="D72" s="8" t="s">
        <v>500</v>
      </c>
      <c r="E72" s="10">
        <v>49.2759</v>
      </c>
      <c r="F72" s="10">
        <v>2.2648999999999999</v>
      </c>
      <c r="G72" s="10">
        <v>12.3452</v>
      </c>
      <c r="H72" s="10">
        <v>15.0564</v>
      </c>
      <c r="I72" s="10">
        <v>0.26229999999999998</v>
      </c>
      <c r="J72" s="10">
        <v>6.1349999999999998</v>
      </c>
      <c r="K72" s="10">
        <v>11.254899999999999</v>
      </c>
      <c r="L72" s="10">
        <v>2.4748000000000001</v>
      </c>
      <c r="M72" s="10">
        <v>0.2366</v>
      </c>
      <c r="N72" s="10">
        <v>0.2087</v>
      </c>
      <c r="O72" s="10">
        <f t="shared" si="64"/>
        <v>0.14249999999999999</v>
      </c>
      <c r="P72" s="12">
        <f>S72/10000</f>
        <v>8.3999999999999995E-3</v>
      </c>
      <c r="Q72" s="10">
        <f t="shared" si="65"/>
        <v>99.665599999999969</v>
      </c>
      <c r="R72" s="11">
        <v>1424.9999999999998</v>
      </c>
      <c r="S72" s="11">
        <v>84</v>
      </c>
      <c r="T72" s="22"/>
      <c r="U72" s="10">
        <f t="shared" si="61"/>
        <v>49.441231478062662</v>
      </c>
      <c r="V72" s="10">
        <f t="shared" si="61"/>
        <v>2.2724992374500337</v>
      </c>
      <c r="W72" s="10">
        <f t="shared" si="61"/>
        <v>12.386620860156368</v>
      </c>
      <c r="X72" s="10">
        <f t="shared" si="61"/>
        <v>15.106917532227776</v>
      </c>
      <c r="Y72" s="10">
        <f t="shared" si="61"/>
        <v>0.26318007416801792</v>
      </c>
      <c r="Z72" s="10">
        <f t="shared" si="61"/>
        <v>6.1555842738116278</v>
      </c>
      <c r="AA72" s="10">
        <f t="shared" si="61"/>
        <v>11.292662663948246</v>
      </c>
      <c r="AB72" s="10">
        <f t="shared" si="61"/>
        <v>2.4831034980976394</v>
      </c>
      <c r="AC72" s="10">
        <f t="shared" si="61"/>
        <v>0.23739384501773941</v>
      </c>
      <c r="AD72" s="10">
        <f t="shared" si="61"/>
        <v>0.20940023438377942</v>
      </c>
      <c r="AE72" s="10">
        <f t="shared" si="66"/>
        <v>0.14297811882936542</v>
      </c>
      <c r="AF72" s="10">
        <f>AI72/10000</f>
        <v>8.4281838467836472E-3</v>
      </c>
      <c r="AG72" s="13">
        <f t="shared" si="62"/>
        <v>100.00000000000004</v>
      </c>
      <c r="AH72" s="11">
        <f t="shared" si="63"/>
        <v>1429.7811882936542</v>
      </c>
      <c r="AI72" s="32">
        <f t="shared" si="63"/>
        <v>84.281838467836479</v>
      </c>
      <c r="AJ72" s="11"/>
      <c r="AK72" s="8"/>
      <c r="AL72" s="10"/>
      <c r="AM72" s="8"/>
      <c r="AN72" s="8"/>
      <c r="AO72" s="8"/>
      <c r="AP72" s="8"/>
      <c r="AQ72" s="8"/>
      <c r="AR72" s="8"/>
      <c r="AS72" s="8"/>
      <c r="AT72" s="8"/>
      <c r="AU72" s="8"/>
      <c r="AV72" s="8"/>
      <c r="AW72" s="8"/>
      <c r="AX72" s="8"/>
      <c r="AY72" s="8"/>
      <c r="AZ72" s="8"/>
      <c r="BA72" s="8"/>
      <c r="BB72" s="8"/>
      <c r="BC72" s="8"/>
    </row>
    <row r="73" spans="1:55" x14ac:dyDescent="0.35">
      <c r="A73" s="8">
        <v>50</v>
      </c>
      <c r="B73" s="8" t="s">
        <v>26</v>
      </c>
      <c r="C73" s="8" t="s">
        <v>411</v>
      </c>
      <c r="D73" s="8" t="s">
        <v>500</v>
      </c>
      <c r="E73" s="10">
        <v>49.464799999999997</v>
      </c>
      <c r="F73" s="10">
        <v>1.9269000000000001</v>
      </c>
      <c r="G73" s="10">
        <v>13.9312</v>
      </c>
      <c r="H73" s="10">
        <v>13.530200000000001</v>
      </c>
      <c r="I73" s="10">
        <v>0.26079999999999998</v>
      </c>
      <c r="J73" s="10">
        <v>6.0250000000000004</v>
      </c>
      <c r="K73" s="10">
        <v>11.7006</v>
      </c>
      <c r="L73" s="10">
        <v>2.6017999999999999</v>
      </c>
      <c r="M73" s="10">
        <v>0.21679999999999999</v>
      </c>
      <c r="N73" s="10">
        <v>0.17929999999999999</v>
      </c>
      <c r="O73" s="10">
        <f t="shared" si="64"/>
        <v>0.161</v>
      </c>
      <c r="P73" s="12">
        <f>S73/10000</f>
        <v>8.3000000000000001E-3</v>
      </c>
      <c r="Q73" s="10">
        <f t="shared" si="65"/>
        <v>100.00670000000002</v>
      </c>
      <c r="R73" s="11">
        <v>1610</v>
      </c>
      <c r="S73" s="11">
        <v>83</v>
      </c>
      <c r="T73" s="22"/>
      <c r="U73" s="10">
        <f t="shared" si="61"/>
        <v>49.461486080432593</v>
      </c>
      <c r="V73" s="10">
        <f t="shared" si="61"/>
        <v>1.9267709063492742</v>
      </c>
      <c r="W73" s="10">
        <f t="shared" si="61"/>
        <v>13.930266672132964</v>
      </c>
      <c r="X73" s="10">
        <f t="shared" si="61"/>
        <v>13.529293537332995</v>
      </c>
      <c r="Y73" s="10">
        <f t="shared" si="61"/>
        <v>0.26078252757065268</v>
      </c>
      <c r="Z73" s="10">
        <f t="shared" si="61"/>
        <v>6.0245963520444121</v>
      </c>
      <c r="AA73" s="10">
        <f t="shared" si="61"/>
        <v>11.699816112320471</v>
      </c>
      <c r="AB73" s="10">
        <f t="shared" si="61"/>
        <v>2.6016256910786968</v>
      </c>
      <c r="AC73" s="10">
        <f t="shared" si="61"/>
        <v>0.21678547537314993</v>
      </c>
      <c r="AD73" s="10">
        <f t="shared" si="61"/>
        <v>0.17928798770482371</v>
      </c>
      <c r="AE73" s="10">
        <f t="shared" si="66"/>
        <v>0.16098921372268052</v>
      </c>
      <c r="AF73" s="10">
        <f>AI73/10000</f>
        <v>8.2994439372562016E-3</v>
      </c>
      <c r="AG73" s="13">
        <f t="shared" si="62"/>
        <v>99.999999999999972</v>
      </c>
      <c r="AH73" s="11">
        <f t="shared" si="63"/>
        <v>1609.8921372268053</v>
      </c>
      <c r="AI73" s="32">
        <f t="shared" si="63"/>
        <v>82.994439372562013</v>
      </c>
      <c r="AJ73" s="11"/>
      <c r="AK73" s="8"/>
      <c r="AL73" s="10"/>
      <c r="AM73" s="8"/>
      <c r="AN73" s="8"/>
      <c r="AO73" s="8"/>
      <c r="AP73" s="8"/>
      <c r="AQ73" s="8"/>
      <c r="AR73" s="8"/>
      <c r="AS73" s="8"/>
      <c r="AT73" s="8"/>
      <c r="AU73" s="8"/>
      <c r="AV73" s="8"/>
      <c r="AW73" s="8"/>
      <c r="AX73" s="8"/>
      <c r="AY73" s="8"/>
      <c r="AZ73" s="8"/>
      <c r="BA73" s="8"/>
      <c r="BB73" s="8"/>
      <c r="BC73" s="8"/>
    </row>
    <row r="74" spans="1:55" x14ac:dyDescent="0.35">
      <c r="A74" s="8">
        <v>51</v>
      </c>
      <c r="B74" s="8" t="s">
        <v>25</v>
      </c>
      <c r="C74" s="8" t="s">
        <v>411</v>
      </c>
      <c r="D74" s="8" t="s">
        <v>500</v>
      </c>
      <c r="E74" s="10">
        <v>49.142000000000003</v>
      </c>
      <c r="F74" s="10">
        <v>1.9834000000000001</v>
      </c>
      <c r="G74" s="10">
        <v>12.959099999999999</v>
      </c>
      <c r="H74" s="10">
        <v>13.764200000000001</v>
      </c>
      <c r="I74" s="10">
        <v>0.1694</v>
      </c>
      <c r="J74" s="10">
        <v>6.5864000000000003</v>
      </c>
      <c r="K74" s="10">
        <v>11.2355</v>
      </c>
      <c r="L74" s="10">
        <v>2.5266000000000002</v>
      </c>
      <c r="M74" s="10">
        <v>0.22720000000000001</v>
      </c>
      <c r="N74" s="10">
        <v>0.154</v>
      </c>
      <c r="O74" s="10">
        <f t="shared" si="64"/>
        <v>0.1608</v>
      </c>
      <c r="P74" s="12">
        <f>S74/10000</f>
        <v>1.01E-2</v>
      </c>
      <c r="Q74" s="10">
        <f t="shared" si="65"/>
        <v>98.918699999999987</v>
      </c>
      <c r="R74" s="11">
        <v>1608</v>
      </c>
      <c r="S74" s="11">
        <v>101</v>
      </c>
      <c r="T74" s="22"/>
      <c r="U74" s="10">
        <f t="shared" si="61"/>
        <v>49.679180983979784</v>
      </c>
      <c r="V74" s="10">
        <f t="shared" si="61"/>
        <v>2.0050809402064527</v>
      </c>
      <c r="W74" s="10">
        <f t="shared" si="61"/>
        <v>13.100758501678653</v>
      </c>
      <c r="X74" s="10">
        <f t="shared" si="61"/>
        <v>13.914659210038145</v>
      </c>
      <c r="Y74" s="10">
        <f t="shared" si="61"/>
        <v>0.1712517451199824</v>
      </c>
      <c r="Z74" s="10">
        <f t="shared" si="61"/>
        <v>6.6583972494583952</v>
      </c>
      <c r="AA74" s="10">
        <f t="shared" si="61"/>
        <v>11.35831748698679</v>
      </c>
      <c r="AB74" s="10">
        <f t="shared" si="61"/>
        <v>2.5542187675333388</v>
      </c>
      <c r="AC74" s="10">
        <f t="shared" si="61"/>
        <v>0.22968356842538373</v>
      </c>
      <c r="AD74" s="10">
        <f t="shared" si="61"/>
        <v>0.15568340465452946</v>
      </c>
      <c r="AE74" s="10">
        <f t="shared" si="66"/>
        <v>0.16255773680810606</v>
      </c>
      <c r="AF74" s="10">
        <f>AI74/10000</f>
        <v>1.0210405110459399E-2</v>
      </c>
      <c r="AG74" s="13">
        <f t="shared" si="62"/>
        <v>100.00000000000003</v>
      </c>
      <c r="AH74" s="11">
        <f t="shared" si="63"/>
        <v>1625.5773680810607</v>
      </c>
      <c r="AI74" s="32">
        <f t="shared" si="63"/>
        <v>102.10405110459399</v>
      </c>
      <c r="AJ74" s="11"/>
      <c r="AK74" s="8"/>
      <c r="AL74" s="10"/>
      <c r="AM74" s="8"/>
      <c r="AN74" s="8"/>
      <c r="AO74" s="8"/>
      <c r="AP74" s="8"/>
      <c r="AQ74" s="8"/>
      <c r="AR74" s="8"/>
      <c r="AS74" s="8"/>
      <c r="AT74" s="8"/>
      <c r="AU74" s="8"/>
      <c r="AV74" s="8"/>
      <c r="AW74" s="8"/>
      <c r="AX74" s="8"/>
      <c r="AY74" s="8"/>
      <c r="AZ74" s="8"/>
      <c r="BA74" s="8"/>
      <c r="BB74" s="8"/>
      <c r="BC74" s="8"/>
    </row>
    <row r="75" spans="1:55" x14ac:dyDescent="0.35">
      <c r="A75" s="8">
        <v>52</v>
      </c>
      <c r="B75" s="8" t="s">
        <v>25</v>
      </c>
      <c r="C75" s="8" t="s">
        <v>411</v>
      </c>
      <c r="D75" s="8" t="s">
        <v>500</v>
      </c>
      <c r="E75" s="10">
        <v>49.524099999999997</v>
      </c>
      <c r="F75" s="10">
        <v>2.0667</v>
      </c>
      <c r="G75" s="10">
        <v>13.065200000000001</v>
      </c>
      <c r="H75" s="10">
        <v>13.493499999999999</v>
      </c>
      <c r="I75" s="10">
        <v>0.2334</v>
      </c>
      <c r="J75" s="10">
        <v>6.6121999999999996</v>
      </c>
      <c r="K75" s="10">
        <v>11.3447</v>
      </c>
      <c r="L75" s="10">
        <v>2.4550999999999998</v>
      </c>
      <c r="M75" s="10">
        <v>0.26240000000000002</v>
      </c>
      <c r="N75" s="10">
        <v>0.17510000000000001</v>
      </c>
      <c r="O75" s="10">
        <f t="shared" si="64"/>
        <v>0.16089999999999999</v>
      </c>
      <c r="P75" s="12"/>
      <c r="Q75" s="10">
        <f t="shared" si="65"/>
        <v>99.393299999999996</v>
      </c>
      <c r="R75" s="11">
        <v>1608.9999999999998</v>
      </c>
      <c r="S75" s="11" t="s">
        <v>29</v>
      </c>
      <c r="T75" s="22"/>
      <c r="U75" s="10">
        <f t="shared" si="61"/>
        <v>49.82639674907665</v>
      </c>
      <c r="V75" s="10">
        <f t="shared" si="61"/>
        <v>2.0793152053508637</v>
      </c>
      <c r="W75" s="10">
        <f t="shared" si="61"/>
        <v>13.144950414162727</v>
      </c>
      <c r="X75" s="10">
        <f t="shared" si="61"/>
        <v>13.57586477156911</v>
      </c>
      <c r="Y75" s="10">
        <f t="shared" si="61"/>
        <v>0.23482468134170009</v>
      </c>
      <c r="Z75" s="10">
        <f t="shared" si="61"/>
        <v>6.6525610881216339</v>
      </c>
      <c r="AA75" s="10">
        <f t="shared" si="61"/>
        <v>11.413948425095052</v>
      </c>
      <c r="AB75" s="10">
        <f t="shared" si="61"/>
        <v>2.4700860118337955</v>
      </c>
      <c r="AC75" s="10">
        <f t="shared" si="61"/>
        <v>0.26400169830360803</v>
      </c>
      <c r="AD75" s="10">
        <f t="shared" si="61"/>
        <v>0.17616881620793354</v>
      </c>
      <c r="AE75" s="10">
        <f t="shared" si="66"/>
        <v>0.16188213893693035</v>
      </c>
      <c r="AF75" s="10"/>
      <c r="AG75" s="13">
        <f t="shared" si="62"/>
        <v>100.00000000000001</v>
      </c>
      <c r="AH75" s="11">
        <f>R75/($Q75/100)</f>
        <v>1618.8213893693035</v>
      </c>
      <c r="AI75" s="32" t="s">
        <v>29</v>
      </c>
      <c r="AJ75" s="11"/>
      <c r="AK75" s="8"/>
      <c r="AL75" s="10"/>
      <c r="AM75" s="8"/>
      <c r="AN75" s="8"/>
      <c r="AO75" s="8"/>
      <c r="AP75" s="8"/>
      <c r="AQ75" s="8"/>
      <c r="AR75" s="8"/>
      <c r="AS75" s="8"/>
      <c r="AT75" s="8"/>
      <c r="AU75" s="8"/>
      <c r="AV75" s="8"/>
      <c r="AW75" s="8"/>
      <c r="AX75" s="8"/>
      <c r="AY75" s="8"/>
      <c r="AZ75" s="8"/>
      <c r="BA75" s="8"/>
      <c r="BB75" s="8"/>
      <c r="BC75" s="8"/>
    </row>
    <row r="76" spans="1:55" x14ac:dyDescent="0.35">
      <c r="A76" s="8"/>
      <c r="B76" s="8"/>
      <c r="C76" s="8"/>
      <c r="D76" s="10" t="s">
        <v>412</v>
      </c>
      <c r="E76" s="25">
        <f>AVERAGE(E69:E75)</f>
        <v>49.486828571428575</v>
      </c>
      <c r="F76" s="25">
        <f t="shared" ref="F76:Q76" si="67">AVERAGE(F69:F75)</f>
        <v>1.9973571428571428</v>
      </c>
      <c r="G76" s="25">
        <f t="shared" si="67"/>
        <v>13.346900000000002</v>
      </c>
      <c r="H76" s="25">
        <f t="shared" si="67"/>
        <v>13.626857142857144</v>
      </c>
      <c r="I76" s="25">
        <f t="shared" si="67"/>
        <v>0.23098571428571429</v>
      </c>
      <c r="J76" s="25">
        <f t="shared" si="67"/>
        <v>6.2692714285714279</v>
      </c>
      <c r="K76" s="25">
        <f t="shared" si="67"/>
        <v>11.439414285714287</v>
      </c>
      <c r="L76" s="25">
        <f t="shared" si="67"/>
        <v>2.4957428571428575</v>
      </c>
      <c r="M76" s="25">
        <f t="shared" si="67"/>
        <v>0.22974285714285717</v>
      </c>
      <c r="N76" s="25">
        <f t="shared" si="67"/>
        <v>0.189</v>
      </c>
      <c r="O76" s="25">
        <f t="shared" si="67"/>
        <v>0.15694285714285713</v>
      </c>
      <c r="P76" s="33">
        <f t="shared" si="67"/>
        <v>7.9833333333333336E-3</v>
      </c>
      <c r="Q76" s="25">
        <f t="shared" si="67"/>
        <v>99.47588571428571</v>
      </c>
      <c r="R76" s="26">
        <f>AVERAGE(R69:R75)</f>
        <v>1569.4285714285713</v>
      </c>
      <c r="S76" s="26">
        <f>AVERAGE(S69:S74)</f>
        <v>79.833333333333329</v>
      </c>
      <c r="T76" s="27"/>
      <c r="U76" s="25">
        <f>AVERAGE(U69:U75)</f>
        <v>49.748538414703049</v>
      </c>
      <c r="V76" s="25">
        <f t="shared" ref="V76:AF76" si="68">AVERAGE(V69:V75)</f>
        <v>2.0078187867398047</v>
      </c>
      <c r="W76" s="25">
        <f t="shared" si="68"/>
        <v>13.417049234221894</v>
      </c>
      <c r="X76" s="25">
        <f t="shared" si="68"/>
        <v>13.697927849780626</v>
      </c>
      <c r="Y76" s="25">
        <f t="shared" si="68"/>
        <v>0.23207402228227383</v>
      </c>
      <c r="Z76" s="25">
        <f t="shared" si="68"/>
        <v>6.3022343571289623</v>
      </c>
      <c r="AA76" s="25">
        <f t="shared" si="68"/>
        <v>11.499950756230435</v>
      </c>
      <c r="AB76" s="25">
        <f t="shared" si="68"/>
        <v>2.508888132623242</v>
      </c>
      <c r="AC76" s="25">
        <f t="shared" si="68"/>
        <v>0.23096783133751222</v>
      </c>
      <c r="AD76" s="25">
        <f t="shared" si="68"/>
        <v>0.18989660684734283</v>
      </c>
      <c r="AE76" s="25">
        <f t="shared" si="68"/>
        <v>0.15778227319625773</v>
      </c>
      <c r="AF76" s="25">
        <f t="shared" si="68"/>
        <v>8.0170240600267364E-3</v>
      </c>
      <c r="AG76" s="25"/>
      <c r="AH76" s="26">
        <f>AVERAGE(AH69:AH75)</f>
        <v>1577.8227319625771</v>
      </c>
      <c r="AI76" s="26">
        <f>AVERAGE(AI69:AI74)</f>
        <v>80.170240600267377</v>
      </c>
      <c r="AJ76" s="8"/>
      <c r="AK76" s="8"/>
      <c r="AL76" s="10"/>
      <c r="AM76" s="8"/>
      <c r="AN76" s="8"/>
      <c r="AO76" s="8"/>
      <c r="AP76" s="8"/>
      <c r="AQ76" s="8"/>
      <c r="AR76" s="8"/>
      <c r="AS76" s="8"/>
      <c r="AT76" s="8"/>
      <c r="AU76" s="8"/>
      <c r="AV76" s="8"/>
      <c r="AW76" s="8"/>
      <c r="AX76" s="8"/>
      <c r="AY76" s="8"/>
      <c r="AZ76" s="8"/>
    </row>
    <row r="77" spans="1:55" x14ac:dyDescent="0.35">
      <c r="A77" s="8"/>
      <c r="B77" s="8"/>
      <c r="C77" s="8"/>
      <c r="D77" s="8"/>
      <c r="E77" s="25">
        <f>STDEV(E69:E75)</f>
        <v>0.34499691648035191</v>
      </c>
      <c r="F77" s="25">
        <f t="shared" ref="F77:Q77" si="69">STDEV(F69:F75)</f>
        <v>0.14072414927963206</v>
      </c>
      <c r="G77" s="25">
        <f t="shared" si="69"/>
        <v>0.57998491934417284</v>
      </c>
      <c r="H77" s="25">
        <f t="shared" si="69"/>
        <v>0.69548851382114352</v>
      </c>
      <c r="I77" s="25">
        <f t="shared" si="69"/>
        <v>3.6001779056570024E-2</v>
      </c>
      <c r="J77" s="25">
        <f t="shared" si="69"/>
        <v>0.27695346609304655</v>
      </c>
      <c r="K77" s="25">
        <f t="shared" si="69"/>
        <v>0.22816885873238291</v>
      </c>
      <c r="L77" s="25">
        <f t="shared" si="69"/>
        <v>6.0870459642940571E-2</v>
      </c>
      <c r="M77" s="25">
        <f t="shared" si="69"/>
        <v>1.5878062134368206E-2</v>
      </c>
      <c r="N77" s="25">
        <f t="shared" si="69"/>
        <v>2.3969146835046373E-2</v>
      </c>
      <c r="O77" s="25">
        <f t="shared" si="69"/>
        <v>7.4282921192912084E-3</v>
      </c>
      <c r="P77" s="33">
        <f t="shared" si="69"/>
        <v>1.8214463117716827E-3</v>
      </c>
      <c r="Q77" s="25">
        <f t="shared" si="69"/>
        <v>0.80430307187562733</v>
      </c>
      <c r="R77" s="26">
        <f>STDEV(R69:R75)</f>
        <v>74.282921192912099</v>
      </c>
      <c r="S77" s="26">
        <f>STDEV(S69:S75)</f>
        <v>18.214463117716843</v>
      </c>
      <c r="T77" s="27"/>
      <c r="U77" s="25">
        <f>STDEV(U69:U75)</f>
        <v>0.26652155179816583</v>
      </c>
      <c r="V77" s="25">
        <f t="shared" ref="V77:AF77" si="70">STDEV(V69:V75)</f>
        <v>0.13941666391706883</v>
      </c>
      <c r="W77" s="25">
        <f t="shared" si="70"/>
        <v>0.567053660027244</v>
      </c>
      <c r="X77" s="25">
        <f t="shared" si="70"/>
        <v>0.67387650482320494</v>
      </c>
      <c r="Y77" s="25">
        <f t="shared" si="70"/>
        <v>3.5251767366632575E-2</v>
      </c>
      <c r="Z77" s="25">
        <f t="shared" si="70"/>
        <v>0.27318552398204426</v>
      </c>
      <c r="AA77" s="25">
        <f t="shared" si="70"/>
        <v>0.22568729494672532</v>
      </c>
      <c r="AB77" s="25">
        <f t="shared" si="70"/>
        <v>5.7359698182973012E-2</v>
      </c>
      <c r="AC77" s="25">
        <f t="shared" si="70"/>
        <v>1.6096836868112568E-2</v>
      </c>
      <c r="AD77" s="25">
        <f t="shared" si="70"/>
        <v>2.3097452479025771E-2</v>
      </c>
      <c r="AE77" s="25">
        <f t="shared" si="70"/>
        <v>7.647110593203831E-3</v>
      </c>
      <c r="AF77" s="25">
        <f t="shared" si="70"/>
        <v>1.8119405043256105E-3</v>
      </c>
      <c r="AG77" s="25"/>
      <c r="AH77" s="26">
        <f>STDEV(AH69:AH75)</f>
        <v>76.471105932038341</v>
      </c>
      <c r="AI77" s="26">
        <f>STDEV(AI69:AI75)</f>
        <v>18.119405043256037</v>
      </c>
      <c r="AJ77" s="8"/>
      <c r="AK77" s="8"/>
      <c r="AL77" s="10"/>
      <c r="AM77" s="8"/>
      <c r="AN77" s="8"/>
      <c r="AO77" s="8"/>
      <c r="AP77" s="8"/>
      <c r="AQ77" s="8"/>
      <c r="AR77" s="8"/>
      <c r="AS77" s="8"/>
      <c r="AT77" s="8"/>
      <c r="AU77" s="8"/>
      <c r="AV77" s="8"/>
      <c r="AW77" s="8"/>
      <c r="AX77" s="8"/>
      <c r="AY77" s="8"/>
      <c r="AZ7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47B97-230C-4DAA-B238-E1D1E75FA075}">
  <dimension ref="A1:S107"/>
  <sheetViews>
    <sheetView workbookViewId="0">
      <selection activeCell="A5" sqref="A4:A5"/>
    </sheetView>
  </sheetViews>
  <sheetFormatPr defaultColWidth="8.81640625" defaultRowHeight="14.5" x14ac:dyDescent="0.35"/>
  <cols>
    <col min="1" max="2" width="17.26953125" style="8" customWidth="1"/>
    <col min="3" max="3" width="12" style="8" customWidth="1"/>
    <col min="4" max="17" width="8.81640625" style="8"/>
    <col min="18" max="18" width="49" style="28" customWidth="1"/>
    <col min="19" max="19" width="17.26953125" customWidth="1"/>
  </cols>
  <sheetData>
    <row r="1" spans="1:17" x14ac:dyDescent="0.35">
      <c r="A1" s="34" t="s">
        <v>600</v>
      </c>
    </row>
    <row r="2" spans="1:17" x14ac:dyDescent="0.35">
      <c r="A2" s="35" t="s">
        <v>154</v>
      </c>
    </row>
    <row r="3" spans="1:17" x14ac:dyDescent="0.35">
      <c r="A3" s="28"/>
    </row>
    <row r="4" spans="1:17" x14ac:dyDescent="0.35">
      <c r="A4" s="28" t="s">
        <v>155</v>
      </c>
    </row>
    <row r="5" spans="1:17" x14ac:dyDescent="0.35">
      <c r="A5" s="28" t="s">
        <v>156</v>
      </c>
    </row>
    <row r="7" spans="1:17" x14ac:dyDescent="0.35">
      <c r="A7" s="36" t="s">
        <v>157</v>
      </c>
      <c r="B7" s="15" t="s">
        <v>23</v>
      </c>
      <c r="C7" s="15"/>
      <c r="D7" s="15" t="s">
        <v>2</v>
      </c>
      <c r="E7" s="15" t="s">
        <v>9</v>
      </c>
      <c r="F7" s="15" t="s">
        <v>11</v>
      </c>
      <c r="G7" s="15" t="s">
        <v>5</v>
      </c>
      <c r="H7" s="15" t="s">
        <v>7</v>
      </c>
      <c r="I7" s="15" t="s">
        <v>10</v>
      </c>
      <c r="J7" s="15" t="s">
        <v>8</v>
      </c>
      <c r="K7" s="15" t="s">
        <v>3</v>
      </c>
      <c r="L7" s="15" t="s">
        <v>4</v>
      </c>
      <c r="M7" s="15" t="s">
        <v>12</v>
      </c>
      <c r="N7" s="15" t="s">
        <v>6</v>
      </c>
      <c r="O7" s="15" t="s">
        <v>13</v>
      </c>
      <c r="P7" s="15" t="s">
        <v>15</v>
      </c>
      <c r="Q7" s="37"/>
    </row>
    <row r="8" spans="1:17" ht="30" x14ac:dyDescent="0.35">
      <c r="A8" s="91" t="s">
        <v>610</v>
      </c>
      <c r="B8" s="8" t="s">
        <v>159</v>
      </c>
      <c r="C8" s="8" t="s">
        <v>160</v>
      </c>
      <c r="D8" s="10">
        <f t="shared" ref="D8:M8" si="0">100*((AVERAGE(D37:D39,D40:D42,D43:D45))/D29)</f>
        <v>100.46319140469558</v>
      </c>
      <c r="E8" s="10">
        <f t="shared" si="0"/>
        <v>101.89829512051736</v>
      </c>
      <c r="F8" s="10">
        <f t="shared" si="0"/>
        <v>99.148039455449606</v>
      </c>
      <c r="G8" s="10">
        <f t="shared" si="0"/>
        <v>98.993942835510126</v>
      </c>
      <c r="H8" s="10">
        <f t="shared" si="0"/>
        <v>105.33333333333334</v>
      </c>
      <c r="I8" s="10">
        <f t="shared" si="0"/>
        <v>100.85542560103964</v>
      </c>
      <c r="J8" s="10">
        <f t="shared" si="0"/>
        <v>99.475780849974399</v>
      </c>
      <c r="K8" s="10">
        <f t="shared" si="0"/>
        <v>102.55094339622643</v>
      </c>
      <c r="L8" s="10">
        <f t="shared" si="0"/>
        <v>100.32222222222219</v>
      </c>
      <c r="M8" s="10">
        <f t="shared" si="0"/>
        <v>83.704545454545453</v>
      </c>
      <c r="N8" s="10"/>
      <c r="O8" s="10">
        <f>100*((AVERAGE(O37:O39,O40:O42,O43:O45))/O29)</f>
        <v>99.9098489970701</v>
      </c>
      <c r="P8" s="10"/>
      <c r="Q8" s="38"/>
    </row>
    <row r="9" spans="1:17" x14ac:dyDescent="0.35">
      <c r="A9" s="23"/>
      <c r="C9" s="8" t="s">
        <v>161</v>
      </c>
      <c r="D9" s="10">
        <f t="shared" ref="D9:L9" si="1">((_xlfn.STDEV.P(D37:D39,D40:D42,D43:D45))/(AVERAGE(D37:D39,D40:D42,D43:D45)))*100</f>
        <v>0.73946822435736304</v>
      </c>
      <c r="E9" s="10">
        <f t="shared" si="1"/>
        <v>1.3336598871663961</v>
      </c>
      <c r="F9" s="10">
        <f t="shared" si="1"/>
        <v>1.0022292064094243</v>
      </c>
      <c r="G9" s="10">
        <f t="shared" si="1"/>
        <v>1.7310930421444499</v>
      </c>
      <c r="H9" s="10">
        <f t="shared" si="1"/>
        <v>17.20132493055451</v>
      </c>
      <c r="I9" s="10">
        <f t="shared" si="1"/>
        <v>1.0160243352770824</v>
      </c>
      <c r="J9" s="10">
        <f t="shared" si="1"/>
        <v>1.2681488830739058</v>
      </c>
      <c r="K9" s="10">
        <f t="shared" si="1"/>
        <v>3.0004991184699557</v>
      </c>
      <c r="L9" s="10">
        <f t="shared" si="1"/>
        <v>10.551554411352125</v>
      </c>
      <c r="M9" s="10">
        <f>((_xlfn.STDEV.P(M37:M39,E40:E42,E43:E45))/(AVERAGE(M37:M39,E40:E42,E43:E45)))*100</f>
        <v>0.8903702604543986</v>
      </c>
      <c r="N9" s="10">
        <f>((_xlfn.STDEV.P(N37:N39,N40:N42,N43:N45))/(AVERAGE(N37:N39,N40:N42,N43:N45)))*100</f>
        <v>47.029089662216151</v>
      </c>
      <c r="O9" s="10">
        <f>((_xlfn.STDEV.P(O37:O39,O40:O42,O43:O45))/(AVERAGE(O37:O39,O40:O42,O43:O45)))*100</f>
        <v>2.2571617868439411</v>
      </c>
      <c r="P9" s="10"/>
      <c r="Q9" s="38"/>
    </row>
    <row r="10" spans="1:17" x14ac:dyDescent="0.35">
      <c r="A10" s="23" t="s">
        <v>615</v>
      </c>
      <c r="B10" s="8" t="s">
        <v>162</v>
      </c>
      <c r="C10" s="8" t="s">
        <v>160</v>
      </c>
      <c r="D10" s="10"/>
      <c r="E10" s="10"/>
      <c r="F10" s="10"/>
      <c r="G10" s="10"/>
      <c r="H10" s="10"/>
      <c r="I10" s="10"/>
      <c r="J10" s="10"/>
      <c r="K10" s="10"/>
      <c r="L10" s="10"/>
      <c r="M10" s="10"/>
      <c r="N10" s="10"/>
      <c r="O10" s="10"/>
      <c r="P10" s="10"/>
      <c r="Q10" s="38"/>
    </row>
    <row r="11" spans="1:17" x14ac:dyDescent="0.35">
      <c r="A11" s="23"/>
      <c r="C11" s="8" t="s">
        <v>161</v>
      </c>
      <c r="D11" s="10">
        <f>100*((_xlfn.STDEV.P(D73:D75,D76:D78,D79:D81))/(AVERAGE(D73:D75,D76:D78,D79:D81)))</f>
        <v>1.2490870689843521</v>
      </c>
      <c r="E11" s="10">
        <f>100*((_xlfn.STDEV.P(E73:E75,E76:E78,E79:E81))/(AVERAGE(E73:E75,E76:E78,E79:E81)))</f>
        <v>18.430052012629275</v>
      </c>
      <c r="F11" s="10">
        <f>100*((_xlfn.STDEV.P(F73:F75,F76:F78,F79:F81))/(AVERAGE(F73:F75,F76:F78,F79:F81)))</f>
        <v>0.83004928929074251</v>
      </c>
      <c r="G11" s="10">
        <f>100*((_xlfn.STDEV.P(G73:G75,G76:G78,G79:G81))/(AVERAGE(G73:G75,G76:G78,G79:G81)))</f>
        <v>12.784420768422072</v>
      </c>
      <c r="H11" s="10"/>
      <c r="I11" s="10">
        <f>100*((_xlfn.STDEV.P(I73:I75,I76:I78,I79:I81))/(AVERAGE(I73:I75,I76:I78,I79:I81)))</f>
        <v>4.6847669019294029</v>
      </c>
      <c r="J11" s="10">
        <f>100*((_xlfn.STDEV.P(J73:J75,M76:M78,M79:M81))/(AVERAGE(J73:J75,M76:M78,M79:M81)))</f>
        <v>0.52906351593959933</v>
      </c>
      <c r="K11" s="10">
        <f>100*((_xlfn.STDEV.P(K73:K75,K76:K78,K79:K81))/(AVERAGE(K73:K75,K76:K78,K79:K81)))</f>
        <v>2.0782080249603778</v>
      </c>
      <c r="L11" s="10">
        <f>100*((_xlfn.STDEV.P(L73:L75,L76:L78,L79:L81))/(AVERAGE(L73:L75,L76:L78,L79:L81)))</f>
        <v>8.4104572980816314</v>
      </c>
      <c r="M11" s="10"/>
      <c r="N11" s="10">
        <f>100*((_xlfn.STDEV.P(N73:N75,N76:N78,N79:N81))/(AVERAGE(N73:N75,N76:N78,N79:N81)))</f>
        <v>47.346516207012641</v>
      </c>
      <c r="O11" s="10"/>
      <c r="P11" s="10"/>
      <c r="Q11" s="38"/>
    </row>
    <row r="12" spans="1:17" x14ac:dyDescent="0.35">
      <c r="A12" s="23" t="s">
        <v>614</v>
      </c>
      <c r="B12" s="8" t="s">
        <v>163</v>
      </c>
      <c r="C12" s="8" t="s">
        <v>160</v>
      </c>
      <c r="D12" s="10"/>
      <c r="E12" s="10"/>
      <c r="F12" s="10"/>
      <c r="G12" s="10"/>
      <c r="H12" s="10"/>
      <c r="I12" s="10"/>
      <c r="J12" s="10"/>
      <c r="K12" s="10"/>
      <c r="L12" s="10"/>
      <c r="M12" s="10"/>
      <c r="N12" s="10"/>
      <c r="O12" s="10"/>
      <c r="P12" s="10"/>
      <c r="Q12" s="38"/>
    </row>
    <row r="13" spans="1:17" x14ac:dyDescent="0.35">
      <c r="A13" s="23"/>
      <c r="C13" s="8" t="s">
        <v>161</v>
      </c>
      <c r="D13" s="10">
        <f t="shared" ref="D13:I13" si="2">100*((_xlfn.STDEV.P(D85:D87,D88:D90,D91:D93))/(AVERAGE(D85:D87,D88:D90,D91:D93)))</f>
        <v>0.44292349647977231</v>
      </c>
      <c r="E13" s="10">
        <f t="shared" si="2"/>
        <v>0.89400934758224326</v>
      </c>
      <c r="F13" s="10">
        <f t="shared" si="2"/>
        <v>0.46999695809448566</v>
      </c>
      <c r="G13" s="10">
        <f t="shared" si="2"/>
        <v>0.98426518959981812</v>
      </c>
      <c r="H13" s="10">
        <f t="shared" si="2"/>
        <v>11.177864052650737</v>
      </c>
      <c r="I13" s="10">
        <f t="shared" si="2"/>
        <v>1.0650540352886535</v>
      </c>
      <c r="J13" s="10">
        <f>100*((_xlfn.STDEV.P(J85:J87,M88:M90,M91:M93))/(AVERAGE(J85:J87,M88:M90,M91:M93)))</f>
        <v>0.43613755129567316</v>
      </c>
      <c r="K13" s="10">
        <f>100*((_xlfn.STDEV.P(K85:K87,K88:K90,K91:K93))/(AVERAGE(K85:K87,K88:K90,K91:K93)))</f>
        <v>2.6318346384358011</v>
      </c>
      <c r="L13" s="10"/>
      <c r="M13" s="10"/>
      <c r="N13" s="10">
        <f>100*((_xlfn.STDEV.P(N85:N87,N88:N90,N91:N93))/(AVERAGE(N85:N87,N88:N90,N91:N93)))</f>
        <v>8.0831050940280349</v>
      </c>
      <c r="O13" s="10"/>
      <c r="P13" s="10"/>
      <c r="Q13" s="38"/>
    </row>
    <row r="14" spans="1:17" ht="20" x14ac:dyDescent="0.35">
      <c r="A14" s="91" t="s">
        <v>613</v>
      </c>
      <c r="B14" s="8" t="s">
        <v>164</v>
      </c>
      <c r="C14" s="8" t="s">
        <v>160</v>
      </c>
      <c r="D14" s="10"/>
      <c r="E14" s="10"/>
      <c r="F14" s="10"/>
      <c r="G14" s="10"/>
      <c r="H14" s="10"/>
      <c r="I14" s="10"/>
      <c r="J14" s="10"/>
      <c r="K14" s="10"/>
      <c r="L14" s="10"/>
      <c r="M14" s="10"/>
      <c r="N14" s="10"/>
      <c r="O14" s="10"/>
      <c r="P14" s="10"/>
      <c r="Q14" s="38"/>
    </row>
    <row r="15" spans="1:17" x14ac:dyDescent="0.35">
      <c r="A15" s="23"/>
      <c r="C15" s="8" t="s">
        <v>161</v>
      </c>
      <c r="D15" s="10">
        <f>100*((_xlfn.STDEV.P(D97:D99,D100:D102,D103:D105))/(AVERAGE(D97:D99,D100:D102,D103:D105)))</f>
        <v>0.46278134439958635</v>
      </c>
      <c r="E15" s="10"/>
      <c r="F15" s="10">
        <f>100*((_xlfn.STDEV.P(F97:F99,F100:F102,F103:F105))/(AVERAGE(F97:F99,F100:F102,F103:F105)))</f>
        <v>12.287329005409061</v>
      </c>
      <c r="G15" s="10">
        <f>100*((_xlfn.STDEV.P(G97:G99,G100:G102,G103:G105))/(AVERAGE(G97:G99,G100:G102,G103:G105)))</f>
        <v>1.1033731280266963</v>
      </c>
      <c r="H15" s="10">
        <f>100*((_xlfn.STDEV.P(H97:H99,H100:H102,H103:H105))/(AVERAGE(H97:H99,H100:H102,H103:H105)))</f>
        <v>18.21906918055657</v>
      </c>
      <c r="I15" s="10">
        <f>100*((_xlfn.STDEV.P(I97:I99,I100:I102,I103:I105))/(AVERAGE(I97:I99,I100:I102,I103:I105)))</f>
        <v>0.45960883350957671</v>
      </c>
      <c r="J15" s="10">
        <f>100*((_xlfn.STDEV.P(J97:J99,J100:J102,J103:J105))/(AVERAGE(J97:J99,J100:J102,J103:J105)))</f>
        <v>3.1457497784146771</v>
      </c>
      <c r="K15" s="10"/>
      <c r="L15" s="10"/>
      <c r="M15" s="10">
        <f>100*((_xlfn.STDEV.P(M97:M99,M100:M102,M103:M105))/(AVERAGE(M97:M99,M100:M102,M103:M105)))</f>
        <v>32.188095371207218</v>
      </c>
      <c r="N15" s="10">
        <f>100*((_xlfn.STDEV.P(N97:N99,N100:N102,N103:N105))/(AVERAGE(N97:N99,N100:N102,N103:N105)))</f>
        <v>24.162365092104938</v>
      </c>
      <c r="O15" s="10"/>
      <c r="P15" s="10">
        <f>100*((_xlfn.STDEV.P(P97:P99,P100:P102,P103:P105))/(AVERAGE(P97:P99,P100:P102,P103:P105)))</f>
        <v>2.7344104573802888</v>
      </c>
      <c r="Q15" s="38"/>
    </row>
    <row r="16" spans="1:17" ht="30" x14ac:dyDescent="0.35">
      <c r="A16" s="49" t="s">
        <v>611</v>
      </c>
      <c r="B16" s="8" t="s">
        <v>159</v>
      </c>
      <c r="C16" s="8" t="s">
        <v>160</v>
      </c>
      <c r="D16" s="10">
        <f t="shared" ref="D16:L16" si="3">100*((AVERAGE(D49:D51,D52:D54,D55:D57))/D31)</f>
        <v>100.48016418855484</v>
      </c>
      <c r="E16" s="10">
        <f t="shared" si="3"/>
        <v>102.08360566448802</v>
      </c>
      <c r="F16" s="10">
        <f t="shared" si="3"/>
        <v>100.32337353801171</v>
      </c>
      <c r="G16" s="10">
        <f t="shared" si="3"/>
        <v>99.533715329679467</v>
      </c>
      <c r="H16" s="10">
        <f t="shared" si="3"/>
        <v>90.43518518518519</v>
      </c>
      <c r="I16" s="10">
        <f t="shared" si="3"/>
        <v>100.79238601150955</v>
      </c>
      <c r="J16" s="10">
        <f t="shared" si="3"/>
        <v>101.02977728559124</v>
      </c>
      <c r="K16" s="10">
        <f t="shared" si="3"/>
        <v>104.12354892205636</v>
      </c>
      <c r="L16" s="10">
        <f t="shared" si="3"/>
        <v>101.19767441860465</v>
      </c>
      <c r="M16" s="10">
        <f>100*((AVERAGE(M52:M54,M55:M57))/M31)</f>
        <v>105.19927536231883</v>
      </c>
      <c r="N16" s="10">
        <f>100*((AVERAGE(N49:N51,N52:N54,N55:N57))/N31)</f>
        <v>135.33333333333331</v>
      </c>
      <c r="O16" s="10">
        <f>100*((AVERAGE(O49:O51,O52:O54,O55:O57))/O31)</f>
        <v>97.79249448123619</v>
      </c>
      <c r="P16" s="10"/>
      <c r="Q16" s="38"/>
    </row>
    <row r="17" spans="1:19" x14ac:dyDescent="0.35">
      <c r="A17" s="23"/>
      <c r="C17" s="8" t="s">
        <v>161</v>
      </c>
      <c r="D17" s="10">
        <f t="shared" ref="D17:L17" si="4">100*((_xlfn.STDEV.P(D49:D51,D52:D54,D55:D57))/(AVERAGE(D49:D51,D52:D54,D55:D57)))</f>
        <v>0.68854593349056004</v>
      </c>
      <c r="E17" s="10">
        <f t="shared" si="4"/>
        <v>0.9602631668960262</v>
      </c>
      <c r="F17" s="10">
        <f t="shared" si="4"/>
        <v>0.69598667541107584</v>
      </c>
      <c r="G17" s="10">
        <f t="shared" si="4"/>
        <v>1.4701689850152553</v>
      </c>
      <c r="H17" s="10">
        <f t="shared" si="4"/>
        <v>17.629541502101365</v>
      </c>
      <c r="I17" s="10">
        <f t="shared" si="4"/>
        <v>1.2404553024205904</v>
      </c>
      <c r="J17" s="10">
        <f t="shared" si="4"/>
        <v>1.0219230268787245</v>
      </c>
      <c r="K17" s="10">
        <f t="shared" si="4"/>
        <v>2.1120327675218147</v>
      </c>
      <c r="L17" s="10">
        <f t="shared" si="4"/>
        <v>3.0470485085391257</v>
      </c>
      <c r="M17" s="10">
        <f>100*((_xlfn.STDEV.P(M52:M54,M55:M57))/(AVERAGE(M52:M54,M55:M57)))</f>
        <v>6.361582717908405</v>
      </c>
      <c r="N17" s="10">
        <f>100*((_xlfn.STDEV.P(N49:N51,N52:N54,N55:N57))/(AVERAGE(N49:N51,N52:N54,N55:N57)))</f>
        <v>36.486471304711735</v>
      </c>
      <c r="O17" s="10">
        <f>100*((_xlfn.STDEV.P(O49:O51,O52:O54,O55:O57))/(AVERAGE(O49:O51,O52:O54,O55:O57)))</f>
        <v>11.620350046260725</v>
      </c>
      <c r="P17" s="10"/>
      <c r="Q17" s="38"/>
    </row>
    <row r="18" spans="1:19" x14ac:dyDescent="0.35">
      <c r="A18" s="23"/>
      <c r="C18" s="8" t="s">
        <v>160</v>
      </c>
      <c r="D18" s="10"/>
      <c r="E18" s="10"/>
      <c r="F18" s="10"/>
      <c r="G18" s="10"/>
      <c r="H18" s="10"/>
      <c r="I18" s="10"/>
      <c r="J18" s="10"/>
      <c r="K18" s="10"/>
      <c r="L18" s="10"/>
      <c r="M18" s="10"/>
      <c r="N18" s="10"/>
      <c r="O18" s="10"/>
      <c r="P18" s="10"/>
      <c r="Q18" s="38"/>
    </row>
    <row r="19" spans="1:19" x14ac:dyDescent="0.35">
      <c r="A19" s="23" t="s">
        <v>612</v>
      </c>
      <c r="B19" s="8" t="s">
        <v>162</v>
      </c>
      <c r="C19" s="8" t="s">
        <v>160</v>
      </c>
      <c r="D19" s="10"/>
      <c r="E19" s="10"/>
      <c r="F19" s="10"/>
      <c r="G19" s="10"/>
      <c r="H19" s="10"/>
      <c r="I19" s="10"/>
      <c r="J19" s="10"/>
      <c r="K19" s="10"/>
      <c r="L19" s="10"/>
      <c r="M19" s="10"/>
      <c r="N19" s="10"/>
      <c r="O19" s="10"/>
      <c r="P19" s="10"/>
      <c r="Q19" s="38"/>
    </row>
    <row r="20" spans="1:19" x14ac:dyDescent="0.35">
      <c r="A20" s="23"/>
      <c r="C20" s="8" t="s">
        <v>161</v>
      </c>
      <c r="D20" s="10">
        <f t="shared" ref="D20:L20" si="5">100*((_xlfn.STDEV.P(D61:D63,D64:D66,D67:D69))/(AVERAGE(D61:D63,D64:D66,D67:D69)))</f>
        <v>1.1377202142892311</v>
      </c>
      <c r="E20" s="10">
        <f t="shared" si="5"/>
        <v>28.32883481899297</v>
      </c>
      <c r="F20" s="10">
        <f t="shared" si="5"/>
        <v>0.66549085600656788</v>
      </c>
      <c r="G20" s="10">
        <f t="shared" si="5"/>
        <v>6.8184265380169906</v>
      </c>
      <c r="H20" s="10">
        <f t="shared" si="5"/>
        <v>56.960472792206303</v>
      </c>
      <c r="I20" s="10">
        <f t="shared" si="5"/>
        <v>20.449419736885115</v>
      </c>
      <c r="J20" s="10">
        <f t="shared" si="5"/>
        <v>1.0535020439880018</v>
      </c>
      <c r="K20" s="10">
        <f t="shared" si="5"/>
        <v>5.8071586287842889</v>
      </c>
      <c r="L20" s="10">
        <f t="shared" si="5"/>
        <v>36.730958504446114</v>
      </c>
      <c r="M20" s="10"/>
      <c r="N20" s="10">
        <f>100*((_xlfn.STDEV.P(N61:N63,N64:N66,N67:N69))/(AVERAGE(N61:N63,N64:N66,N67:N69)))</f>
        <v>42.833009077890708</v>
      </c>
      <c r="O20" s="10"/>
      <c r="P20" s="10"/>
      <c r="Q20" s="38"/>
    </row>
    <row r="21" spans="1:19" x14ac:dyDescent="0.35">
      <c r="A21" s="23"/>
      <c r="C21" s="8" t="s">
        <v>160</v>
      </c>
      <c r="D21" s="10"/>
      <c r="E21" s="10"/>
      <c r="F21" s="10"/>
      <c r="G21" s="10"/>
      <c r="H21" s="10"/>
      <c r="I21" s="10"/>
      <c r="J21" s="10"/>
      <c r="K21" s="10"/>
      <c r="L21" s="10"/>
      <c r="M21" s="10"/>
      <c r="N21" s="10"/>
      <c r="O21" s="10"/>
      <c r="P21" s="10"/>
      <c r="Q21" s="38"/>
    </row>
    <row r="22" spans="1:19" x14ac:dyDescent="0.35">
      <c r="A22" s="23"/>
      <c r="D22" s="10"/>
      <c r="E22" s="10"/>
      <c r="F22" s="10"/>
      <c r="G22" s="10"/>
      <c r="H22" s="10"/>
      <c r="I22" s="10"/>
      <c r="J22" s="10"/>
      <c r="K22" s="10"/>
      <c r="L22" s="10"/>
      <c r="M22" s="10"/>
      <c r="N22" s="10"/>
      <c r="O22" s="10"/>
      <c r="P22" s="10"/>
      <c r="Q22" s="38"/>
    </row>
    <row r="23" spans="1:19" x14ac:dyDescent="0.35">
      <c r="A23" s="23"/>
      <c r="C23" s="8" t="s">
        <v>166</v>
      </c>
      <c r="D23" s="10" t="s">
        <v>167</v>
      </c>
      <c r="E23" s="10" t="s">
        <v>167</v>
      </c>
      <c r="F23" s="10" t="s">
        <v>167</v>
      </c>
      <c r="G23" s="10" t="s">
        <v>167</v>
      </c>
      <c r="H23" s="10" t="s">
        <v>170</v>
      </c>
      <c r="I23" s="10" t="s">
        <v>167</v>
      </c>
      <c r="J23" s="10" t="s">
        <v>167</v>
      </c>
      <c r="K23" s="10" t="s">
        <v>167</v>
      </c>
      <c r="L23" s="10" t="s">
        <v>168</v>
      </c>
      <c r="M23" s="10" t="s">
        <v>168</v>
      </c>
      <c r="N23" s="10" t="s">
        <v>169</v>
      </c>
      <c r="O23" s="10" t="s">
        <v>167</v>
      </c>
      <c r="P23" s="10"/>
      <c r="Q23" s="38"/>
    </row>
    <row r="24" spans="1:19" x14ac:dyDescent="0.35">
      <c r="A24" s="39"/>
      <c r="B24" s="40"/>
      <c r="C24" s="40" t="s">
        <v>171</v>
      </c>
      <c r="D24" s="41" t="s">
        <v>172</v>
      </c>
      <c r="E24" s="41" t="s">
        <v>173</v>
      </c>
      <c r="F24" s="41" t="s">
        <v>172</v>
      </c>
      <c r="G24" s="41" t="s">
        <v>172</v>
      </c>
      <c r="H24" s="41" t="s">
        <v>168</v>
      </c>
      <c r="I24" s="41" t="s">
        <v>172</v>
      </c>
      <c r="J24" s="41" t="s">
        <v>172</v>
      </c>
      <c r="K24" s="41" t="s">
        <v>173</v>
      </c>
      <c r="L24" s="41" t="s">
        <v>172</v>
      </c>
      <c r="M24" s="41" t="s">
        <v>175</v>
      </c>
      <c r="N24" s="41" t="s">
        <v>174</v>
      </c>
      <c r="O24" s="41" t="s">
        <v>173</v>
      </c>
      <c r="P24" s="41"/>
      <c r="Q24" s="42"/>
    </row>
    <row r="26" spans="1:19" x14ac:dyDescent="0.35">
      <c r="A26" s="14"/>
      <c r="B26" s="14"/>
      <c r="S26" s="5"/>
    </row>
    <row r="27" spans="1:19" x14ac:dyDescent="0.35">
      <c r="A27" s="35" t="s">
        <v>609</v>
      </c>
      <c r="B27" s="14"/>
      <c r="F27" s="69"/>
    </row>
    <row r="28" spans="1:19" x14ac:dyDescent="0.35">
      <c r="A28" s="36" t="s">
        <v>176</v>
      </c>
      <c r="B28" s="15"/>
      <c r="C28" s="15"/>
      <c r="D28" s="16" t="s">
        <v>2</v>
      </c>
      <c r="E28" s="16" t="s">
        <v>9</v>
      </c>
      <c r="F28" s="16" t="s">
        <v>11</v>
      </c>
      <c r="G28" s="16" t="s">
        <v>5</v>
      </c>
      <c r="H28" s="16" t="s">
        <v>7</v>
      </c>
      <c r="I28" s="16" t="s">
        <v>10</v>
      </c>
      <c r="J28" s="16" t="s">
        <v>8</v>
      </c>
      <c r="K28" s="16" t="s">
        <v>3</v>
      </c>
      <c r="L28" s="16" t="s">
        <v>4</v>
      </c>
      <c r="M28" s="16" t="s">
        <v>12</v>
      </c>
      <c r="N28" s="29" t="s">
        <v>6</v>
      </c>
      <c r="O28" s="18" t="s">
        <v>33</v>
      </c>
      <c r="P28" s="29" t="s">
        <v>15</v>
      </c>
      <c r="Q28" s="43" t="s">
        <v>14</v>
      </c>
    </row>
    <row r="29" spans="1:19" ht="30" x14ac:dyDescent="0.35">
      <c r="A29" s="91" t="s">
        <v>610</v>
      </c>
      <c r="B29" s="8" t="s">
        <v>231</v>
      </c>
      <c r="D29" s="10">
        <v>50.26</v>
      </c>
      <c r="E29" s="10">
        <v>1.89</v>
      </c>
      <c r="F29" s="10">
        <v>13.63</v>
      </c>
      <c r="G29" s="10">
        <v>11.74</v>
      </c>
      <c r="H29" s="10">
        <v>0.22</v>
      </c>
      <c r="I29" s="10">
        <v>6.84</v>
      </c>
      <c r="J29" s="10">
        <v>10.85</v>
      </c>
      <c r="K29" s="10">
        <v>2.65</v>
      </c>
      <c r="L29" s="10">
        <v>0.2</v>
      </c>
      <c r="M29" s="10">
        <v>0.22</v>
      </c>
      <c r="N29" s="12"/>
      <c r="O29" s="11">
        <v>1479</v>
      </c>
      <c r="P29" s="12"/>
      <c r="Q29" s="38">
        <v>98.88</v>
      </c>
      <c r="R29" s="44"/>
    </row>
    <row r="30" spans="1:19" x14ac:dyDescent="0.35">
      <c r="A30" s="23"/>
      <c r="B30" s="8" t="s">
        <v>601</v>
      </c>
      <c r="D30" s="75">
        <v>0.20457293483417169</v>
      </c>
      <c r="E30" s="75">
        <v>3.2074751233122069E-2</v>
      </c>
      <c r="F30" s="75">
        <v>3.8784154840174792E-2</v>
      </c>
      <c r="G30" s="75">
        <v>0.18196291563575992</v>
      </c>
      <c r="H30" s="75">
        <v>3.1792121665594808E-2</v>
      </c>
      <c r="I30" s="75">
        <v>6.6370224247524229E-2</v>
      </c>
      <c r="J30" s="75">
        <v>7.6641618371917589E-2</v>
      </c>
      <c r="K30" s="75">
        <v>6.6508726244506253E-2</v>
      </c>
      <c r="L30" s="75">
        <v>3.2312577530532245E-2</v>
      </c>
      <c r="M30" s="75">
        <v>1.1383218642662837E-2</v>
      </c>
      <c r="N30" s="75">
        <v>1.2130732321944403E-2</v>
      </c>
      <c r="O30" s="11">
        <v>10</v>
      </c>
      <c r="P30" s="12"/>
      <c r="Q30" s="38"/>
      <c r="R30" s="44"/>
    </row>
    <row r="31" spans="1:19" ht="30" x14ac:dyDescent="0.35">
      <c r="A31" s="49" t="s">
        <v>611</v>
      </c>
      <c r="B31" s="8" t="s">
        <v>231</v>
      </c>
      <c r="D31" s="10">
        <v>50.89</v>
      </c>
      <c r="E31" s="10">
        <v>4.08</v>
      </c>
      <c r="F31" s="10">
        <v>12.16</v>
      </c>
      <c r="G31" s="10">
        <v>13.38</v>
      </c>
      <c r="H31" s="10">
        <v>0.24</v>
      </c>
      <c r="I31" s="10">
        <v>5.0199999999999996</v>
      </c>
      <c r="J31" s="10">
        <v>9.0299999999999994</v>
      </c>
      <c r="K31" s="10">
        <v>2.68</v>
      </c>
      <c r="L31" s="10">
        <v>0.86</v>
      </c>
      <c r="M31" s="10">
        <v>0.46</v>
      </c>
      <c r="N31" s="12">
        <v>0.02</v>
      </c>
      <c r="O31" s="11">
        <v>151</v>
      </c>
      <c r="P31" s="12"/>
      <c r="Q31" s="38">
        <v>98.96</v>
      </c>
      <c r="R31" s="44"/>
    </row>
    <row r="32" spans="1:19" x14ac:dyDescent="0.35">
      <c r="A32" s="39"/>
      <c r="B32" s="40" t="s">
        <v>601</v>
      </c>
      <c r="C32" s="45"/>
      <c r="D32" s="92">
        <v>0.14012971728604331</v>
      </c>
      <c r="E32" s="92">
        <v>2.6327704039661406E-2</v>
      </c>
      <c r="F32" s="92">
        <v>7.5560582757590478E-2</v>
      </c>
      <c r="G32" s="92">
        <v>0.15810139468075568</v>
      </c>
      <c r="H32" s="92">
        <v>4.0554342143187198E-2</v>
      </c>
      <c r="I32" s="92">
        <v>4.5228062822396754E-2</v>
      </c>
      <c r="J32" s="92">
        <v>3.1925188592499598E-2</v>
      </c>
      <c r="K32" s="92">
        <v>4.5751837850152605E-2</v>
      </c>
      <c r="L32" s="92">
        <v>1.9809290749544756E-2</v>
      </c>
      <c r="M32" s="92">
        <v>1.8437398587291723E-2</v>
      </c>
      <c r="N32" s="92">
        <v>1.7167964352246309E-2</v>
      </c>
      <c r="O32" s="47">
        <v>17</v>
      </c>
      <c r="P32" s="46"/>
      <c r="Q32" s="42"/>
      <c r="R32" s="44"/>
    </row>
    <row r="33" spans="1:18" x14ac:dyDescent="0.35">
      <c r="D33" s="10"/>
      <c r="E33" s="10"/>
      <c r="F33" s="10"/>
      <c r="G33" s="10"/>
      <c r="H33" s="10"/>
      <c r="I33" s="10"/>
      <c r="J33" s="10"/>
      <c r="K33" s="10"/>
      <c r="L33" s="10"/>
      <c r="M33" s="10"/>
      <c r="N33" s="12"/>
      <c r="O33" s="11"/>
      <c r="P33" s="12"/>
      <c r="Q33" s="10"/>
    </row>
    <row r="34" spans="1:18" x14ac:dyDescent="0.35">
      <c r="A34" s="35" t="s">
        <v>177</v>
      </c>
      <c r="B34" s="14"/>
      <c r="C34" s="48"/>
      <c r="D34" s="10"/>
      <c r="E34" s="10"/>
      <c r="F34" s="10"/>
      <c r="G34" s="10"/>
      <c r="H34" s="10"/>
      <c r="I34" s="10"/>
      <c r="J34" s="10"/>
      <c r="K34" s="10"/>
      <c r="L34" s="10"/>
      <c r="M34" s="10"/>
      <c r="N34" s="12"/>
      <c r="O34" s="11"/>
      <c r="P34" s="12"/>
      <c r="Q34" s="10"/>
    </row>
    <row r="35" spans="1:18" x14ac:dyDescent="0.35">
      <c r="A35" s="28" t="s">
        <v>178</v>
      </c>
      <c r="C35" s="49"/>
      <c r="D35" s="10"/>
      <c r="E35" s="10"/>
      <c r="F35" s="10"/>
      <c r="G35" s="10"/>
      <c r="H35" s="10"/>
      <c r="I35" s="10"/>
      <c r="J35" s="10"/>
      <c r="K35" s="10"/>
      <c r="L35" s="10"/>
      <c r="M35" s="10"/>
      <c r="N35" s="12"/>
      <c r="O35" s="11"/>
      <c r="P35" s="12"/>
      <c r="Q35" s="10"/>
    </row>
    <row r="36" spans="1:18" x14ac:dyDescent="0.35">
      <c r="A36" s="36" t="s">
        <v>0</v>
      </c>
      <c r="B36" s="15"/>
      <c r="C36" s="21" t="s">
        <v>179</v>
      </c>
      <c r="D36" s="16" t="s">
        <v>2</v>
      </c>
      <c r="E36" s="16" t="s">
        <v>9</v>
      </c>
      <c r="F36" s="16" t="s">
        <v>11</v>
      </c>
      <c r="G36" s="16" t="s">
        <v>5</v>
      </c>
      <c r="H36" s="16" t="s">
        <v>7</v>
      </c>
      <c r="I36" s="16" t="s">
        <v>10</v>
      </c>
      <c r="J36" s="16" t="s">
        <v>8</v>
      </c>
      <c r="K36" s="16" t="s">
        <v>3</v>
      </c>
      <c r="L36" s="16" t="s">
        <v>4</v>
      </c>
      <c r="M36" s="16" t="s">
        <v>12</v>
      </c>
      <c r="N36" s="29" t="s">
        <v>6</v>
      </c>
      <c r="O36" s="18" t="s">
        <v>33</v>
      </c>
      <c r="P36" s="29" t="s">
        <v>15</v>
      </c>
      <c r="Q36" s="43" t="s">
        <v>14</v>
      </c>
    </row>
    <row r="37" spans="1:18" x14ac:dyDescent="0.35">
      <c r="A37" s="23" t="s">
        <v>158</v>
      </c>
      <c r="C37" s="49">
        <v>1</v>
      </c>
      <c r="D37" s="10">
        <v>50.222000000000001</v>
      </c>
      <c r="E37" s="10">
        <v>1.9374</v>
      </c>
      <c r="F37" s="10">
        <v>13.7006</v>
      </c>
      <c r="G37" s="10">
        <v>11.544499999999999</v>
      </c>
      <c r="H37" s="10">
        <v>0.16969999999999999</v>
      </c>
      <c r="I37" s="10">
        <v>7.0060000000000002</v>
      </c>
      <c r="J37" s="10">
        <v>10.8628</v>
      </c>
      <c r="K37" s="10">
        <v>2.7928000000000002</v>
      </c>
      <c r="L37" s="10">
        <v>0.1726</v>
      </c>
      <c r="M37" s="10"/>
      <c r="N37" s="12">
        <v>1.6299999999999999E-2</v>
      </c>
      <c r="O37" s="11">
        <v>1462</v>
      </c>
      <c r="P37" s="12"/>
      <c r="Q37" s="38">
        <v>98.713099999999997</v>
      </c>
    </row>
    <row r="38" spans="1:18" x14ac:dyDescent="0.35">
      <c r="A38" s="23" t="s">
        <v>158</v>
      </c>
      <c r="C38" s="49">
        <v>1</v>
      </c>
      <c r="D38" s="10">
        <v>50.146900000000002</v>
      </c>
      <c r="E38" s="10">
        <v>1.8891</v>
      </c>
      <c r="F38" s="10">
        <v>13.42</v>
      </c>
      <c r="G38" s="10">
        <v>11.704499999999999</v>
      </c>
      <c r="H38" s="10">
        <v>0.30120000000000002</v>
      </c>
      <c r="I38" s="10">
        <v>6.7858000000000001</v>
      </c>
      <c r="J38" s="10">
        <v>10.623100000000001</v>
      </c>
      <c r="K38" s="10">
        <v>2.7090999999999998</v>
      </c>
      <c r="L38" s="10">
        <v>0.23200000000000001</v>
      </c>
      <c r="M38" s="10"/>
      <c r="N38" s="12" t="s">
        <v>29</v>
      </c>
      <c r="O38" s="11">
        <v>1484</v>
      </c>
      <c r="P38" s="12"/>
      <c r="Q38" s="38">
        <v>98.111199999999997</v>
      </c>
      <c r="R38" s="44"/>
    </row>
    <row r="39" spans="1:18" x14ac:dyDescent="0.35">
      <c r="A39" s="23" t="s">
        <v>158</v>
      </c>
      <c r="C39" s="49">
        <v>1</v>
      </c>
      <c r="D39" s="10">
        <v>49.988900000000001</v>
      </c>
      <c r="E39" s="10">
        <v>1.8825000000000001</v>
      </c>
      <c r="F39" s="10">
        <v>13.391</v>
      </c>
      <c r="G39" s="10">
        <v>11.8954</v>
      </c>
      <c r="H39" s="10">
        <v>0.2324</v>
      </c>
      <c r="I39" s="10">
        <v>6.8163999999999998</v>
      </c>
      <c r="J39" s="10">
        <v>10.803699999999999</v>
      </c>
      <c r="K39" s="10">
        <v>2.6918000000000002</v>
      </c>
      <c r="L39" s="10">
        <v>0.18290000000000001</v>
      </c>
      <c r="M39" s="10"/>
      <c r="N39" s="12" t="s">
        <v>29</v>
      </c>
      <c r="O39" s="11">
        <v>1502</v>
      </c>
      <c r="P39" s="12"/>
      <c r="Q39" s="38">
        <v>98.168700000000001</v>
      </c>
    </row>
    <row r="40" spans="1:18" x14ac:dyDescent="0.35">
      <c r="A40" s="23" t="s">
        <v>158</v>
      </c>
      <c r="C40" s="49">
        <v>2</v>
      </c>
      <c r="D40" s="10">
        <v>50.747100000000003</v>
      </c>
      <c r="E40" s="10">
        <v>1.9494</v>
      </c>
      <c r="F40" s="10">
        <v>13.5327</v>
      </c>
      <c r="G40" s="10">
        <v>11.4872</v>
      </c>
      <c r="H40" s="10">
        <v>0.20039999999999999</v>
      </c>
      <c r="I40" s="10">
        <v>6.8855000000000004</v>
      </c>
      <c r="J40" s="10">
        <v>10.8469</v>
      </c>
      <c r="K40" s="10">
        <v>2.7353999999999998</v>
      </c>
      <c r="L40" s="10">
        <v>0.18290000000000001</v>
      </c>
      <c r="M40" s="10">
        <v>0.21890000000000001</v>
      </c>
      <c r="N40" s="12">
        <v>5.3999999999999999E-2</v>
      </c>
      <c r="O40" s="11">
        <v>1411</v>
      </c>
      <c r="P40" s="12"/>
      <c r="Q40" s="38">
        <v>99.119900000000001</v>
      </c>
    </row>
    <row r="41" spans="1:18" x14ac:dyDescent="0.35">
      <c r="A41" s="23" t="s">
        <v>158</v>
      </c>
      <c r="C41" s="49">
        <v>2</v>
      </c>
      <c r="D41" s="10">
        <v>50.916400000000003</v>
      </c>
      <c r="E41" s="10">
        <v>1.9224000000000001</v>
      </c>
      <c r="F41" s="10">
        <v>13.4696</v>
      </c>
      <c r="G41" s="10">
        <v>11.4925</v>
      </c>
      <c r="H41" s="10">
        <v>0.2097</v>
      </c>
      <c r="I41" s="10">
        <v>6.9511000000000003</v>
      </c>
      <c r="J41" s="10">
        <v>10.560499999999999</v>
      </c>
      <c r="K41" s="10">
        <v>2.5045000000000002</v>
      </c>
      <c r="L41" s="10">
        <v>0.19839999999999999</v>
      </c>
      <c r="M41" s="10">
        <v>0.18179999999999999</v>
      </c>
      <c r="N41" s="12">
        <v>3.0800000000000001E-2</v>
      </c>
      <c r="O41" s="11">
        <v>1472.9999999999998</v>
      </c>
      <c r="P41" s="12"/>
      <c r="Q41" s="38">
        <v>98.728200000000001</v>
      </c>
    </row>
    <row r="42" spans="1:18" x14ac:dyDescent="0.35">
      <c r="A42" s="23" t="s">
        <v>158</v>
      </c>
      <c r="C42" s="49">
        <v>2</v>
      </c>
      <c r="D42" s="10">
        <v>49.989400000000003</v>
      </c>
      <c r="E42" s="10">
        <v>1.9473</v>
      </c>
      <c r="F42" s="10">
        <v>13.250999999999999</v>
      </c>
      <c r="G42" s="10">
        <v>11.2638</v>
      </c>
      <c r="H42" s="10">
        <v>0.2273</v>
      </c>
      <c r="I42" s="10">
        <v>6.8704000000000001</v>
      </c>
      <c r="J42" s="10">
        <v>10.709899999999999</v>
      </c>
      <c r="K42" s="10">
        <v>2.7608000000000001</v>
      </c>
      <c r="L42" s="10">
        <v>0.18479999999999999</v>
      </c>
      <c r="M42" s="10">
        <v>0.1817</v>
      </c>
      <c r="N42" s="12">
        <v>1.3899999999999999E-2</v>
      </c>
      <c r="O42" s="11">
        <v>1459</v>
      </c>
      <c r="P42" s="12"/>
      <c r="Q42" s="38">
        <v>97.685100000000006</v>
      </c>
    </row>
    <row r="43" spans="1:18" x14ac:dyDescent="0.35">
      <c r="A43" s="23" t="s">
        <v>158</v>
      </c>
      <c r="C43" s="49">
        <v>3</v>
      </c>
      <c r="D43" s="10">
        <v>50.7194</v>
      </c>
      <c r="E43" s="10">
        <v>1.925</v>
      </c>
      <c r="F43" s="10">
        <v>13.6183</v>
      </c>
      <c r="G43" s="10">
        <v>11.777100000000001</v>
      </c>
      <c r="H43" s="10">
        <v>0.20899999999999999</v>
      </c>
      <c r="I43" s="10">
        <v>6.9870000000000001</v>
      </c>
      <c r="J43" s="10">
        <v>10.7761</v>
      </c>
      <c r="K43" s="10">
        <v>2.7431999999999999</v>
      </c>
      <c r="L43" s="10">
        <v>0.20749999999999999</v>
      </c>
      <c r="M43" s="10">
        <v>0.1928</v>
      </c>
      <c r="N43" s="12" t="s">
        <v>29</v>
      </c>
      <c r="O43" s="11">
        <v>1484</v>
      </c>
      <c r="P43" s="12"/>
      <c r="Q43" s="38">
        <v>99.452699999999993</v>
      </c>
    </row>
    <row r="44" spans="1:18" x14ac:dyDescent="0.35">
      <c r="A44" s="23" t="s">
        <v>158</v>
      </c>
      <c r="C44" s="49">
        <v>3</v>
      </c>
      <c r="D44" s="10">
        <v>50.845399999999998</v>
      </c>
      <c r="E44" s="10">
        <v>1.9639</v>
      </c>
      <c r="F44" s="10">
        <v>13.644399999999999</v>
      </c>
      <c r="G44" s="10">
        <v>11.9054</v>
      </c>
      <c r="H44" s="10">
        <v>0.24560000000000001</v>
      </c>
      <c r="I44" s="10">
        <v>6.8640999999999996</v>
      </c>
      <c r="J44" s="10">
        <v>11.0128</v>
      </c>
      <c r="K44" s="10">
        <v>2.7881</v>
      </c>
      <c r="L44" s="10">
        <v>0.23630000000000001</v>
      </c>
      <c r="M44" s="10">
        <v>0.16059999999999999</v>
      </c>
      <c r="N44" s="12">
        <v>2.7799999999999998E-2</v>
      </c>
      <c r="O44" s="11">
        <v>1481</v>
      </c>
      <c r="P44" s="12"/>
      <c r="Q44" s="38">
        <v>99.990300000000005</v>
      </c>
    </row>
    <row r="45" spans="1:18" x14ac:dyDescent="0.35">
      <c r="A45" s="23" t="s">
        <v>158</v>
      </c>
      <c r="C45" s="49">
        <v>3</v>
      </c>
      <c r="D45" s="10">
        <v>50.859699999999997</v>
      </c>
      <c r="E45" s="10">
        <v>1.9158999999999999</v>
      </c>
      <c r="F45" s="10">
        <v>13.597300000000001</v>
      </c>
      <c r="G45" s="10">
        <v>11.5266</v>
      </c>
      <c r="H45" s="10">
        <v>0.2903</v>
      </c>
      <c r="I45" s="10">
        <v>6.9203000000000001</v>
      </c>
      <c r="J45" s="10">
        <v>10.942299999999999</v>
      </c>
      <c r="K45" s="10">
        <v>2.7326999999999999</v>
      </c>
      <c r="L45" s="10">
        <v>0.2084</v>
      </c>
      <c r="M45" s="10">
        <v>0.1691</v>
      </c>
      <c r="N45" s="12">
        <v>2.4500000000000001E-2</v>
      </c>
      <c r="O45" s="11">
        <v>1543</v>
      </c>
      <c r="P45" s="12"/>
      <c r="Q45" s="38">
        <v>99.494</v>
      </c>
      <c r="R45" s="44"/>
    </row>
    <row r="46" spans="1:18" x14ac:dyDescent="0.35">
      <c r="A46" s="23"/>
      <c r="B46" s="8" t="s">
        <v>231</v>
      </c>
      <c r="C46" s="49"/>
      <c r="D46" s="10">
        <f>AVERAGE(D37:D45)</f>
        <v>50.492799999999995</v>
      </c>
      <c r="E46" s="10">
        <f t="shared" ref="E46:O46" si="6">AVERAGE(E37:E45)</f>
        <v>1.925877777777778</v>
      </c>
      <c r="F46" s="10">
        <f t="shared" si="6"/>
        <v>13.513877777777781</v>
      </c>
      <c r="G46" s="10">
        <f t="shared" si="6"/>
        <v>11.62188888888889</v>
      </c>
      <c r="H46" s="10">
        <f t="shared" si="6"/>
        <v>0.23173333333333337</v>
      </c>
      <c r="I46" s="10">
        <f t="shared" si="6"/>
        <v>6.8985111111111115</v>
      </c>
      <c r="J46" s="10">
        <f t="shared" si="6"/>
        <v>10.793122222222221</v>
      </c>
      <c r="K46" s="10">
        <f t="shared" si="6"/>
        <v>2.7176000000000005</v>
      </c>
      <c r="L46" s="10">
        <f t="shared" si="6"/>
        <v>0.20064444444444443</v>
      </c>
      <c r="M46" s="10">
        <f t="shared" si="6"/>
        <v>0.18415000000000001</v>
      </c>
      <c r="N46" s="10">
        <f t="shared" si="6"/>
        <v>2.7883333333333329E-2</v>
      </c>
      <c r="O46" s="10">
        <f t="shared" si="6"/>
        <v>1477.6666666666667</v>
      </c>
      <c r="P46" s="12"/>
      <c r="Q46" s="38"/>
      <c r="R46" s="44"/>
    </row>
    <row r="47" spans="1:18" x14ac:dyDescent="0.35">
      <c r="A47" s="23"/>
      <c r="B47" s="8" t="s">
        <v>601</v>
      </c>
      <c r="C47" s="49"/>
      <c r="D47" s="10">
        <f>STDEV(D37:D45)</f>
        <v>0.39602739804210418</v>
      </c>
      <c r="E47" s="10">
        <f t="shared" ref="E47:O47" si="7">STDEV(E37:E45)</f>
        <v>2.724269524926717E-2</v>
      </c>
      <c r="F47" s="10">
        <f>STDEV(F37:F45)</f>
        <v>0.14365584549347252</v>
      </c>
      <c r="G47" s="10">
        <f t="shared" si="7"/>
        <v>0.21338966964478673</v>
      </c>
      <c r="H47" s="10">
        <f t="shared" si="7"/>
        <v>4.2279191099168174E-2</v>
      </c>
      <c r="I47" s="10">
        <f t="shared" si="7"/>
        <v>7.4342256564561782E-2</v>
      </c>
      <c r="J47" s="10">
        <f t="shared" si="7"/>
        <v>0.14517559004338318</v>
      </c>
      <c r="K47" s="10">
        <f t="shared" si="7"/>
        <v>8.6487889325615935E-2</v>
      </c>
      <c r="L47" s="10">
        <f t="shared" si="7"/>
        <v>2.2455350760515601E-2</v>
      </c>
      <c r="M47" s="10">
        <f t="shared" si="7"/>
        <v>2.0371622419434274E-2</v>
      </c>
      <c r="N47" s="10">
        <f t="shared" si="7"/>
        <v>1.4364876145190629E-2</v>
      </c>
      <c r="O47" s="10">
        <f t="shared" si="7"/>
        <v>35.376545902617458</v>
      </c>
      <c r="P47" s="12"/>
      <c r="Q47" s="38"/>
      <c r="R47" s="44"/>
    </row>
    <row r="48" spans="1:18" x14ac:dyDescent="0.35">
      <c r="A48" s="23"/>
      <c r="C48" s="49"/>
      <c r="D48" s="10"/>
      <c r="E48" s="10"/>
      <c r="F48" s="10"/>
      <c r="G48" s="10"/>
      <c r="H48" s="10"/>
      <c r="I48" s="10"/>
      <c r="J48" s="10"/>
      <c r="K48" s="10"/>
      <c r="L48" s="10"/>
      <c r="M48" s="10"/>
      <c r="N48" s="12"/>
      <c r="O48" s="11"/>
      <c r="P48" s="12"/>
      <c r="Q48" s="38"/>
      <c r="R48" s="44"/>
    </row>
    <row r="49" spans="1:18" x14ac:dyDescent="0.35">
      <c r="A49" s="50" t="s">
        <v>616</v>
      </c>
      <c r="B49" s="51"/>
      <c r="C49" s="52">
        <v>1</v>
      </c>
      <c r="D49" s="53">
        <v>51.110199999999999</v>
      </c>
      <c r="E49" s="53">
        <v>4.0944000000000003</v>
      </c>
      <c r="F49" s="53">
        <v>11.992000000000001</v>
      </c>
      <c r="G49" s="53">
        <v>13.285</v>
      </c>
      <c r="H49" s="53">
        <v>0.27600000000000002</v>
      </c>
      <c r="I49" s="53">
        <v>5.0218999999999996</v>
      </c>
      <c r="J49" s="53">
        <v>9.0694999999999997</v>
      </c>
      <c r="K49" s="53">
        <v>2.7631000000000001</v>
      </c>
      <c r="L49" s="53">
        <v>0.86450000000000005</v>
      </c>
      <c r="M49" s="53"/>
      <c r="N49" s="54" t="s">
        <v>29</v>
      </c>
      <c r="O49" s="55">
        <v>155</v>
      </c>
      <c r="P49" s="54"/>
      <c r="Q49" s="56">
        <v>98.510400000000004</v>
      </c>
    </row>
    <row r="50" spans="1:18" x14ac:dyDescent="0.35">
      <c r="A50" s="50" t="s">
        <v>616</v>
      </c>
      <c r="B50" s="51"/>
      <c r="C50" s="52">
        <v>1</v>
      </c>
      <c r="D50" s="53">
        <v>50.621899999999997</v>
      </c>
      <c r="E50" s="53">
        <v>4.2165999999999997</v>
      </c>
      <c r="F50" s="53">
        <v>12.2072</v>
      </c>
      <c r="G50" s="53">
        <v>13.4041</v>
      </c>
      <c r="H50" s="53">
        <v>0.16</v>
      </c>
      <c r="I50" s="53">
        <v>4.9795999999999996</v>
      </c>
      <c r="J50" s="53">
        <v>9.0692000000000004</v>
      </c>
      <c r="K50" s="53">
        <v>2.7561</v>
      </c>
      <c r="L50" s="53">
        <v>0.85150000000000003</v>
      </c>
      <c r="M50" s="53"/>
      <c r="N50" s="54" t="s">
        <v>29</v>
      </c>
      <c r="O50" s="55">
        <v>159</v>
      </c>
      <c r="P50" s="54"/>
      <c r="Q50" s="56">
        <v>98.3001</v>
      </c>
    </row>
    <row r="51" spans="1:18" x14ac:dyDescent="0.35">
      <c r="A51" s="50" t="s">
        <v>616</v>
      </c>
      <c r="B51" s="51"/>
      <c r="C51" s="52">
        <v>1</v>
      </c>
      <c r="D51" s="53">
        <v>51.519199999999998</v>
      </c>
      <c r="E51" s="53">
        <v>4.2058999999999997</v>
      </c>
      <c r="F51" s="53">
        <v>12.2517</v>
      </c>
      <c r="G51" s="53">
        <v>13.2943</v>
      </c>
      <c r="H51" s="53">
        <v>0.17419999999999999</v>
      </c>
      <c r="I51" s="53">
        <v>5.0652999999999997</v>
      </c>
      <c r="J51" s="53">
        <v>9.2210999999999999</v>
      </c>
      <c r="K51" s="53">
        <v>2.7986</v>
      </c>
      <c r="L51" s="53">
        <v>0.91420000000000001</v>
      </c>
      <c r="M51" s="53"/>
      <c r="N51" s="54" t="s">
        <v>29</v>
      </c>
      <c r="O51" s="55">
        <v>159</v>
      </c>
      <c r="P51" s="54"/>
      <c r="Q51" s="56">
        <v>99.469700000000003</v>
      </c>
    </row>
    <row r="52" spans="1:18" x14ac:dyDescent="0.35">
      <c r="A52" s="50" t="s">
        <v>616</v>
      </c>
      <c r="B52" s="51"/>
      <c r="C52" s="52">
        <v>2</v>
      </c>
      <c r="D52" s="53">
        <v>51.489699999999999</v>
      </c>
      <c r="E52" s="53">
        <v>4.1371000000000002</v>
      </c>
      <c r="F52" s="53">
        <v>12.204000000000001</v>
      </c>
      <c r="G52" s="53">
        <v>13.155200000000001</v>
      </c>
      <c r="H52" s="53">
        <v>0.2122</v>
      </c>
      <c r="I52" s="53">
        <v>5.1313000000000004</v>
      </c>
      <c r="J52" s="53">
        <v>9.0787999999999993</v>
      </c>
      <c r="K52" s="53">
        <v>2.8391999999999999</v>
      </c>
      <c r="L52" s="53">
        <v>0.92049999999999998</v>
      </c>
      <c r="M52" s="53">
        <v>0.44429999999999997</v>
      </c>
      <c r="N52" s="54">
        <v>1.6799999999999999E-2</v>
      </c>
      <c r="O52" s="55">
        <v>159</v>
      </c>
      <c r="P52" s="54"/>
      <c r="Q52" s="56">
        <v>99.660799999999995</v>
      </c>
    </row>
    <row r="53" spans="1:18" x14ac:dyDescent="0.35">
      <c r="A53" s="50" t="s">
        <v>616</v>
      </c>
      <c r="B53" s="51"/>
      <c r="C53" s="52">
        <v>2</v>
      </c>
      <c r="D53" s="53">
        <v>50.977499999999999</v>
      </c>
      <c r="E53" s="53">
        <v>4.2157</v>
      </c>
      <c r="F53" s="53">
        <v>12.21</v>
      </c>
      <c r="G53" s="53">
        <v>13.2963</v>
      </c>
      <c r="H53" s="53">
        <v>0.19520000000000001</v>
      </c>
      <c r="I53" s="53">
        <v>5.0743</v>
      </c>
      <c r="J53" s="53">
        <v>9.1105</v>
      </c>
      <c r="K53" s="53">
        <v>2.7563</v>
      </c>
      <c r="L53" s="53">
        <v>0.87590000000000001</v>
      </c>
      <c r="M53" s="53">
        <v>0.45939999999999998</v>
      </c>
      <c r="N53" s="54">
        <v>4.0399999999999998E-2</v>
      </c>
      <c r="O53" s="55">
        <v>124</v>
      </c>
      <c r="P53" s="54"/>
      <c r="Q53" s="56">
        <v>99.2363</v>
      </c>
    </row>
    <row r="54" spans="1:18" x14ac:dyDescent="0.35">
      <c r="A54" s="50" t="s">
        <v>616</v>
      </c>
      <c r="B54" s="51"/>
      <c r="C54" s="52">
        <v>2</v>
      </c>
      <c r="D54" s="53">
        <v>50.618299999999998</v>
      </c>
      <c r="E54" s="53">
        <v>4.1268000000000002</v>
      </c>
      <c r="F54" s="53">
        <v>12.127599999999999</v>
      </c>
      <c r="G54" s="53">
        <v>13.4368</v>
      </c>
      <c r="H54" s="53">
        <v>0.26</v>
      </c>
      <c r="I54" s="53">
        <v>5.0110999999999999</v>
      </c>
      <c r="J54" s="53">
        <v>8.9589999999999996</v>
      </c>
      <c r="K54" s="53">
        <v>2.7730999999999999</v>
      </c>
      <c r="L54" s="53">
        <v>0.85609999999999997</v>
      </c>
      <c r="M54" s="53">
        <v>0.49049999999999999</v>
      </c>
      <c r="N54" s="54" t="s">
        <v>29</v>
      </c>
      <c r="O54" s="55">
        <v>165</v>
      </c>
      <c r="P54" s="54"/>
      <c r="Q54" s="56">
        <v>98.688900000000004</v>
      </c>
    </row>
    <row r="55" spans="1:18" x14ac:dyDescent="0.35">
      <c r="A55" s="50" t="s">
        <v>616</v>
      </c>
      <c r="B55" s="51"/>
      <c r="C55" s="52">
        <v>3</v>
      </c>
      <c r="D55" s="53">
        <v>51.268500000000003</v>
      </c>
      <c r="E55" s="53">
        <v>4.1759000000000004</v>
      </c>
      <c r="F55" s="53">
        <v>12.268700000000001</v>
      </c>
      <c r="G55" s="53">
        <v>13.4015</v>
      </c>
      <c r="H55" s="53">
        <v>0.18959999999999999</v>
      </c>
      <c r="I55" s="53">
        <v>4.9802999999999997</v>
      </c>
      <c r="J55" s="53">
        <v>9.1071000000000009</v>
      </c>
      <c r="K55" s="53">
        <v>2.8359999999999999</v>
      </c>
      <c r="L55" s="53">
        <v>0.85240000000000005</v>
      </c>
      <c r="M55" s="53">
        <v>0.47110000000000002</v>
      </c>
      <c r="N55" s="54" t="s">
        <v>29</v>
      </c>
      <c r="O55" s="55">
        <v>125</v>
      </c>
      <c r="P55" s="54"/>
      <c r="Q55" s="56">
        <v>99.554500000000004</v>
      </c>
    </row>
    <row r="56" spans="1:18" x14ac:dyDescent="0.35">
      <c r="A56" s="50" t="s">
        <v>616</v>
      </c>
      <c r="B56" s="51"/>
      <c r="C56" s="52">
        <v>3</v>
      </c>
      <c r="D56" s="53">
        <v>50.9756</v>
      </c>
      <c r="E56" s="53">
        <v>4.1566000000000001</v>
      </c>
      <c r="F56" s="53">
        <v>12.2637</v>
      </c>
      <c r="G56" s="53">
        <v>12.914099999999999</v>
      </c>
      <c r="H56" s="53">
        <v>0.25190000000000001</v>
      </c>
      <c r="I56" s="53">
        <v>5.1653000000000002</v>
      </c>
      <c r="J56" s="53">
        <v>9.2871000000000006</v>
      </c>
      <c r="K56" s="53">
        <v>2.9039999999999999</v>
      </c>
      <c r="L56" s="53">
        <v>0.85170000000000001</v>
      </c>
      <c r="M56" s="53">
        <v>0.49869999999999998</v>
      </c>
      <c r="N56" s="54" t="s">
        <v>29</v>
      </c>
      <c r="O56" s="55">
        <v>122.00000000000001</v>
      </c>
      <c r="P56" s="54"/>
      <c r="Q56" s="56">
        <v>99.274600000000007</v>
      </c>
    </row>
    <row r="57" spans="1:18" x14ac:dyDescent="0.35">
      <c r="A57" s="50" t="s">
        <v>616</v>
      </c>
      <c r="B57" s="51"/>
      <c r="C57" s="52">
        <v>3</v>
      </c>
      <c r="D57" s="53">
        <v>51.628300000000003</v>
      </c>
      <c r="E57" s="53">
        <v>4.1561000000000003</v>
      </c>
      <c r="F57" s="53">
        <v>12.269</v>
      </c>
      <c r="G57" s="53">
        <v>13.671200000000001</v>
      </c>
      <c r="H57" s="53">
        <v>0.23430000000000001</v>
      </c>
      <c r="I57" s="53">
        <v>5.1089000000000002</v>
      </c>
      <c r="J57" s="53">
        <v>9.2045999999999992</v>
      </c>
      <c r="K57" s="53">
        <v>2.6882000000000001</v>
      </c>
      <c r="L57" s="53">
        <v>0.84589999999999999</v>
      </c>
      <c r="M57" s="53">
        <v>0.53949999999999998</v>
      </c>
      <c r="N57" s="54">
        <v>2.4E-2</v>
      </c>
      <c r="O57" s="55">
        <v>161</v>
      </c>
      <c r="P57" s="54"/>
      <c r="Q57" s="56">
        <v>100.4023</v>
      </c>
    </row>
    <row r="58" spans="1:18" x14ac:dyDescent="0.35">
      <c r="A58" s="57"/>
      <c r="B58" s="58" t="s">
        <v>231</v>
      </c>
      <c r="C58" s="59"/>
      <c r="D58" s="60">
        <f>AVERAGE(D49:D57)</f>
        <v>51.134355555555558</v>
      </c>
      <c r="E58" s="60">
        <f t="shared" ref="E58:O58" si="8">AVERAGE(E49:E57)</f>
        <v>4.1650111111111112</v>
      </c>
      <c r="F58" s="60">
        <f t="shared" si="8"/>
        <v>12.199322222222223</v>
      </c>
      <c r="G58" s="60">
        <f t="shared" si="8"/>
        <v>13.317611111111113</v>
      </c>
      <c r="H58" s="60">
        <f t="shared" si="8"/>
        <v>0.21704444444444446</v>
      </c>
      <c r="I58" s="60">
        <f t="shared" si="8"/>
        <v>5.0597777777777786</v>
      </c>
      <c r="J58" s="60">
        <f t="shared" si="8"/>
        <v>9.122988888888889</v>
      </c>
      <c r="K58" s="60">
        <f t="shared" si="8"/>
        <v>2.7905111111111105</v>
      </c>
      <c r="L58" s="60">
        <f t="shared" si="8"/>
        <v>0.87030000000000007</v>
      </c>
      <c r="M58" s="60">
        <f t="shared" si="8"/>
        <v>0.48391666666666661</v>
      </c>
      <c r="N58" s="60">
        <f t="shared" si="8"/>
        <v>2.7066666666666666E-2</v>
      </c>
      <c r="O58" s="60">
        <f t="shared" si="8"/>
        <v>147.66666666666666</v>
      </c>
      <c r="P58" s="61"/>
      <c r="Q58" s="62"/>
      <c r="R58" s="44"/>
    </row>
    <row r="59" spans="1:18" x14ac:dyDescent="0.35">
      <c r="A59" s="57"/>
      <c r="B59" s="58" t="s">
        <v>601</v>
      </c>
      <c r="C59" s="59"/>
      <c r="D59" s="60">
        <f>STDEV(D49:D57)</f>
        <v>0.37344097294991446</v>
      </c>
      <c r="E59" s="60">
        <f t="shared" ref="E59" si="9">STDEV(E49:E57)</f>
        <v>4.242117526791421E-2</v>
      </c>
      <c r="F59" s="60">
        <f>STDEV(F49:F57)</f>
        <v>9.0056048905359079E-2</v>
      </c>
      <c r="G59" s="60">
        <f t="shared" ref="G59:O59" si="10">STDEV(G49:G57)</f>
        <v>0.20766812733568718</v>
      </c>
      <c r="H59" s="60">
        <f t="shared" si="10"/>
        <v>4.0585037609663276E-2</v>
      </c>
      <c r="I59" s="60">
        <f t="shared" si="10"/>
        <v>6.6571573846834056E-2</v>
      </c>
      <c r="J59" s="60">
        <f t="shared" si="10"/>
        <v>9.8885267411840144E-2</v>
      </c>
      <c r="K59" s="60">
        <f t="shared" si="10"/>
        <v>6.2511607810958617E-2</v>
      </c>
      <c r="L59" s="60">
        <f t="shared" si="10"/>
        <v>2.8127077701033919E-2</v>
      </c>
      <c r="M59" s="60">
        <f t="shared" si="10"/>
        <v>3.3723013902477138E-2</v>
      </c>
      <c r="N59" s="60">
        <f t="shared" si="10"/>
        <v>1.2095178102588379E-2</v>
      </c>
      <c r="O59" s="60">
        <f t="shared" si="10"/>
        <v>18.200274723201296</v>
      </c>
      <c r="P59" s="61"/>
      <c r="Q59" s="62"/>
      <c r="R59" s="44"/>
    </row>
    <row r="60" spans="1:18" x14ac:dyDescent="0.35">
      <c r="A60" s="23"/>
      <c r="C60" s="49"/>
      <c r="D60" s="10"/>
      <c r="E60" s="10"/>
      <c r="F60" s="10"/>
      <c r="G60" s="10"/>
      <c r="H60" s="10"/>
      <c r="I60" s="10"/>
      <c r="J60" s="10"/>
      <c r="K60" s="10"/>
      <c r="L60" s="10"/>
      <c r="M60" s="10"/>
      <c r="N60" s="10"/>
      <c r="O60" s="10"/>
      <c r="P60" s="12"/>
      <c r="Q60" s="38"/>
      <c r="R60" s="44"/>
    </row>
    <row r="61" spans="1:18" x14ac:dyDescent="0.35">
      <c r="A61" s="23" t="s">
        <v>165</v>
      </c>
      <c r="C61" s="49">
        <v>1</v>
      </c>
      <c r="D61" s="10">
        <v>44.658499999999997</v>
      </c>
      <c r="E61" s="10">
        <v>1.4E-2</v>
      </c>
      <c r="F61" s="10">
        <v>35.021500000000003</v>
      </c>
      <c r="G61" s="10">
        <v>0.43330000000000002</v>
      </c>
      <c r="H61" s="10" t="s">
        <v>29</v>
      </c>
      <c r="I61" s="10">
        <v>1.1599999999999999E-2</v>
      </c>
      <c r="J61" s="10">
        <v>19.025500000000001</v>
      </c>
      <c r="K61" s="10">
        <v>0.56630000000000003</v>
      </c>
      <c r="L61" s="10">
        <v>2.7799999999999998E-2</v>
      </c>
      <c r="M61" s="10"/>
      <c r="N61" s="12" t="s">
        <v>29</v>
      </c>
      <c r="O61" s="11"/>
      <c r="P61" s="12"/>
      <c r="Q61" s="38">
        <v>99.738399999999999</v>
      </c>
    </row>
    <row r="62" spans="1:18" x14ac:dyDescent="0.35">
      <c r="A62" s="23" t="s">
        <v>165</v>
      </c>
      <c r="C62" s="49">
        <v>1</v>
      </c>
      <c r="D62" s="10">
        <v>43.082900000000002</v>
      </c>
      <c r="E62" s="10">
        <v>1.0800000000000001E-2</v>
      </c>
      <c r="F62" s="10">
        <v>34.960700000000003</v>
      </c>
      <c r="G62" s="10">
        <v>0.44490000000000002</v>
      </c>
      <c r="H62" s="10">
        <v>2.9499999999999998E-2</v>
      </c>
      <c r="I62" s="10">
        <v>1.2500000000000001E-2</v>
      </c>
      <c r="J62" s="10">
        <v>18.6982</v>
      </c>
      <c r="K62" s="10">
        <v>0.57620000000000005</v>
      </c>
      <c r="L62" s="10">
        <v>2.5000000000000001E-2</v>
      </c>
      <c r="M62" s="10"/>
      <c r="N62" s="12" t="s">
        <v>29</v>
      </c>
      <c r="O62" s="11"/>
      <c r="P62" s="12"/>
      <c r="Q62" s="38">
        <v>97.823899999999995</v>
      </c>
    </row>
    <row r="63" spans="1:18" x14ac:dyDescent="0.35">
      <c r="A63" s="23" t="s">
        <v>165</v>
      </c>
      <c r="C63" s="49">
        <v>1</v>
      </c>
      <c r="D63" s="10">
        <v>43.797699999999999</v>
      </c>
      <c r="E63" s="10" t="s">
        <v>29</v>
      </c>
      <c r="F63" s="10">
        <v>34.749899999999997</v>
      </c>
      <c r="G63" s="10">
        <v>0.48209999999999997</v>
      </c>
      <c r="H63" s="10">
        <v>1.04E-2</v>
      </c>
      <c r="I63" s="10">
        <v>2.0299999999999999E-2</v>
      </c>
      <c r="J63" s="10">
        <v>18.971599999999999</v>
      </c>
      <c r="K63" s="10">
        <v>0.56369999999999998</v>
      </c>
      <c r="L63" s="10">
        <v>1.8800000000000001E-2</v>
      </c>
      <c r="M63" s="10"/>
      <c r="N63" s="12">
        <v>1.89E-2</v>
      </c>
      <c r="O63" s="11"/>
      <c r="P63" s="12"/>
      <c r="Q63" s="38">
        <v>98.632599999999996</v>
      </c>
    </row>
    <row r="64" spans="1:18" x14ac:dyDescent="0.35">
      <c r="A64" s="23" t="s">
        <v>165</v>
      </c>
      <c r="C64" s="49">
        <v>2</v>
      </c>
      <c r="D64" s="10">
        <v>44.417299999999997</v>
      </c>
      <c r="E64" s="10">
        <v>2.3300000000000001E-2</v>
      </c>
      <c r="F64" s="10">
        <v>34.908700000000003</v>
      </c>
      <c r="G64" s="10">
        <v>0.53400000000000003</v>
      </c>
      <c r="H64" s="10">
        <v>5.1499999999999997E-2</v>
      </c>
      <c r="I64" s="10">
        <v>1.8599999999999998E-2</v>
      </c>
      <c r="J64" s="10">
        <v>18.919899999999998</v>
      </c>
      <c r="K64" s="10">
        <v>0.57079999999999997</v>
      </c>
      <c r="L64" s="10">
        <v>4.8399999999999999E-2</v>
      </c>
      <c r="M64" s="10"/>
      <c r="N64" s="12" t="s">
        <v>29</v>
      </c>
      <c r="O64" s="11"/>
      <c r="P64" s="12"/>
      <c r="Q64" s="38">
        <v>99.475399999999993</v>
      </c>
    </row>
    <row r="65" spans="1:18" x14ac:dyDescent="0.35">
      <c r="A65" s="23" t="s">
        <v>165</v>
      </c>
      <c r="C65" s="49">
        <v>2</v>
      </c>
      <c r="D65" s="10">
        <v>44.266399999999997</v>
      </c>
      <c r="E65" s="10" t="s">
        <v>29</v>
      </c>
      <c r="F65" s="10">
        <v>34.521599999999999</v>
      </c>
      <c r="G65" s="10">
        <v>0.48010000000000003</v>
      </c>
      <c r="H65" s="10">
        <v>1.2500000000000001E-2</v>
      </c>
      <c r="I65" s="10">
        <v>1.6500000000000001E-2</v>
      </c>
      <c r="J65" s="10">
        <v>18.794899999999998</v>
      </c>
      <c r="K65" s="10">
        <v>0.53239999999999998</v>
      </c>
      <c r="L65" s="10">
        <v>2.5999999999999999E-2</v>
      </c>
      <c r="M65" s="10"/>
      <c r="N65" s="12">
        <v>2.5899999999999999E-2</v>
      </c>
      <c r="O65" s="11"/>
      <c r="P65" s="12"/>
      <c r="Q65" s="38">
        <v>98.671300000000002</v>
      </c>
    </row>
    <row r="66" spans="1:18" x14ac:dyDescent="0.35">
      <c r="A66" s="23" t="s">
        <v>165</v>
      </c>
      <c r="C66" s="49">
        <v>2</v>
      </c>
      <c r="D66" s="10">
        <v>44.596600000000002</v>
      </c>
      <c r="E66" s="10" t="s">
        <v>29</v>
      </c>
      <c r="F66" s="10">
        <v>35.278700000000001</v>
      </c>
      <c r="G66" s="10">
        <v>0.43669999999999998</v>
      </c>
      <c r="H66" s="10" t="s">
        <v>29</v>
      </c>
      <c r="I66" s="10">
        <v>1.6199999999999999E-2</v>
      </c>
      <c r="J66" s="10">
        <v>19.316400000000002</v>
      </c>
      <c r="K66" s="10">
        <v>0.63729999999999998</v>
      </c>
      <c r="L66" s="10">
        <v>2.3099999999999999E-2</v>
      </c>
      <c r="M66" s="10"/>
      <c r="N66" s="12">
        <v>7.7000000000000002E-3</v>
      </c>
      <c r="O66" s="11"/>
      <c r="P66" s="12"/>
      <c r="Q66" s="38">
        <v>100.30459999999999</v>
      </c>
    </row>
    <row r="67" spans="1:18" x14ac:dyDescent="0.35">
      <c r="A67" s="23" t="s">
        <v>165</v>
      </c>
      <c r="C67" s="49">
        <v>3</v>
      </c>
      <c r="D67" s="10">
        <v>44.749699999999997</v>
      </c>
      <c r="E67" s="10">
        <v>1.7000000000000001E-2</v>
      </c>
      <c r="F67" s="10">
        <v>34.748600000000003</v>
      </c>
      <c r="G67" s="10">
        <v>0.4904</v>
      </c>
      <c r="H67" s="10" t="s">
        <v>29</v>
      </c>
      <c r="I67" s="10">
        <v>2.1100000000000001E-2</v>
      </c>
      <c r="J67" s="10">
        <v>19.145900000000001</v>
      </c>
      <c r="K67" s="10">
        <v>0.52010000000000001</v>
      </c>
      <c r="L67" s="10">
        <v>3.2099999999999997E-2</v>
      </c>
      <c r="M67" s="10"/>
      <c r="N67" s="12" t="s">
        <v>29</v>
      </c>
      <c r="O67" s="11"/>
      <c r="P67" s="12"/>
      <c r="Q67" s="38">
        <v>99.685599999999994</v>
      </c>
    </row>
    <row r="68" spans="1:18" x14ac:dyDescent="0.35">
      <c r="A68" s="23" t="s">
        <v>165</v>
      </c>
      <c r="C68" s="49">
        <v>3</v>
      </c>
      <c r="D68" s="10">
        <v>44.432400000000001</v>
      </c>
      <c r="E68" s="10" t="s">
        <v>29</v>
      </c>
      <c r="F68" s="10">
        <v>35.279800000000002</v>
      </c>
      <c r="G68" s="10">
        <v>0.4929</v>
      </c>
      <c r="H68" s="10" t="s">
        <v>29</v>
      </c>
      <c r="I68" s="10">
        <v>1.29E-2</v>
      </c>
      <c r="J68" s="10">
        <v>19.2925</v>
      </c>
      <c r="K68" s="10">
        <v>0.60609999999999997</v>
      </c>
      <c r="L68" s="10">
        <v>2.64E-2</v>
      </c>
      <c r="M68" s="10"/>
      <c r="N68" s="12" t="s">
        <v>29</v>
      </c>
      <c r="O68" s="11"/>
      <c r="P68" s="12"/>
      <c r="Q68" s="38">
        <v>100.0446</v>
      </c>
    </row>
    <row r="69" spans="1:18" x14ac:dyDescent="0.35">
      <c r="A69" s="23" t="s">
        <v>165</v>
      </c>
      <c r="C69" s="49">
        <v>3</v>
      </c>
      <c r="D69" s="10">
        <v>44.618200000000002</v>
      </c>
      <c r="E69" s="10" t="s">
        <v>29</v>
      </c>
      <c r="F69" s="10">
        <v>34.907699999999998</v>
      </c>
      <c r="G69" s="10">
        <v>0.44009999999999999</v>
      </c>
      <c r="H69" s="10">
        <v>2.5600000000000001E-2</v>
      </c>
      <c r="I69" s="10">
        <v>1.9800000000000002E-2</v>
      </c>
      <c r="J69" s="10">
        <v>19.160499999999999</v>
      </c>
      <c r="K69" s="10">
        <v>0.5625</v>
      </c>
      <c r="L69" s="10">
        <v>1.03E-2</v>
      </c>
      <c r="M69" s="10"/>
      <c r="N69" s="12" t="s">
        <v>29</v>
      </c>
      <c r="O69" s="11"/>
      <c r="P69" s="12"/>
      <c r="Q69" s="38">
        <v>99.721800000000002</v>
      </c>
    </row>
    <row r="70" spans="1:18" x14ac:dyDescent="0.35">
      <c r="A70" s="23"/>
      <c r="B70" s="8" t="s">
        <v>231</v>
      </c>
      <c r="C70" s="49"/>
      <c r="D70" s="10">
        <f>AVERAGE(D61:D69)</f>
        <v>44.291077777777772</v>
      </c>
      <c r="E70" s="10">
        <f t="shared" ref="E70:L70" si="11">AVERAGE(E61:E69)</f>
        <v>1.6275000000000001E-2</v>
      </c>
      <c r="F70" s="10">
        <f t="shared" si="11"/>
        <v>34.930800000000005</v>
      </c>
      <c r="G70" s="10">
        <f t="shared" si="11"/>
        <v>0.47050000000000008</v>
      </c>
      <c r="H70" s="10">
        <f t="shared" si="11"/>
        <v>2.5899999999999999E-2</v>
      </c>
      <c r="I70" s="10">
        <f t="shared" si="11"/>
        <v>1.6611111111111115E-2</v>
      </c>
      <c r="J70" s="10">
        <f t="shared" si="11"/>
        <v>19.036155555555556</v>
      </c>
      <c r="K70" s="10">
        <f t="shared" si="11"/>
        <v>0.5706</v>
      </c>
      <c r="L70" s="10">
        <f t="shared" si="11"/>
        <v>2.6433333333333333E-2</v>
      </c>
      <c r="M70" s="10"/>
      <c r="N70" s="10">
        <f t="shared" ref="N70" si="12">AVERAGE(N61:N69)</f>
        <v>1.7499999999999998E-2</v>
      </c>
      <c r="O70" s="10"/>
      <c r="P70" s="12"/>
      <c r="Q70" s="38"/>
      <c r="R70" s="44"/>
    </row>
    <row r="71" spans="1:18" x14ac:dyDescent="0.35">
      <c r="A71" s="23"/>
      <c r="B71" s="8" t="s">
        <v>601</v>
      </c>
      <c r="C71" s="49"/>
      <c r="D71" s="10">
        <f>STDEV(D61:D69)</f>
        <v>0.53447572390562659</v>
      </c>
      <c r="E71" s="10">
        <f t="shared" ref="E71" si="13">STDEV(E61:E69)</f>
        <v>5.3237674629908489E-3</v>
      </c>
      <c r="F71" s="10">
        <f>STDEV(F61:F69)</f>
        <v>0.24656242110264967</v>
      </c>
      <c r="G71" s="10">
        <f t="shared" ref="G71:N71" si="14">STDEV(G61:G69)</f>
        <v>3.4026717443797025E-2</v>
      </c>
      <c r="H71" s="10">
        <f t="shared" si="14"/>
        <v>1.6494089850610127E-2</v>
      </c>
      <c r="I71" s="10">
        <f t="shared" si="14"/>
        <v>3.6029309056809719E-3</v>
      </c>
      <c r="J71" s="10">
        <f t="shared" si="14"/>
        <v>0.21271146014678682</v>
      </c>
      <c r="K71" s="10">
        <f t="shared" si="14"/>
        <v>3.5145661183138943E-2</v>
      </c>
      <c r="L71" s="10">
        <f t="shared" si="14"/>
        <v>1.0298179450757297E-2</v>
      </c>
      <c r="M71" s="10"/>
      <c r="N71" s="10">
        <f t="shared" si="14"/>
        <v>9.1804139340228037E-3</v>
      </c>
      <c r="O71" s="10"/>
      <c r="P71" s="12"/>
      <c r="Q71" s="38"/>
      <c r="R71" s="44"/>
    </row>
    <row r="72" spans="1:18" x14ac:dyDescent="0.35">
      <c r="A72" s="23"/>
      <c r="C72" s="49"/>
      <c r="D72" s="10"/>
      <c r="E72" s="10"/>
      <c r="F72" s="10"/>
      <c r="G72" s="10"/>
      <c r="H72" s="10"/>
      <c r="I72" s="10"/>
      <c r="J72" s="10"/>
      <c r="K72" s="10"/>
      <c r="L72" s="10"/>
      <c r="M72" s="10"/>
      <c r="N72" s="10"/>
      <c r="O72" s="10"/>
      <c r="P72" s="12"/>
      <c r="Q72" s="38"/>
      <c r="R72" s="44"/>
    </row>
    <row r="73" spans="1:18" x14ac:dyDescent="0.35">
      <c r="A73" s="50" t="s">
        <v>617</v>
      </c>
      <c r="B73" s="51"/>
      <c r="C73" s="52">
        <v>1</v>
      </c>
      <c r="D73" s="53">
        <v>52.272199999999998</v>
      </c>
      <c r="E73" s="53">
        <v>4.9599999999999998E-2</v>
      </c>
      <c r="F73" s="53">
        <v>30.377700000000001</v>
      </c>
      <c r="G73" s="53">
        <v>0.36399999999999999</v>
      </c>
      <c r="H73" s="53">
        <v>1.38E-2</v>
      </c>
      <c r="I73" s="53">
        <v>0.13109999999999999</v>
      </c>
      <c r="J73" s="53">
        <v>13.5586</v>
      </c>
      <c r="K73" s="53">
        <v>3.8875000000000002</v>
      </c>
      <c r="L73" s="53">
        <v>0.1066</v>
      </c>
      <c r="M73" s="53"/>
      <c r="N73" s="54" t="s">
        <v>29</v>
      </c>
      <c r="O73" s="55"/>
      <c r="P73" s="54"/>
      <c r="Q73" s="56">
        <v>100.7538</v>
      </c>
    </row>
    <row r="74" spans="1:18" x14ac:dyDescent="0.35">
      <c r="A74" s="50" t="s">
        <v>617</v>
      </c>
      <c r="B74" s="51"/>
      <c r="C74" s="52">
        <v>1</v>
      </c>
      <c r="D74" s="53">
        <v>51.877699999999997</v>
      </c>
      <c r="E74" s="53">
        <v>4.9500000000000002E-2</v>
      </c>
      <c r="F74" s="53">
        <v>30.244599999999998</v>
      </c>
      <c r="G74" s="53">
        <v>0.44929999999999998</v>
      </c>
      <c r="H74" s="53" t="s">
        <v>29</v>
      </c>
      <c r="I74" s="53">
        <v>0.13070000000000001</v>
      </c>
      <c r="J74" s="53">
        <v>13.564500000000001</v>
      </c>
      <c r="K74" s="53">
        <v>3.8603999999999998</v>
      </c>
      <c r="L74" s="53">
        <v>0.1187</v>
      </c>
      <c r="M74" s="53"/>
      <c r="N74" s="54">
        <v>3.1899999999999998E-2</v>
      </c>
      <c r="O74" s="55"/>
      <c r="P74" s="54"/>
      <c r="Q74" s="56">
        <v>100.3254</v>
      </c>
    </row>
    <row r="75" spans="1:18" x14ac:dyDescent="0.35">
      <c r="A75" s="50" t="s">
        <v>617</v>
      </c>
      <c r="B75" s="51"/>
      <c r="C75" s="52">
        <v>1</v>
      </c>
      <c r="D75" s="53">
        <v>50.937399999999997</v>
      </c>
      <c r="E75" s="53">
        <v>3.7600000000000001E-2</v>
      </c>
      <c r="F75" s="53">
        <v>29.877099999999999</v>
      </c>
      <c r="G75" s="53">
        <v>0.30959999999999999</v>
      </c>
      <c r="H75" s="53" t="s">
        <v>29</v>
      </c>
      <c r="I75" s="53">
        <v>0.1245</v>
      </c>
      <c r="J75" s="53">
        <v>13.41</v>
      </c>
      <c r="K75" s="53">
        <v>3.7138</v>
      </c>
      <c r="L75" s="53">
        <v>0.13869999999999999</v>
      </c>
      <c r="M75" s="53"/>
      <c r="N75" s="54" t="s">
        <v>29</v>
      </c>
      <c r="O75" s="55"/>
      <c r="P75" s="54"/>
      <c r="Q75" s="56">
        <v>98.536199999999994</v>
      </c>
    </row>
    <row r="76" spans="1:18" x14ac:dyDescent="0.35">
      <c r="A76" s="50" t="s">
        <v>617</v>
      </c>
      <c r="B76" s="51"/>
      <c r="C76" s="52">
        <v>2</v>
      </c>
      <c r="D76" s="53">
        <v>52.493499999999997</v>
      </c>
      <c r="E76" s="53">
        <v>3.8899999999999997E-2</v>
      </c>
      <c r="F76" s="53">
        <v>30.357500000000002</v>
      </c>
      <c r="G76" s="53">
        <v>0.4768</v>
      </c>
      <c r="H76" s="53">
        <v>2.9499999999999998E-2</v>
      </c>
      <c r="I76" s="53">
        <v>0.13089999999999999</v>
      </c>
      <c r="J76" s="53">
        <v>13.567500000000001</v>
      </c>
      <c r="K76" s="53">
        <v>3.9889999999999999</v>
      </c>
      <c r="L76" s="53">
        <v>0.1231</v>
      </c>
      <c r="M76" s="53"/>
      <c r="N76" s="54">
        <v>4.5600000000000002E-2</v>
      </c>
      <c r="O76" s="55"/>
      <c r="P76" s="54"/>
      <c r="Q76" s="56">
        <v>101.25230000000001</v>
      </c>
    </row>
    <row r="77" spans="1:18" x14ac:dyDescent="0.35">
      <c r="A77" s="50" t="s">
        <v>617</v>
      </c>
      <c r="B77" s="51"/>
      <c r="C77" s="52">
        <v>2</v>
      </c>
      <c r="D77" s="53">
        <v>51.548299999999998</v>
      </c>
      <c r="E77" s="53">
        <v>5.6800000000000003E-2</v>
      </c>
      <c r="F77" s="53">
        <v>29.820499999999999</v>
      </c>
      <c r="G77" s="53">
        <v>0.44019999999999998</v>
      </c>
      <c r="H77" s="53" t="s">
        <v>29</v>
      </c>
      <c r="I77" s="53">
        <v>0.1197</v>
      </c>
      <c r="J77" s="53">
        <v>13.299899999999999</v>
      </c>
      <c r="K77" s="53">
        <v>3.8527999999999998</v>
      </c>
      <c r="L77" s="53">
        <v>0.1326</v>
      </c>
      <c r="M77" s="53"/>
      <c r="N77" s="54">
        <v>1.09E-2</v>
      </c>
      <c r="O77" s="55"/>
      <c r="P77" s="54"/>
      <c r="Q77" s="56">
        <v>99.247900000000001</v>
      </c>
    </row>
    <row r="78" spans="1:18" x14ac:dyDescent="0.35">
      <c r="A78" s="50" t="s">
        <v>617</v>
      </c>
      <c r="B78" s="51"/>
      <c r="C78" s="52">
        <v>2</v>
      </c>
      <c r="D78" s="53">
        <v>50.993000000000002</v>
      </c>
      <c r="E78" s="53">
        <v>3.56E-2</v>
      </c>
      <c r="F78" s="53">
        <v>29.984400000000001</v>
      </c>
      <c r="G78" s="53">
        <v>0.43259999999999998</v>
      </c>
      <c r="H78" s="53" t="s">
        <v>29</v>
      </c>
      <c r="I78" s="53">
        <v>0.13439999999999999</v>
      </c>
      <c r="J78" s="53">
        <v>13.0327</v>
      </c>
      <c r="K78" s="53">
        <v>3.8050999999999999</v>
      </c>
      <c r="L78" s="53">
        <v>0.1371</v>
      </c>
      <c r="M78" s="53"/>
      <c r="N78" s="54">
        <v>3.3599999999999998E-2</v>
      </c>
      <c r="O78" s="55"/>
      <c r="P78" s="54"/>
      <c r="Q78" s="56">
        <v>98.552599999999998</v>
      </c>
    </row>
    <row r="79" spans="1:18" x14ac:dyDescent="0.35">
      <c r="A79" s="50" t="s">
        <v>617</v>
      </c>
      <c r="B79" s="51"/>
      <c r="C79" s="52">
        <v>3</v>
      </c>
      <c r="D79" s="53">
        <v>53.029299999999999</v>
      </c>
      <c r="E79" s="53">
        <v>4.6300000000000001E-2</v>
      </c>
      <c r="F79" s="53">
        <v>30.467199999999998</v>
      </c>
      <c r="G79" s="53">
        <v>0.45140000000000002</v>
      </c>
      <c r="H79" s="53">
        <v>8.3999999999999995E-3</v>
      </c>
      <c r="I79" s="53">
        <v>0.126</v>
      </c>
      <c r="J79" s="53">
        <v>13.4651</v>
      </c>
      <c r="K79" s="53">
        <v>3.8454000000000002</v>
      </c>
      <c r="L79" s="53">
        <v>0.1241</v>
      </c>
      <c r="M79" s="53"/>
      <c r="N79" s="54" t="s">
        <v>29</v>
      </c>
      <c r="O79" s="55"/>
      <c r="P79" s="54"/>
      <c r="Q79" s="56">
        <v>101.56</v>
      </c>
    </row>
    <row r="80" spans="1:18" x14ac:dyDescent="0.35">
      <c r="A80" s="50" t="s">
        <v>617</v>
      </c>
      <c r="B80" s="51"/>
      <c r="C80" s="52">
        <v>3</v>
      </c>
      <c r="D80" s="53">
        <v>51.955800000000004</v>
      </c>
      <c r="E80" s="53">
        <v>3.9600000000000003E-2</v>
      </c>
      <c r="F80" s="53">
        <v>29.835899999999999</v>
      </c>
      <c r="G80" s="53">
        <v>0.3836</v>
      </c>
      <c r="H80" s="53" t="s">
        <v>29</v>
      </c>
      <c r="I80" s="53">
        <v>0.1158</v>
      </c>
      <c r="J80" s="53">
        <v>13.5443</v>
      </c>
      <c r="K80" s="53">
        <v>3.7871999999999999</v>
      </c>
      <c r="L80" s="53">
        <v>0.1275</v>
      </c>
      <c r="M80" s="53"/>
      <c r="N80" s="54">
        <v>4.19E-2</v>
      </c>
      <c r="O80" s="55"/>
      <c r="P80" s="54"/>
      <c r="Q80" s="56">
        <v>99.761499999999998</v>
      </c>
    </row>
    <row r="81" spans="1:18" x14ac:dyDescent="0.35">
      <c r="A81" s="50" t="s">
        <v>617</v>
      </c>
      <c r="B81" s="51"/>
      <c r="C81" s="52">
        <v>3</v>
      </c>
      <c r="D81" s="53">
        <v>52.293199999999999</v>
      </c>
      <c r="E81" s="53">
        <v>3.04E-2</v>
      </c>
      <c r="F81" s="53">
        <v>30.373699999999999</v>
      </c>
      <c r="G81" s="53">
        <v>0.36049999999999999</v>
      </c>
      <c r="H81" s="53" t="s">
        <v>29</v>
      </c>
      <c r="I81" s="53">
        <v>0.13289999999999999</v>
      </c>
      <c r="J81" s="53">
        <v>13.3979</v>
      </c>
      <c r="K81" s="53">
        <v>3.9628999999999999</v>
      </c>
      <c r="L81" s="53">
        <v>0.1106</v>
      </c>
      <c r="M81" s="53"/>
      <c r="N81" s="54">
        <v>1.06E-2</v>
      </c>
      <c r="O81" s="55"/>
      <c r="P81" s="54"/>
      <c r="Q81" s="56">
        <v>100.667</v>
      </c>
    </row>
    <row r="82" spans="1:18" x14ac:dyDescent="0.35">
      <c r="A82" s="57"/>
      <c r="B82" s="58" t="s">
        <v>231</v>
      </c>
      <c r="C82" s="59"/>
      <c r="D82" s="60">
        <f>AVERAGE(D73:D81)</f>
        <v>51.933377777777778</v>
      </c>
      <c r="E82" s="60">
        <f t="shared" ref="E82:L82" si="15">AVERAGE(E73:E81)</f>
        <v>4.2700000000000002E-2</v>
      </c>
      <c r="F82" s="60">
        <f t="shared" si="15"/>
        <v>30.148733333333332</v>
      </c>
      <c r="G82" s="60">
        <f t="shared" si="15"/>
        <v>0.4075555555555555</v>
      </c>
      <c r="H82" s="60">
        <f t="shared" si="15"/>
        <v>1.7233333333333333E-2</v>
      </c>
      <c r="I82" s="60">
        <f t="shared" si="15"/>
        <v>0.12733333333333333</v>
      </c>
      <c r="J82" s="60">
        <f t="shared" si="15"/>
        <v>13.426722222222221</v>
      </c>
      <c r="K82" s="60">
        <f t="shared" si="15"/>
        <v>3.8560111111111106</v>
      </c>
      <c r="L82" s="60">
        <f t="shared" si="15"/>
        <v>0.12433333333333334</v>
      </c>
      <c r="M82" s="60"/>
      <c r="N82" s="60">
        <f t="shared" ref="N82" si="16">AVERAGE(N73:N81)</f>
        <v>2.9083333333333333E-2</v>
      </c>
      <c r="O82" s="60"/>
      <c r="P82" s="61"/>
      <c r="Q82" s="62"/>
      <c r="R82" s="44"/>
    </row>
    <row r="83" spans="1:18" x14ac:dyDescent="0.35">
      <c r="A83" s="57"/>
      <c r="B83" s="58" t="s">
        <v>601</v>
      </c>
      <c r="C83" s="59"/>
      <c r="D83" s="60">
        <f>STDEV(D73:D81)</f>
        <v>0.68804294157010593</v>
      </c>
      <c r="E83" s="60">
        <f t="shared" ref="E83" si="17">STDEV(E73:E81)</f>
        <v>8.3470054510584521E-3</v>
      </c>
      <c r="F83" s="60">
        <f>STDEV(F73:F81)</f>
        <v>0.26542951512595608</v>
      </c>
      <c r="G83" s="60">
        <f t="shared" ref="G83:N83" si="18">STDEV(G73:G81)</f>
        <v>5.5264231450168184E-2</v>
      </c>
      <c r="H83" s="60">
        <f t="shared" si="18"/>
        <v>1.0960991439342219E-2</v>
      </c>
      <c r="I83" s="60">
        <f t="shared" si="18"/>
        <v>6.3271241492482162E-3</v>
      </c>
      <c r="J83" s="60">
        <f t="shared" si="18"/>
        <v>0.17462029362145884</v>
      </c>
      <c r="K83" s="60">
        <f t="shared" si="18"/>
        <v>8.4996991776833536E-2</v>
      </c>
      <c r="L83" s="60">
        <f t="shared" si="18"/>
        <v>1.1091325439279109E-2</v>
      </c>
      <c r="M83" s="60"/>
      <c r="N83" s="60">
        <f t="shared" si="18"/>
        <v>1.508421912684467E-2</v>
      </c>
      <c r="O83" s="60"/>
      <c r="P83" s="61"/>
      <c r="Q83" s="62"/>
      <c r="R83" s="44"/>
    </row>
    <row r="84" spans="1:18" x14ac:dyDescent="0.35">
      <c r="A84" s="23"/>
      <c r="C84" s="49"/>
      <c r="D84" s="10"/>
      <c r="E84" s="10"/>
      <c r="F84" s="10"/>
      <c r="G84" s="10"/>
      <c r="H84" s="10"/>
      <c r="I84" s="10"/>
      <c r="J84" s="10"/>
      <c r="K84" s="10"/>
      <c r="L84" s="10"/>
      <c r="M84" s="10"/>
      <c r="N84" s="10"/>
      <c r="O84" s="10"/>
      <c r="P84" s="12"/>
      <c r="Q84" s="38"/>
      <c r="R84" s="44"/>
    </row>
    <row r="85" spans="1:18" x14ac:dyDescent="0.35">
      <c r="A85" s="23" t="s">
        <v>618</v>
      </c>
      <c r="C85" s="49">
        <v>1</v>
      </c>
      <c r="D85" s="10">
        <v>50.745100000000001</v>
      </c>
      <c r="E85" s="10">
        <v>0.878</v>
      </c>
      <c r="F85" s="10">
        <v>8.4093</v>
      </c>
      <c r="G85" s="10">
        <v>6.3733000000000004</v>
      </c>
      <c r="H85" s="10">
        <v>0.1318</v>
      </c>
      <c r="I85" s="10">
        <v>16.2605</v>
      </c>
      <c r="J85" s="10">
        <v>15.905900000000001</v>
      </c>
      <c r="K85" s="10">
        <v>1.3552</v>
      </c>
      <c r="L85" s="10">
        <v>1.5800000000000002E-2</v>
      </c>
      <c r="M85" s="10"/>
      <c r="N85" s="12">
        <v>0.1416</v>
      </c>
      <c r="O85" s="11"/>
      <c r="P85" s="12"/>
      <c r="Q85" s="38">
        <v>100.2166</v>
      </c>
    </row>
    <row r="86" spans="1:18" x14ac:dyDescent="0.35">
      <c r="A86" s="23" t="s">
        <v>618</v>
      </c>
      <c r="C86" s="49">
        <v>1</v>
      </c>
      <c r="D86" s="10">
        <v>50.500300000000003</v>
      </c>
      <c r="E86" s="10">
        <v>0.88429999999999997</v>
      </c>
      <c r="F86" s="10">
        <v>8.3795999999999999</v>
      </c>
      <c r="G86" s="10">
        <v>6.2766000000000002</v>
      </c>
      <c r="H86" s="10">
        <v>0.12790000000000001</v>
      </c>
      <c r="I86" s="10">
        <v>16.1402</v>
      </c>
      <c r="J86" s="10">
        <v>16.070900000000002</v>
      </c>
      <c r="K86" s="10">
        <v>1.3217000000000001</v>
      </c>
      <c r="L86" s="10">
        <v>1.5299999999999999E-2</v>
      </c>
      <c r="M86" s="10"/>
      <c r="N86" s="12">
        <v>0.13389999999999999</v>
      </c>
      <c r="O86" s="11"/>
      <c r="P86" s="12"/>
      <c r="Q86" s="38">
        <v>99.850899999999996</v>
      </c>
    </row>
    <row r="87" spans="1:18" x14ac:dyDescent="0.35">
      <c r="A87" s="23" t="s">
        <v>618</v>
      </c>
      <c r="C87" s="49">
        <v>1</v>
      </c>
      <c r="D87" s="10">
        <v>50.426400000000001</v>
      </c>
      <c r="E87" s="10">
        <v>0.86260000000000003</v>
      </c>
      <c r="F87" s="10">
        <v>8.4090000000000007</v>
      </c>
      <c r="G87" s="10">
        <v>6.3571999999999997</v>
      </c>
      <c r="H87" s="10">
        <v>0.17419999999999999</v>
      </c>
      <c r="I87" s="10">
        <v>15.969799999999999</v>
      </c>
      <c r="J87" s="10">
        <v>16.027100000000001</v>
      </c>
      <c r="K87" s="10">
        <v>1.2919</v>
      </c>
      <c r="L87" s="10" t="s">
        <v>29</v>
      </c>
      <c r="M87" s="10"/>
      <c r="N87" s="12">
        <v>0.16109999999999999</v>
      </c>
      <c r="O87" s="11"/>
      <c r="P87" s="12"/>
      <c r="Q87" s="38">
        <v>99.688400000000001</v>
      </c>
    </row>
    <row r="88" spans="1:18" x14ac:dyDescent="0.35">
      <c r="A88" s="23" t="s">
        <v>618</v>
      </c>
      <c r="C88" s="49">
        <v>2</v>
      </c>
      <c r="D88" s="10">
        <v>50.596800000000002</v>
      </c>
      <c r="E88" s="10">
        <v>0.87990000000000002</v>
      </c>
      <c r="F88" s="10">
        <v>8.3346</v>
      </c>
      <c r="G88" s="10">
        <v>6.4892000000000003</v>
      </c>
      <c r="H88" s="10">
        <v>0.15160000000000001</v>
      </c>
      <c r="I88" s="10">
        <v>15.7454</v>
      </c>
      <c r="J88" s="10">
        <v>15.650399999999999</v>
      </c>
      <c r="K88" s="10">
        <v>1.3880999999999999</v>
      </c>
      <c r="L88" s="10">
        <v>1.2699999999999999E-2</v>
      </c>
      <c r="M88" s="10"/>
      <c r="N88" s="12">
        <v>0.1409</v>
      </c>
      <c r="O88" s="11"/>
      <c r="P88" s="12"/>
      <c r="Q88" s="38">
        <v>99.389600000000002</v>
      </c>
    </row>
    <row r="89" spans="1:18" x14ac:dyDescent="0.35">
      <c r="A89" s="23" t="s">
        <v>618</v>
      </c>
      <c r="C89" s="49">
        <v>2</v>
      </c>
      <c r="D89" s="10">
        <v>50.299599999999998</v>
      </c>
      <c r="E89" s="10">
        <v>0.87749999999999995</v>
      </c>
      <c r="F89" s="10">
        <v>8.31</v>
      </c>
      <c r="G89" s="10">
        <v>6.4173</v>
      </c>
      <c r="H89" s="10">
        <v>0.13950000000000001</v>
      </c>
      <c r="I89" s="10">
        <v>16.201799999999999</v>
      </c>
      <c r="J89" s="10">
        <v>15.908799999999999</v>
      </c>
      <c r="K89" s="10">
        <v>1.2758</v>
      </c>
      <c r="L89" s="10" t="s">
        <v>29</v>
      </c>
      <c r="M89" s="10"/>
      <c r="N89" s="12">
        <v>0.16020000000000001</v>
      </c>
      <c r="O89" s="11"/>
      <c r="P89" s="12"/>
      <c r="Q89" s="38">
        <v>99.595399999999998</v>
      </c>
    </row>
    <row r="90" spans="1:18" x14ac:dyDescent="0.35">
      <c r="A90" s="23" t="s">
        <v>618</v>
      </c>
      <c r="C90" s="49">
        <v>2</v>
      </c>
      <c r="D90" s="10">
        <v>50.566099999999999</v>
      </c>
      <c r="E90" s="10">
        <v>0.88170000000000004</v>
      </c>
      <c r="F90" s="10">
        <v>8.4234000000000009</v>
      </c>
      <c r="G90" s="10">
        <v>6.3403999999999998</v>
      </c>
      <c r="H90" s="10">
        <v>0.16420000000000001</v>
      </c>
      <c r="I90" s="10">
        <v>16.060700000000001</v>
      </c>
      <c r="J90" s="10">
        <v>15.878</v>
      </c>
      <c r="K90" s="10">
        <v>1.3361000000000001</v>
      </c>
      <c r="L90" s="10">
        <v>9.1000000000000004E-3</v>
      </c>
      <c r="M90" s="10"/>
      <c r="N90" s="12">
        <v>0.1474</v>
      </c>
      <c r="O90" s="11"/>
      <c r="P90" s="12"/>
      <c r="Q90" s="38">
        <v>99.807199999999995</v>
      </c>
    </row>
    <row r="91" spans="1:18" x14ac:dyDescent="0.35">
      <c r="A91" s="23" t="s">
        <v>618</v>
      </c>
      <c r="C91" s="49">
        <v>3</v>
      </c>
      <c r="D91" s="10">
        <v>50.722499999999997</v>
      </c>
      <c r="E91" s="10">
        <v>0.88970000000000005</v>
      </c>
      <c r="F91" s="10">
        <v>8.3507999999999996</v>
      </c>
      <c r="G91" s="10">
        <v>6.4215</v>
      </c>
      <c r="H91" s="10">
        <v>0.1333</v>
      </c>
      <c r="I91" s="10">
        <v>16.102900000000002</v>
      </c>
      <c r="J91" s="10">
        <v>15.9353</v>
      </c>
      <c r="K91" s="10">
        <v>1.3520000000000001</v>
      </c>
      <c r="L91" s="10">
        <v>1.4E-2</v>
      </c>
      <c r="M91" s="10"/>
      <c r="N91" s="12">
        <v>0.1275</v>
      </c>
      <c r="O91" s="11"/>
      <c r="P91" s="12"/>
      <c r="Q91" s="38">
        <v>100.04949999999999</v>
      </c>
    </row>
    <row r="92" spans="1:18" x14ac:dyDescent="0.35">
      <c r="A92" s="23" t="s">
        <v>618</v>
      </c>
      <c r="C92" s="49">
        <v>3</v>
      </c>
      <c r="D92" s="10">
        <v>51.1145</v>
      </c>
      <c r="E92" s="10">
        <v>0.87409999999999999</v>
      </c>
      <c r="F92" s="10">
        <v>8.4296000000000006</v>
      </c>
      <c r="G92" s="10">
        <v>6.3269000000000002</v>
      </c>
      <c r="H92" s="10">
        <v>0.126</v>
      </c>
      <c r="I92" s="10">
        <v>16.383199999999999</v>
      </c>
      <c r="J92" s="10">
        <v>16.043900000000001</v>
      </c>
      <c r="K92" s="10">
        <v>1.3245</v>
      </c>
      <c r="L92" s="10" t="s">
        <v>29</v>
      </c>
      <c r="M92" s="10"/>
      <c r="N92" s="12">
        <v>0.13830000000000001</v>
      </c>
      <c r="O92" s="11"/>
      <c r="P92" s="12"/>
      <c r="Q92" s="38">
        <v>100.7619</v>
      </c>
    </row>
    <row r="93" spans="1:18" x14ac:dyDescent="0.35">
      <c r="A93" s="23" t="s">
        <v>618</v>
      </c>
      <c r="C93" s="49">
        <v>3</v>
      </c>
      <c r="D93" s="10">
        <v>50.7864</v>
      </c>
      <c r="E93" s="10">
        <v>0.88970000000000005</v>
      </c>
      <c r="F93" s="10">
        <v>8.3922000000000008</v>
      </c>
      <c r="G93" s="10">
        <v>6.3014999999999999</v>
      </c>
      <c r="H93" s="10">
        <v>0.13619999999999999</v>
      </c>
      <c r="I93" s="10">
        <v>16.170400000000001</v>
      </c>
      <c r="J93" s="10">
        <v>15.9674</v>
      </c>
      <c r="K93" s="10">
        <v>1.3794</v>
      </c>
      <c r="L93" s="10" t="s">
        <v>29</v>
      </c>
      <c r="M93" s="10"/>
      <c r="N93" s="12">
        <v>0.161</v>
      </c>
      <c r="O93" s="11"/>
      <c r="P93" s="12"/>
      <c r="Q93" s="38">
        <v>100.1925</v>
      </c>
    </row>
    <row r="94" spans="1:18" x14ac:dyDescent="0.35">
      <c r="A94" s="23"/>
      <c r="B94" s="8" t="s">
        <v>231</v>
      </c>
      <c r="C94" s="49"/>
      <c r="D94" s="10">
        <f>AVERAGE(D85:D93)</f>
        <v>50.639744444444453</v>
      </c>
      <c r="E94" s="10">
        <f t="shared" ref="E94:L94" si="19">AVERAGE(E85:E93)</f>
        <v>0.87972222222222252</v>
      </c>
      <c r="F94" s="10">
        <f t="shared" si="19"/>
        <v>8.3820555555555565</v>
      </c>
      <c r="G94" s="10">
        <f t="shared" si="19"/>
        <v>6.3671000000000006</v>
      </c>
      <c r="H94" s="10">
        <f t="shared" si="19"/>
        <v>0.14274444444444448</v>
      </c>
      <c r="I94" s="10">
        <f t="shared" si="19"/>
        <v>16.114988888888888</v>
      </c>
      <c r="J94" s="10">
        <f t="shared" si="19"/>
        <v>15.931966666666666</v>
      </c>
      <c r="K94" s="10">
        <f t="shared" si="19"/>
        <v>1.3360777777777779</v>
      </c>
      <c r="L94" s="10">
        <f t="shared" si="19"/>
        <v>1.338E-2</v>
      </c>
      <c r="M94" s="10"/>
      <c r="N94" s="10">
        <f t="shared" ref="N94" si="20">AVERAGE(N85:N93)</f>
        <v>0.14576666666666668</v>
      </c>
      <c r="O94" s="10"/>
      <c r="P94" s="12"/>
      <c r="Q94" s="38"/>
      <c r="R94" s="44"/>
    </row>
    <row r="95" spans="1:18" x14ac:dyDescent="0.35">
      <c r="A95" s="23"/>
      <c r="B95" s="8" t="s">
        <v>601</v>
      </c>
      <c r="C95" s="49"/>
      <c r="D95" s="10">
        <f>STDEV(D85:D93)</f>
        <v>0.23790111974889422</v>
      </c>
      <c r="E95" s="10">
        <f t="shared" ref="E95" si="21">STDEV(E85:E93)</f>
        <v>8.3418789516777683E-3</v>
      </c>
      <c r="F95" s="10">
        <f>STDEV(F85:F93)</f>
        <v>4.1785138240501195E-2</v>
      </c>
      <c r="G95" s="10">
        <f t="shared" ref="G95:N95" si="22">STDEV(G85:G93)</f>
        <v>6.6470670223791245E-2</v>
      </c>
      <c r="H95" s="10">
        <f t="shared" si="22"/>
        <v>1.6923660294917493E-2</v>
      </c>
      <c r="I95" s="10">
        <f t="shared" si="22"/>
        <v>0.18204464730145467</v>
      </c>
      <c r="J95" s="10">
        <f t="shared" si="22"/>
        <v>0.12527813057353679</v>
      </c>
      <c r="K95" s="10">
        <f t="shared" si="22"/>
        <v>3.7296373073590426E-2</v>
      </c>
      <c r="L95" s="10">
        <f t="shared" si="22"/>
        <v>2.6789923478800757E-3</v>
      </c>
      <c r="M95" s="10"/>
      <c r="N95" s="10">
        <f t="shared" si="22"/>
        <v>1.2497199686329735E-2</v>
      </c>
      <c r="O95" s="10"/>
      <c r="P95" s="12"/>
      <c r="Q95" s="38"/>
      <c r="R95" s="44"/>
    </row>
    <row r="96" spans="1:18" x14ac:dyDescent="0.35">
      <c r="A96" s="23"/>
      <c r="C96" s="49"/>
      <c r="D96" s="10"/>
      <c r="E96" s="10"/>
      <c r="F96" s="10"/>
      <c r="G96" s="10"/>
      <c r="H96" s="10"/>
      <c r="I96" s="10"/>
      <c r="J96" s="10"/>
      <c r="K96" s="10"/>
      <c r="L96" s="10"/>
      <c r="M96" s="10"/>
      <c r="N96" s="10"/>
      <c r="O96" s="10"/>
      <c r="P96" s="12"/>
      <c r="Q96" s="38"/>
      <c r="R96" s="44"/>
    </row>
    <row r="97" spans="1:18" x14ac:dyDescent="0.35">
      <c r="A97" s="50" t="s">
        <v>619</v>
      </c>
      <c r="B97" s="51"/>
      <c r="C97" s="52">
        <v>1</v>
      </c>
      <c r="D97" s="53">
        <v>41.2958</v>
      </c>
      <c r="E97" s="53">
        <v>1.29E-2</v>
      </c>
      <c r="F97" s="53">
        <v>4.24E-2</v>
      </c>
      <c r="G97" s="53">
        <v>9.7327999999999992</v>
      </c>
      <c r="H97" s="53">
        <v>0.153</v>
      </c>
      <c r="I97" s="53">
        <v>49.092799999999997</v>
      </c>
      <c r="J97" s="53">
        <v>0.1038</v>
      </c>
      <c r="K97" s="53"/>
      <c r="L97" s="53"/>
      <c r="M97" s="53">
        <v>1.12E-2</v>
      </c>
      <c r="N97" s="54">
        <v>1.55E-2</v>
      </c>
      <c r="O97" s="55"/>
      <c r="P97" s="54">
        <v>0.38080000000000003</v>
      </c>
      <c r="Q97" s="56">
        <v>100.84099999999999</v>
      </c>
    </row>
    <row r="98" spans="1:18" x14ac:dyDescent="0.35">
      <c r="A98" s="50" t="s">
        <v>619</v>
      </c>
      <c r="B98" s="51"/>
      <c r="C98" s="52">
        <v>1</v>
      </c>
      <c r="D98" s="53">
        <v>41.222700000000003</v>
      </c>
      <c r="E98" s="53" t="s">
        <v>29</v>
      </c>
      <c r="F98" s="53">
        <v>3.0200000000000001E-2</v>
      </c>
      <c r="G98" s="53">
        <v>9.6991999999999994</v>
      </c>
      <c r="H98" s="53">
        <v>0.2225</v>
      </c>
      <c r="I98" s="53">
        <v>48.894300000000001</v>
      </c>
      <c r="J98" s="53">
        <v>0.105</v>
      </c>
      <c r="K98" s="53"/>
      <c r="L98" s="53"/>
      <c r="M98" s="53">
        <v>9.7999999999999997E-3</v>
      </c>
      <c r="N98" s="54">
        <v>1.8200000000000001E-2</v>
      </c>
      <c r="O98" s="55"/>
      <c r="P98" s="54">
        <v>0.34649999999999997</v>
      </c>
      <c r="Q98" s="56">
        <v>100.5505</v>
      </c>
    </row>
    <row r="99" spans="1:18" x14ac:dyDescent="0.35">
      <c r="A99" s="50" t="s">
        <v>619</v>
      </c>
      <c r="B99" s="51"/>
      <c r="C99" s="52">
        <v>1</v>
      </c>
      <c r="D99" s="53">
        <v>41.026400000000002</v>
      </c>
      <c r="E99" s="53">
        <v>1.52E-2</v>
      </c>
      <c r="F99" s="53">
        <v>3.7199999999999997E-2</v>
      </c>
      <c r="G99" s="53">
        <v>9.6577000000000002</v>
      </c>
      <c r="H99" s="53">
        <v>0.1789</v>
      </c>
      <c r="I99" s="53">
        <v>49.011200000000002</v>
      </c>
      <c r="J99" s="53">
        <v>0.1105</v>
      </c>
      <c r="K99" s="53"/>
      <c r="L99" s="53"/>
      <c r="M99" s="53">
        <v>1.0500000000000001E-2</v>
      </c>
      <c r="N99" s="54">
        <v>3.04E-2</v>
      </c>
      <c r="O99" s="55"/>
      <c r="P99" s="54">
        <v>0.35370000000000001</v>
      </c>
      <c r="Q99" s="56">
        <v>100.43170000000001</v>
      </c>
    </row>
    <row r="100" spans="1:18" x14ac:dyDescent="0.35">
      <c r="A100" s="50" t="s">
        <v>619</v>
      </c>
      <c r="B100" s="51"/>
      <c r="C100" s="52">
        <v>2</v>
      </c>
      <c r="D100" s="53">
        <v>41.134</v>
      </c>
      <c r="E100" s="53" t="s">
        <v>29</v>
      </c>
      <c r="F100" s="53">
        <v>4.3900000000000002E-2</v>
      </c>
      <c r="G100" s="53">
        <v>9.641</v>
      </c>
      <c r="H100" s="53">
        <v>0.1857</v>
      </c>
      <c r="I100" s="53">
        <v>48.660600000000002</v>
      </c>
      <c r="J100" s="53">
        <v>0.1032</v>
      </c>
      <c r="K100" s="53"/>
      <c r="L100" s="53"/>
      <c r="M100" s="53">
        <v>2.1600000000000001E-2</v>
      </c>
      <c r="N100" s="54" t="s">
        <v>29</v>
      </c>
      <c r="O100" s="55"/>
      <c r="P100" s="54">
        <v>0.35120000000000001</v>
      </c>
      <c r="Q100" s="56">
        <v>100.13800000000001</v>
      </c>
    </row>
    <row r="101" spans="1:18" x14ac:dyDescent="0.35">
      <c r="A101" s="50" t="s">
        <v>619</v>
      </c>
      <c r="B101" s="51"/>
      <c r="C101" s="52">
        <v>2</v>
      </c>
      <c r="D101" s="53">
        <v>40.959000000000003</v>
      </c>
      <c r="E101" s="53" t="s">
        <v>29</v>
      </c>
      <c r="F101" s="53">
        <v>3.61E-2</v>
      </c>
      <c r="G101" s="53">
        <v>9.9976000000000003</v>
      </c>
      <c r="H101" s="53">
        <v>0.1421</v>
      </c>
      <c r="I101" s="53">
        <v>48.681800000000003</v>
      </c>
      <c r="J101" s="53">
        <v>9.9099999999999994E-2</v>
      </c>
      <c r="K101" s="53"/>
      <c r="L101" s="53"/>
      <c r="M101" s="53">
        <v>1.9599999999999999E-2</v>
      </c>
      <c r="N101" s="54">
        <v>2.3199999999999998E-2</v>
      </c>
      <c r="O101" s="55"/>
      <c r="P101" s="54">
        <v>0.35620000000000002</v>
      </c>
      <c r="Q101" s="56">
        <v>100.3175</v>
      </c>
    </row>
    <row r="102" spans="1:18" x14ac:dyDescent="0.35">
      <c r="A102" s="50" t="s">
        <v>619</v>
      </c>
      <c r="B102" s="51"/>
      <c r="C102" s="52">
        <v>2</v>
      </c>
      <c r="D102" s="53">
        <v>41.149099999999997</v>
      </c>
      <c r="E102" s="53" t="s">
        <v>29</v>
      </c>
      <c r="F102" s="53">
        <v>3.5799999999999998E-2</v>
      </c>
      <c r="G102" s="53">
        <v>9.6381999999999994</v>
      </c>
      <c r="H102" s="53">
        <v>0.1628</v>
      </c>
      <c r="I102" s="53">
        <v>48.477400000000003</v>
      </c>
      <c r="J102" s="53">
        <v>0.1004</v>
      </c>
      <c r="K102" s="53"/>
      <c r="L102" s="53"/>
      <c r="M102" s="53" t="s">
        <v>29</v>
      </c>
      <c r="N102" s="54">
        <v>2.7199999999999998E-2</v>
      </c>
      <c r="O102" s="55"/>
      <c r="P102" s="54">
        <v>0.34860000000000002</v>
      </c>
      <c r="Q102" s="56">
        <v>99.925600000000003</v>
      </c>
    </row>
    <row r="103" spans="1:18" x14ac:dyDescent="0.35">
      <c r="A103" s="50" t="s">
        <v>619</v>
      </c>
      <c r="B103" s="51"/>
      <c r="C103" s="52">
        <v>3</v>
      </c>
      <c r="D103" s="53">
        <v>40.707000000000001</v>
      </c>
      <c r="E103" s="53" t="s">
        <v>29</v>
      </c>
      <c r="F103" s="53">
        <v>3.1699999999999999E-2</v>
      </c>
      <c r="G103" s="53">
        <v>9.8019999999999996</v>
      </c>
      <c r="H103" s="53">
        <v>0.16919999999999999</v>
      </c>
      <c r="I103" s="53">
        <v>48.441499999999998</v>
      </c>
      <c r="J103" s="53">
        <v>0.1018</v>
      </c>
      <c r="K103" s="53"/>
      <c r="L103" s="53"/>
      <c r="M103" s="53" t="s">
        <v>29</v>
      </c>
      <c r="N103" s="54">
        <v>1.7999999999999999E-2</v>
      </c>
      <c r="O103" s="55"/>
      <c r="P103" s="54">
        <v>0.36070000000000002</v>
      </c>
      <c r="Q103" s="56">
        <v>99.602099999999993</v>
      </c>
    </row>
    <row r="104" spans="1:18" x14ac:dyDescent="0.35">
      <c r="A104" s="50" t="s">
        <v>619</v>
      </c>
      <c r="B104" s="51"/>
      <c r="C104" s="52">
        <v>3</v>
      </c>
      <c r="D104" s="53">
        <v>41.398899999999998</v>
      </c>
      <c r="E104" s="53" t="s">
        <v>29</v>
      </c>
      <c r="F104" s="53">
        <v>3.6799999999999999E-2</v>
      </c>
      <c r="G104" s="53">
        <v>9.8155999999999999</v>
      </c>
      <c r="H104" s="53">
        <v>0.1653</v>
      </c>
      <c r="I104" s="53">
        <v>48.709400000000002</v>
      </c>
      <c r="J104" s="53">
        <v>0.1002</v>
      </c>
      <c r="K104" s="53"/>
      <c r="L104" s="53"/>
      <c r="M104" s="53" t="s">
        <v>29</v>
      </c>
      <c r="N104" s="54" t="s">
        <v>29</v>
      </c>
      <c r="O104" s="55"/>
      <c r="P104" s="54">
        <v>0.35099999999999998</v>
      </c>
      <c r="Q104" s="56">
        <v>100.5941</v>
      </c>
    </row>
    <row r="105" spans="1:18" x14ac:dyDescent="0.35">
      <c r="A105" s="50" t="s">
        <v>619</v>
      </c>
      <c r="B105" s="63"/>
      <c r="C105" s="64">
        <v>3</v>
      </c>
      <c r="D105" s="65">
        <v>41.0824</v>
      </c>
      <c r="E105" s="65" t="s">
        <v>29</v>
      </c>
      <c r="F105" s="65">
        <v>4.3299999999999998E-2</v>
      </c>
      <c r="G105" s="65">
        <v>9.7576000000000001</v>
      </c>
      <c r="H105" s="65">
        <v>0.1057</v>
      </c>
      <c r="I105" s="65">
        <v>49.010399999999997</v>
      </c>
      <c r="J105" s="65">
        <v>0.10150000000000001</v>
      </c>
      <c r="K105" s="65"/>
      <c r="L105" s="65"/>
      <c r="M105" s="65">
        <v>1.3100000000000001E-2</v>
      </c>
      <c r="N105" s="66">
        <v>1.77E-2</v>
      </c>
      <c r="O105" s="67"/>
      <c r="P105" s="66">
        <v>0.35189999999999999</v>
      </c>
      <c r="Q105" s="68">
        <v>100.4813</v>
      </c>
    </row>
    <row r="106" spans="1:18" x14ac:dyDescent="0.35">
      <c r="A106" s="57"/>
      <c r="B106" s="58" t="s">
        <v>231</v>
      </c>
      <c r="C106" s="59"/>
      <c r="D106" s="60">
        <f>AVERAGE(D97:D105)</f>
        <v>41.108366666666676</v>
      </c>
      <c r="E106" s="60">
        <f t="shared" ref="E106:J106" si="23">AVERAGE(E97:E105)</f>
        <v>1.405E-2</v>
      </c>
      <c r="F106" s="60">
        <f t="shared" si="23"/>
        <v>3.7488888888888884E-2</v>
      </c>
      <c r="G106" s="60">
        <f t="shared" si="23"/>
        <v>9.749077777777778</v>
      </c>
      <c r="H106" s="60">
        <f t="shared" si="23"/>
        <v>0.16502222222222221</v>
      </c>
      <c r="I106" s="60">
        <f t="shared" si="23"/>
        <v>48.775488888888894</v>
      </c>
      <c r="J106" s="60">
        <f t="shared" si="23"/>
        <v>0.10283333333333333</v>
      </c>
      <c r="K106" s="60"/>
      <c r="L106" s="60"/>
      <c r="M106" s="60">
        <f t="shared" ref="M106:N106" si="24">AVERAGE(M97:M105)</f>
        <v>1.43E-2</v>
      </c>
      <c r="N106" s="60">
        <f t="shared" si="24"/>
        <v>2.1457142857142859E-2</v>
      </c>
      <c r="O106" s="60"/>
      <c r="P106" s="60">
        <f t="shared" ref="P106" si="25">AVERAGE(P97:P105)</f>
        <v>0.35562222222222223</v>
      </c>
      <c r="Q106" s="62"/>
      <c r="R106" s="44"/>
    </row>
    <row r="107" spans="1:18" x14ac:dyDescent="0.35">
      <c r="A107" s="57"/>
      <c r="B107" s="58" t="s">
        <v>601</v>
      </c>
      <c r="C107" s="59"/>
      <c r="D107" s="60">
        <f>STDEV(D97:D105)</f>
        <v>0.20178195533793311</v>
      </c>
      <c r="E107" s="60">
        <f t="shared" ref="E107" si="26">STDEV(E97:E105)</f>
        <v>1.6263455967290594E-3</v>
      </c>
      <c r="F107" s="60">
        <f>STDEV(F97:F105)</f>
        <v>4.8858071094867337E-3</v>
      </c>
      <c r="G107" s="60">
        <f t="shared" ref="G107:N107" si="27">STDEV(G97:G105)</f>
        <v>0.11409384051930445</v>
      </c>
      <c r="H107" s="60">
        <f t="shared" si="27"/>
        <v>3.1889292002872181E-2</v>
      </c>
      <c r="I107" s="60">
        <f t="shared" si="27"/>
        <v>0.23777503782169959</v>
      </c>
      <c r="J107" s="60">
        <f t="shared" si="27"/>
        <v>3.4311076928595528E-3</v>
      </c>
      <c r="K107" s="60"/>
      <c r="L107" s="60"/>
      <c r="M107" s="60">
        <f t="shared" si="27"/>
        <v>5.0422217325302165E-3</v>
      </c>
      <c r="N107" s="60">
        <f t="shared" si="27"/>
        <v>5.5999574828317928E-3</v>
      </c>
      <c r="O107" s="60"/>
      <c r="P107" s="60">
        <f t="shared" ref="P107" si="28">STDEV(P97:P105)</f>
        <v>1.0314041130635688E-2</v>
      </c>
      <c r="Q107" s="62"/>
      <c r="R107"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7C3E-BAD7-4FFF-A9F4-38B95B1E23CB}">
  <dimension ref="A1:BL56"/>
  <sheetViews>
    <sheetView workbookViewId="0">
      <selection activeCell="M44" sqref="M44"/>
    </sheetView>
  </sheetViews>
  <sheetFormatPr defaultColWidth="8.81640625" defaultRowHeight="14.5" x14ac:dyDescent="0.35"/>
  <cols>
    <col min="1" max="1" width="8.81640625" style="72"/>
    <col min="2" max="5" width="9.26953125" style="72" bestFit="1" customWidth="1"/>
    <col min="6" max="6" width="10" style="72" bestFit="1" customWidth="1"/>
    <col min="7" max="13" width="9.26953125" style="72" bestFit="1" customWidth="1"/>
    <col min="14" max="14" width="9.7265625" style="72" customWidth="1"/>
    <col min="15" max="59" width="8.81640625" style="72"/>
  </cols>
  <sheetData>
    <row r="1" spans="1:59" x14ac:dyDescent="0.35">
      <c r="A1" s="71" t="s">
        <v>602</v>
      </c>
    </row>
    <row r="3" spans="1:59" x14ac:dyDescent="0.35">
      <c r="A3" s="73" t="s">
        <v>244</v>
      </c>
    </row>
    <row r="4" spans="1:59" x14ac:dyDescent="0.35">
      <c r="A4" s="74" t="s">
        <v>1</v>
      </c>
      <c r="B4" s="74" t="s">
        <v>2</v>
      </c>
      <c r="C4" s="74" t="s">
        <v>3</v>
      </c>
      <c r="D4" s="74" t="s">
        <v>4</v>
      </c>
      <c r="E4" s="74" t="s">
        <v>5</v>
      </c>
      <c r="F4" s="74" t="s">
        <v>6</v>
      </c>
      <c r="G4" s="74" t="s">
        <v>7</v>
      </c>
      <c r="H4" s="74" t="s">
        <v>8</v>
      </c>
      <c r="I4" s="74" t="s">
        <v>9</v>
      </c>
      <c r="J4" s="74" t="s">
        <v>10</v>
      </c>
      <c r="K4" s="74" t="s">
        <v>11</v>
      </c>
      <c r="L4" s="74" t="s">
        <v>12</v>
      </c>
      <c r="M4" s="71"/>
      <c r="O4" s="31"/>
      <c r="P4" s="31"/>
      <c r="Q4" s="31"/>
      <c r="R4" s="31"/>
      <c r="S4" s="31"/>
      <c r="T4" s="31"/>
      <c r="U4" s="31"/>
      <c r="V4" s="31"/>
      <c r="W4" s="31"/>
      <c r="X4" s="31"/>
      <c r="Y4" s="31"/>
    </row>
    <row r="5" spans="1:59" x14ac:dyDescent="0.35">
      <c r="A5" s="72" t="s">
        <v>25</v>
      </c>
      <c r="B5" s="75">
        <v>50.262394869442886</v>
      </c>
      <c r="C5" s="75">
        <v>2.5749014264533203</v>
      </c>
      <c r="D5" s="75">
        <v>0.24245896415270926</v>
      </c>
      <c r="E5" s="75">
        <v>13.526975534790482</v>
      </c>
      <c r="F5" s="75">
        <v>2.0775741247198921E-2</v>
      </c>
      <c r="G5" s="75">
        <v>0.24557406786472</v>
      </c>
      <c r="H5" s="75">
        <v>11.021617283721945</v>
      </c>
      <c r="I5" s="75">
        <v>2.0760061435519215</v>
      </c>
      <c r="J5" s="75">
        <v>6.4828008401405306</v>
      </c>
      <c r="K5" s="75">
        <v>13.233342439829704</v>
      </c>
      <c r="L5" s="75">
        <v>0.19510373659121519</v>
      </c>
      <c r="M5" s="75"/>
      <c r="O5" s="25"/>
      <c r="P5" s="25"/>
      <c r="Q5" s="25"/>
      <c r="R5" s="25"/>
      <c r="S5" s="25"/>
      <c r="T5" s="25"/>
      <c r="U5" s="25"/>
      <c r="V5" s="25"/>
      <c r="W5" s="25"/>
      <c r="X5" s="25"/>
      <c r="Y5" s="25"/>
    </row>
    <row r="6" spans="1:59" x14ac:dyDescent="0.35">
      <c r="A6" s="72" t="s">
        <v>26</v>
      </c>
      <c r="B6" s="75">
        <v>49.96062164573928</v>
      </c>
      <c r="C6" s="75">
        <v>2.5320929016044142</v>
      </c>
      <c r="D6" s="75">
        <v>0.25484860450773572</v>
      </c>
      <c r="E6" s="75">
        <v>14.354388187000499</v>
      </c>
      <c r="F6" s="75">
        <v>1.9263244449704731E-2</v>
      </c>
      <c r="G6" s="75">
        <v>0.27594810525648694</v>
      </c>
      <c r="H6" s="75">
        <v>10.98481103162641</v>
      </c>
      <c r="I6" s="75">
        <v>2.2606446649923027</v>
      </c>
      <c r="J6" s="75">
        <v>6.1026153262897926</v>
      </c>
      <c r="K6" s="75">
        <v>12.898973084073154</v>
      </c>
      <c r="L6" s="75">
        <v>0.21669642897788099</v>
      </c>
      <c r="M6" s="75"/>
    </row>
    <row r="9" spans="1:59" x14ac:dyDescent="0.35">
      <c r="A9" s="73" t="s">
        <v>242</v>
      </c>
    </row>
    <row r="10" spans="1:59" x14ac:dyDescent="0.35">
      <c r="A10" s="73" t="s">
        <v>243</v>
      </c>
    </row>
    <row r="11" spans="1:59" s="4" customFormat="1" x14ac:dyDescent="0.35">
      <c r="A11" s="74" t="s">
        <v>1</v>
      </c>
      <c r="B11" s="74" t="s">
        <v>180</v>
      </c>
      <c r="C11" s="74" t="s">
        <v>181</v>
      </c>
      <c r="D11" s="74" t="s">
        <v>183</v>
      </c>
      <c r="E11" s="74" t="s">
        <v>184</v>
      </c>
      <c r="F11" s="74" t="s">
        <v>185</v>
      </c>
      <c r="G11" s="74" t="s">
        <v>186</v>
      </c>
      <c r="H11" s="74" t="s">
        <v>187</v>
      </c>
      <c r="I11" s="74" t="s">
        <v>188</v>
      </c>
      <c r="J11" s="74" t="s">
        <v>189</v>
      </c>
      <c r="K11" s="74" t="s">
        <v>190</v>
      </c>
      <c r="L11" s="74" t="s">
        <v>191</v>
      </c>
      <c r="M11" s="74" t="s">
        <v>192</v>
      </c>
      <c r="N11" s="74" t="s">
        <v>193</v>
      </c>
      <c r="O11" s="74" t="s">
        <v>194</v>
      </c>
      <c r="P11" s="74" t="s">
        <v>195</v>
      </c>
      <c r="Q11" s="74" t="s">
        <v>196</v>
      </c>
      <c r="R11" s="74" t="s">
        <v>197</v>
      </c>
      <c r="S11" s="74" t="s">
        <v>198</v>
      </c>
      <c r="T11" s="74" t="s">
        <v>199</v>
      </c>
      <c r="U11" s="74" t="s">
        <v>200</v>
      </c>
      <c r="V11" s="74" t="s">
        <v>201</v>
      </c>
      <c r="W11" s="74" t="s">
        <v>202</v>
      </c>
      <c r="X11" s="74" t="s">
        <v>203</v>
      </c>
      <c r="Y11" s="74" t="s">
        <v>204</v>
      </c>
      <c r="Z11" s="74" t="s">
        <v>205</v>
      </c>
      <c r="AA11" s="74" t="s">
        <v>206</v>
      </c>
      <c r="AB11" s="74" t="s">
        <v>207</v>
      </c>
      <c r="AC11" s="74" t="s">
        <v>208</v>
      </c>
      <c r="AD11" s="74" t="s">
        <v>209</v>
      </c>
      <c r="AE11" s="74" t="s">
        <v>210</v>
      </c>
      <c r="AF11" s="74" t="s">
        <v>211</v>
      </c>
      <c r="AG11" s="74" t="s">
        <v>212</v>
      </c>
      <c r="AH11" s="74" t="s">
        <v>213</v>
      </c>
      <c r="AI11" s="74" t="s">
        <v>214</v>
      </c>
      <c r="AJ11" s="74" t="s">
        <v>215</v>
      </c>
      <c r="AK11" s="74" t="s">
        <v>216</v>
      </c>
      <c r="AL11" s="74" t="s">
        <v>217</v>
      </c>
      <c r="AM11" s="74" t="s">
        <v>218</v>
      </c>
      <c r="AN11" s="74" t="s">
        <v>219</v>
      </c>
      <c r="AO11" s="74" t="s">
        <v>220</v>
      </c>
      <c r="AP11" s="74" t="s">
        <v>221</v>
      </c>
      <c r="AQ11" s="74" t="s">
        <v>222</v>
      </c>
      <c r="AR11" s="74" t="s">
        <v>223</v>
      </c>
      <c r="AS11" s="74" t="s">
        <v>224</v>
      </c>
      <c r="AT11" s="74" t="s">
        <v>225</v>
      </c>
      <c r="AU11" s="74" t="s">
        <v>226</v>
      </c>
      <c r="AV11" s="74" t="s">
        <v>227</v>
      </c>
      <c r="AW11" s="74" t="s">
        <v>228</v>
      </c>
      <c r="AX11" s="74" t="s">
        <v>229</v>
      </c>
      <c r="AY11" s="74" t="s">
        <v>230</v>
      </c>
      <c r="AZ11" s="74"/>
      <c r="BA11" s="74"/>
      <c r="BB11" s="74"/>
      <c r="BC11" s="74"/>
      <c r="BD11" s="74"/>
      <c r="BE11" s="74"/>
      <c r="BF11" s="74"/>
      <c r="BG11" s="74"/>
    </row>
    <row r="12" spans="1:59" x14ac:dyDescent="0.35">
      <c r="A12" s="72" t="s">
        <v>233</v>
      </c>
      <c r="B12" s="72">
        <v>388</v>
      </c>
      <c r="C12" s="72">
        <v>12</v>
      </c>
      <c r="D12" s="72">
        <v>55.9</v>
      </c>
      <c r="E12" s="72">
        <v>2.5</v>
      </c>
      <c r="F12" s="72">
        <v>47.2</v>
      </c>
      <c r="G12" s="72">
        <v>2</v>
      </c>
      <c r="H12" s="72">
        <v>172.7</v>
      </c>
      <c r="I12" s="72">
        <v>9.6999999999999993</v>
      </c>
      <c r="J12" s="72">
        <v>135.4</v>
      </c>
      <c r="K12" s="72">
        <v>8.6</v>
      </c>
      <c r="L12" s="72">
        <v>157.9</v>
      </c>
      <c r="M12" s="72">
        <v>4.9000000000000004</v>
      </c>
      <c r="N12" s="72">
        <v>102.9</v>
      </c>
      <c r="O12" s="72">
        <v>3.5</v>
      </c>
      <c r="P12" s="72">
        <v>10.26</v>
      </c>
      <c r="Q12" s="72">
        <v>0.49</v>
      </c>
      <c r="R12" s="72">
        <v>0.64</v>
      </c>
      <c r="S12" s="72">
        <v>0.2</v>
      </c>
      <c r="T12" s="72">
        <v>0.23</v>
      </c>
      <c r="U12" s="72">
        <v>0.1</v>
      </c>
      <c r="V12" s="72">
        <v>0.11358488</v>
      </c>
      <c r="W12" s="72">
        <v>3.1E-2</v>
      </c>
      <c r="X12" s="72">
        <v>2</v>
      </c>
      <c r="Y12" s="72">
        <v>1.6</v>
      </c>
      <c r="Z12" s="72">
        <v>0.106</v>
      </c>
      <c r="AA12" s="72">
        <v>6.7000000000000004E-2</v>
      </c>
      <c r="AB12" s="72">
        <v>7.0999999999999994E-2</v>
      </c>
      <c r="AC12" s="72">
        <v>3.2000000000000001E-2</v>
      </c>
      <c r="AD12" s="72">
        <v>45.9</v>
      </c>
      <c r="AE12" s="72">
        <v>2.7</v>
      </c>
      <c r="AF12" s="72">
        <v>7.91</v>
      </c>
      <c r="AG12" s="72">
        <v>0.39</v>
      </c>
      <c r="AH12" s="72">
        <v>4.3600000000000003</v>
      </c>
      <c r="AI12" s="72">
        <v>0.42</v>
      </c>
      <c r="AJ12" s="72">
        <v>1.64</v>
      </c>
      <c r="AK12" s="72">
        <v>0.16</v>
      </c>
      <c r="AL12" s="72">
        <v>5.45</v>
      </c>
      <c r="AM12" s="72">
        <v>0.65</v>
      </c>
      <c r="AN12" s="72">
        <v>3.07</v>
      </c>
      <c r="AO12" s="72">
        <v>0.38</v>
      </c>
      <c r="AP12" s="72">
        <v>0.45500000000000002</v>
      </c>
      <c r="AQ12" s="72">
        <v>7.1999999999999995E-2</v>
      </c>
      <c r="AR12" s="72">
        <v>0.14000000000000001</v>
      </c>
      <c r="AS12" s="72">
        <v>5.2999999999999999E-2</v>
      </c>
      <c r="AT12" s="72" t="s">
        <v>232</v>
      </c>
      <c r="AU12" s="72" t="s">
        <v>232</v>
      </c>
      <c r="AV12" s="72">
        <v>0.75</v>
      </c>
      <c r="AW12" s="72">
        <v>0.21</v>
      </c>
      <c r="AX12" s="72">
        <v>0.01</v>
      </c>
      <c r="AY12" s="72">
        <v>1.4999999999999999E-2</v>
      </c>
      <c r="AZ12" s="76"/>
      <c r="BA12" s="76"/>
      <c r="BB12" s="76"/>
      <c r="BC12" s="76"/>
      <c r="BD12" s="76"/>
    </row>
    <row r="13" spans="1:59" x14ac:dyDescent="0.35">
      <c r="A13" s="72" t="s">
        <v>234</v>
      </c>
      <c r="B13" s="72">
        <v>359</v>
      </c>
      <c r="C13" s="72">
        <v>16</v>
      </c>
      <c r="D13" s="72">
        <v>53.3</v>
      </c>
      <c r="E13" s="72">
        <v>2.2000000000000002</v>
      </c>
      <c r="F13" s="72">
        <v>47.7</v>
      </c>
      <c r="G13" s="72">
        <v>3.2</v>
      </c>
      <c r="H13" s="72">
        <v>146.19999999999999</v>
      </c>
      <c r="I13" s="72">
        <v>5.9</v>
      </c>
      <c r="J13" s="72">
        <v>117.2</v>
      </c>
      <c r="K13" s="72">
        <v>4.5999999999999996</v>
      </c>
      <c r="L13" s="72">
        <v>156</v>
      </c>
      <c r="M13" s="72">
        <v>6.8</v>
      </c>
      <c r="N13" s="72">
        <v>104</v>
      </c>
      <c r="O13" s="72">
        <v>4.9000000000000004</v>
      </c>
      <c r="P13" s="72">
        <v>10.130000000000001</v>
      </c>
      <c r="Q13" s="72">
        <v>0.44</v>
      </c>
      <c r="R13" s="72">
        <v>0.44900000000000001</v>
      </c>
      <c r="S13" s="72">
        <v>9.4E-2</v>
      </c>
      <c r="T13" s="72">
        <v>0.13600000000000001</v>
      </c>
      <c r="U13" s="72">
        <v>7.9000000000000001E-2</v>
      </c>
      <c r="V13" s="72">
        <v>0.11836527828</v>
      </c>
      <c r="W13" s="72">
        <v>3.3000000000000002E-2</v>
      </c>
      <c r="X13" s="72">
        <v>1.1870000000000001</v>
      </c>
      <c r="Y13" s="72">
        <v>8.2000000000000003E-2</v>
      </c>
      <c r="Z13" s="72">
        <v>3.3000000000000002E-2</v>
      </c>
      <c r="AA13" s="72">
        <v>1.7999999999999999E-2</v>
      </c>
      <c r="AB13" s="72">
        <v>6.2E-2</v>
      </c>
      <c r="AC13" s="72">
        <v>2.1999999999999999E-2</v>
      </c>
      <c r="AD13" s="72">
        <v>42.4</v>
      </c>
      <c r="AE13" s="72">
        <v>2.1</v>
      </c>
      <c r="AF13" s="72">
        <v>7.74</v>
      </c>
      <c r="AG13" s="72">
        <v>0.33</v>
      </c>
      <c r="AH13" s="72">
        <v>4.13</v>
      </c>
      <c r="AI13" s="72">
        <v>0.31</v>
      </c>
      <c r="AJ13" s="72">
        <v>1.48</v>
      </c>
      <c r="AK13" s="72">
        <v>0.15</v>
      </c>
      <c r="AL13" s="72">
        <v>5.16</v>
      </c>
      <c r="AM13" s="72">
        <v>0.44</v>
      </c>
      <c r="AN13" s="72">
        <v>3.02</v>
      </c>
      <c r="AO13" s="72">
        <v>0.21</v>
      </c>
      <c r="AP13" s="72">
        <v>0.44900000000000001</v>
      </c>
      <c r="AQ13" s="72">
        <v>0.04</v>
      </c>
      <c r="AR13" s="72">
        <v>0.113</v>
      </c>
      <c r="AS13" s="72">
        <v>0.03</v>
      </c>
      <c r="AT13" s="72">
        <v>1.09E-2</v>
      </c>
      <c r="AU13" s="72">
        <v>6.7000000000000002E-3</v>
      </c>
      <c r="AV13" s="72">
        <v>0.52900000000000003</v>
      </c>
      <c r="AW13" s="72">
        <v>7.9000000000000001E-2</v>
      </c>
      <c r="AX13" s="72">
        <v>1.7000000000000001E-2</v>
      </c>
      <c r="AY13" s="72">
        <v>1.4999999999999999E-2</v>
      </c>
      <c r="AZ13" s="76"/>
      <c r="BA13" s="76"/>
      <c r="BB13" s="76"/>
      <c r="BC13" s="76"/>
    </row>
    <row r="14" spans="1:59" x14ac:dyDescent="0.35">
      <c r="A14" s="72" t="s">
        <v>235</v>
      </c>
      <c r="B14" s="72">
        <v>366</v>
      </c>
      <c r="C14" s="72">
        <v>11</v>
      </c>
      <c r="D14" s="72">
        <v>54</v>
      </c>
      <c r="E14" s="72">
        <v>1.5</v>
      </c>
      <c r="F14" s="72">
        <v>47.6</v>
      </c>
      <c r="G14" s="72">
        <v>1.8</v>
      </c>
      <c r="H14" s="72">
        <v>166.5</v>
      </c>
      <c r="I14" s="72">
        <v>9.1999999999999993</v>
      </c>
      <c r="J14" s="72">
        <v>130.30000000000001</v>
      </c>
      <c r="K14" s="72">
        <v>6.6</v>
      </c>
      <c r="L14" s="72">
        <v>147.69999999999999</v>
      </c>
      <c r="M14" s="72">
        <v>3.5</v>
      </c>
      <c r="N14" s="72">
        <v>96.9</v>
      </c>
      <c r="O14" s="72">
        <v>2.2999999999999998</v>
      </c>
      <c r="P14" s="72">
        <v>9.5500000000000007</v>
      </c>
      <c r="Q14" s="72">
        <v>0.31</v>
      </c>
      <c r="R14" s="72">
        <v>0.48099999999999998</v>
      </c>
      <c r="S14" s="72">
        <v>8.6999999999999994E-2</v>
      </c>
      <c r="T14" s="72">
        <v>0.14599999999999999</v>
      </c>
      <c r="U14" s="72">
        <v>6.3E-2</v>
      </c>
      <c r="V14" s="72">
        <v>9.9529252799999995E-2</v>
      </c>
      <c r="W14" s="72">
        <v>1.7999999999999999E-2</v>
      </c>
      <c r="X14" s="72">
        <v>1.1200000000000001</v>
      </c>
      <c r="Y14" s="72">
        <v>0.14000000000000001</v>
      </c>
      <c r="Z14" s="72">
        <v>4.8000000000000001E-2</v>
      </c>
      <c r="AA14" s="72">
        <v>2.5999999999999999E-2</v>
      </c>
      <c r="AB14" s="72">
        <v>4.2999999999999997E-2</v>
      </c>
      <c r="AC14" s="72">
        <v>1.2999999999999999E-2</v>
      </c>
      <c r="AD14" s="72">
        <v>43.2</v>
      </c>
      <c r="AE14" s="72">
        <v>1.8</v>
      </c>
      <c r="AF14" s="72">
        <v>7.17</v>
      </c>
      <c r="AG14" s="72">
        <v>0.2</v>
      </c>
      <c r="AH14" s="72">
        <v>3.46</v>
      </c>
      <c r="AI14" s="72">
        <v>0.36</v>
      </c>
      <c r="AJ14" s="72">
        <v>1.32</v>
      </c>
      <c r="AK14" s="72">
        <v>0.11</v>
      </c>
      <c r="AL14" s="72">
        <v>4.45</v>
      </c>
      <c r="AM14" s="72">
        <v>0.35</v>
      </c>
      <c r="AN14" s="72">
        <v>2.78</v>
      </c>
      <c r="AO14" s="72">
        <v>0.19</v>
      </c>
      <c r="AP14" s="72">
        <v>0.41399999999999998</v>
      </c>
      <c r="AQ14" s="72">
        <v>3.5000000000000003E-2</v>
      </c>
      <c r="AR14" s="72">
        <v>0.13500000000000001</v>
      </c>
      <c r="AS14" s="72">
        <v>3.5000000000000003E-2</v>
      </c>
      <c r="AT14" s="72">
        <v>9.5999999999999992E-3</v>
      </c>
      <c r="AU14" s="72">
        <v>8.3999999999999995E-3</v>
      </c>
      <c r="AV14" s="72">
        <v>0.61</v>
      </c>
      <c r="AW14" s="72">
        <v>0.11</v>
      </c>
      <c r="AX14" s="72">
        <v>9.1999999999999998E-3</v>
      </c>
      <c r="AY14" s="72">
        <v>6.4000000000000003E-3</v>
      </c>
      <c r="AZ14" s="76"/>
      <c r="BA14" s="76"/>
      <c r="BB14" s="76"/>
      <c r="BC14" s="76"/>
    </row>
    <row r="15" spans="1:59" x14ac:dyDescent="0.35">
      <c r="A15" s="72" t="s">
        <v>236</v>
      </c>
      <c r="B15" s="72">
        <v>363.4</v>
      </c>
      <c r="C15" s="72">
        <v>8.1999999999999993</v>
      </c>
      <c r="D15" s="72">
        <v>55.3</v>
      </c>
      <c r="E15" s="72">
        <v>1.1000000000000001</v>
      </c>
      <c r="F15" s="72">
        <v>46.9</v>
      </c>
      <c r="G15" s="72">
        <v>1.6</v>
      </c>
      <c r="H15" s="72">
        <v>164.2</v>
      </c>
      <c r="I15" s="72">
        <v>9.6999999999999993</v>
      </c>
      <c r="J15" s="72">
        <v>128.5</v>
      </c>
      <c r="K15" s="72">
        <v>7.1</v>
      </c>
      <c r="L15" s="72">
        <v>149.19999999999999</v>
      </c>
      <c r="M15" s="72">
        <v>3.3</v>
      </c>
      <c r="N15" s="72">
        <v>97.1</v>
      </c>
      <c r="O15" s="72">
        <v>2.1</v>
      </c>
      <c r="P15" s="72">
        <v>9.58</v>
      </c>
      <c r="Q15" s="72">
        <v>0.3</v>
      </c>
      <c r="R15" s="72">
        <v>0.52</v>
      </c>
      <c r="S15" s="72">
        <v>0.16</v>
      </c>
      <c r="T15" s="72">
        <v>7.9000000000000001E-2</v>
      </c>
      <c r="U15" s="72">
        <v>8.5999999999999993E-2</v>
      </c>
      <c r="V15" s="72">
        <v>0.11250522160000001</v>
      </c>
      <c r="W15" s="72">
        <v>3.5999999999999997E-2</v>
      </c>
      <c r="X15" s="72">
        <v>1.1399999999999999</v>
      </c>
      <c r="Y15" s="72">
        <v>0.17</v>
      </c>
      <c r="Z15" s="72">
        <v>4.9000000000000002E-2</v>
      </c>
      <c r="AA15" s="72">
        <v>4.3999999999999997E-2</v>
      </c>
      <c r="AB15" s="72">
        <v>4.4999999999999998E-2</v>
      </c>
      <c r="AC15" s="72">
        <v>1.4E-2</v>
      </c>
      <c r="AD15" s="72">
        <v>42.7</v>
      </c>
      <c r="AE15" s="72">
        <v>1.4</v>
      </c>
      <c r="AF15" s="72">
        <v>7.39</v>
      </c>
      <c r="AG15" s="72">
        <v>0.26</v>
      </c>
      <c r="AH15" s="72">
        <v>4.1100000000000003</v>
      </c>
      <c r="AI15" s="72">
        <v>0.33</v>
      </c>
      <c r="AJ15" s="72">
        <v>1.3129999999999999</v>
      </c>
      <c r="AK15" s="72">
        <v>9.1999999999999998E-2</v>
      </c>
      <c r="AL15" s="72">
        <v>4.51</v>
      </c>
      <c r="AM15" s="72">
        <v>0.37</v>
      </c>
      <c r="AN15" s="72">
        <v>2.88</v>
      </c>
      <c r="AO15" s="72">
        <v>0.21</v>
      </c>
      <c r="AP15" s="72">
        <v>0.46300000000000002</v>
      </c>
      <c r="AQ15" s="72">
        <v>5.6000000000000001E-2</v>
      </c>
      <c r="AR15" s="72">
        <v>0.126</v>
      </c>
      <c r="AS15" s="72">
        <v>4.2000000000000003E-2</v>
      </c>
      <c r="AT15" s="72">
        <v>0.01</v>
      </c>
      <c r="AU15" s="72">
        <v>1.2999999999999999E-2</v>
      </c>
      <c r="AV15" s="72">
        <v>0.60499999999999998</v>
      </c>
      <c r="AW15" s="72">
        <v>7.8E-2</v>
      </c>
      <c r="AX15" s="72">
        <v>7.1999999999999998E-3</v>
      </c>
      <c r="AY15" s="72">
        <v>8.2000000000000007E-3</v>
      </c>
    </row>
    <row r="16" spans="1:59" x14ac:dyDescent="0.35">
      <c r="A16" s="72" t="s">
        <v>237</v>
      </c>
      <c r="B16" s="72">
        <v>377</v>
      </c>
      <c r="C16" s="72">
        <v>15</v>
      </c>
      <c r="D16" s="72">
        <v>57.8</v>
      </c>
      <c r="E16" s="72">
        <v>2.2999999999999998</v>
      </c>
      <c r="F16" s="72">
        <v>50.2</v>
      </c>
      <c r="G16" s="72">
        <v>2.7</v>
      </c>
      <c r="H16" s="72">
        <v>172.9</v>
      </c>
      <c r="I16" s="72">
        <v>8.5</v>
      </c>
      <c r="J16" s="72">
        <v>141.19999999999999</v>
      </c>
      <c r="K16" s="72">
        <v>7.8</v>
      </c>
      <c r="L16" s="72">
        <v>150.9</v>
      </c>
      <c r="M16" s="72">
        <v>6.2</v>
      </c>
      <c r="N16" s="72">
        <v>96.4</v>
      </c>
      <c r="O16" s="72">
        <v>3.2</v>
      </c>
      <c r="P16" s="72">
        <v>9.8800000000000008</v>
      </c>
      <c r="Q16" s="72">
        <v>0.52</v>
      </c>
      <c r="R16" s="72">
        <v>0.41799999999999998</v>
      </c>
      <c r="S16" s="72">
        <v>7.8E-2</v>
      </c>
      <c r="T16" s="72">
        <v>9.8000000000000004E-2</v>
      </c>
      <c r="U16" s="72">
        <v>5.7000000000000002E-2</v>
      </c>
      <c r="V16" s="72">
        <v>0.1142049812</v>
      </c>
      <c r="W16" s="72">
        <v>1.7999999999999999E-2</v>
      </c>
      <c r="X16" s="72">
        <v>1.23</v>
      </c>
      <c r="Y16" s="72">
        <v>0.12</v>
      </c>
      <c r="Z16" s="72">
        <v>3.6999999999999998E-2</v>
      </c>
      <c r="AA16" s="72">
        <v>2.7E-2</v>
      </c>
      <c r="AB16" s="72">
        <v>0.06</v>
      </c>
      <c r="AC16" s="72">
        <v>2.1000000000000001E-2</v>
      </c>
      <c r="AD16" s="72">
        <v>44.9</v>
      </c>
      <c r="AE16" s="72">
        <v>2.1</v>
      </c>
      <c r="AF16" s="72">
        <v>7.5</v>
      </c>
      <c r="AG16" s="72">
        <v>0.5</v>
      </c>
      <c r="AH16" s="72">
        <v>3.82</v>
      </c>
      <c r="AI16" s="72">
        <v>0.45</v>
      </c>
      <c r="AJ16" s="72">
        <v>1.46</v>
      </c>
      <c r="AK16" s="72">
        <v>0.13</v>
      </c>
      <c r="AL16" s="72">
        <v>4.75</v>
      </c>
      <c r="AM16" s="72">
        <v>0.54</v>
      </c>
      <c r="AN16" s="72">
        <v>2.78</v>
      </c>
      <c r="AO16" s="72">
        <v>0.39</v>
      </c>
      <c r="AP16" s="72">
        <v>0.42199999999999999</v>
      </c>
      <c r="AQ16" s="72">
        <v>5.3999999999999999E-2</v>
      </c>
      <c r="AR16" s="72">
        <v>0.122</v>
      </c>
      <c r="AS16" s="72">
        <v>3.4000000000000002E-2</v>
      </c>
      <c r="AT16" s="72">
        <v>1.0500000000000001E-2</v>
      </c>
      <c r="AU16" s="72">
        <v>8.2000000000000007E-3</v>
      </c>
      <c r="AV16" s="72">
        <v>0.64500000000000002</v>
      </c>
      <c r="AW16" s="72">
        <v>8.4000000000000005E-2</v>
      </c>
      <c r="AX16" s="72">
        <v>1.15E-2</v>
      </c>
      <c r="AY16" s="72">
        <v>6.6E-3</v>
      </c>
    </row>
    <row r="17" spans="1:64" x14ac:dyDescent="0.35">
      <c r="A17" s="72" t="s">
        <v>238</v>
      </c>
      <c r="B17" s="72">
        <v>375</v>
      </c>
      <c r="C17" s="72">
        <v>16</v>
      </c>
      <c r="D17" s="72">
        <v>55.7</v>
      </c>
      <c r="E17" s="72">
        <v>2.8</v>
      </c>
      <c r="F17" s="72">
        <v>47</v>
      </c>
      <c r="G17" s="72">
        <v>2.7</v>
      </c>
      <c r="H17" s="72">
        <v>171</v>
      </c>
      <c r="I17" s="72">
        <v>15</v>
      </c>
      <c r="J17" s="72">
        <v>121.2</v>
      </c>
      <c r="K17" s="72">
        <v>8.4</v>
      </c>
      <c r="L17" s="72">
        <v>140.1</v>
      </c>
      <c r="M17" s="72">
        <v>6.4</v>
      </c>
      <c r="N17" s="72">
        <v>90.2</v>
      </c>
      <c r="O17" s="72">
        <v>4.2</v>
      </c>
      <c r="P17" s="72">
        <v>9.4700000000000006</v>
      </c>
      <c r="Q17" s="72">
        <v>0.56000000000000005</v>
      </c>
      <c r="R17" s="72">
        <v>0.53</v>
      </c>
      <c r="S17" s="72">
        <v>0.1</v>
      </c>
      <c r="T17" s="72">
        <v>9.1999999999999998E-2</v>
      </c>
      <c r="U17" s="72">
        <v>0.06</v>
      </c>
      <c r="V17" s="72">
        <v>0.1055496528</v>
      </c>
      <c r="W17" s="72">
        <v>2.9000000000000001E-2</v>
      </c>
      <c r="X17" s="72">
        <v>1.1200000000000001</v>
      </c>
      <c r="Y17" s="72">
        <v>0.13</v>
      </c>
      <c r="Z17" s="72">
        <v>2.9000000000000001E-2</v>
      </c>
      <c r="AA17" s="72">
        <v>2.9000000000000001E-2</v>
      </c>
      <c r="AB17" s="72">
        <v>7.1999999999999995E-2</v>
      </c>
      <c r="AC17" s="72">
        <v>2.9000000000000001E-2</v>
      </c>
      <c r="AD17" s="72">
        <v>43.6</v>
      </c>
      <c r="AE17" s="72">
        <v>2.9</v>
      </c>
      <c r="AF17" s="72">
        <v>6.8</v>
      </c>
      <c r="AG17" s="72">
        <v>0.41</v>
      </c>
      <c r="AH17" s="72">
        <v>3.76</v>
      </c>
      <c r="AI17" s="72">
        <v>0.34</v>
      </c>
      <c r="AJ17" s="72">
        <v>1.42</v>
      </c>
      <c r="AK17" s="72">
        <v>0.12</v>
      </c>
      <c r="AL17" s="72">
        <v>4.43</v>
      </c>
      <c r="AM17" s="72">
        <v>0.4</v>
      </c>
      <c r="AN17" s="72">
        <v>2.95</v>
      </c>
      <c r="AO17" s="72">
        <v>0.3</v>
      </c>
      <c r="AP17" s="72">
        <v>0.42199999999999999</v>
      </c>
      <c r="AQ17" s="72">
        <v>5.0999999999999997E-2</v>
      </c>
      <c r="AR17" s="72">
        <v>0.11899999999999999</v>
      </c>
      <c r="AS17" s="72">
        <v>5.0999999999999997E-2</v>
      </c>
      <c r="AT17" s="72">
        <v>1.7000000000000001E-2</v>
      </c>
      <c r="AU17" s="72">
        <v>1.4999999999999999E-2</v>
      </c>
      <c r="AV17" s="72">
        <v>0.67</v>
      </c>
      <c r="AW17" s="72">
        <v>0.16</v>
      </c>
      <c r="AX17" s="72">
        <v>6.8999999999999999E-3</v>
      </c>
      <c r="AY17" s="72">
        <v>8.5000000000000006E-3</v>
      </c>
    </row>
    <row r="18" spans="1:64" x14ac:dyDescent="0.35">
      <c r="A18" s="72" t="s">
        <v>239</v>
      </c>
      <c r="B18" s="72">
        <v>371.5</v>
      </c>
      <c r="C18" s="72">
        <v>9.5</v>
      </c>
      <c r="D18" s="72">
        <v>53.4</v>
      </c>
      <c r="E18" s="72">
        <v>1.2</v>
      </c>
      <c r="F18" s="72">
        <v>46.2</v>
      </c>
      <c r="G18" s="72">
        <v>1.4</v>
      </c>
      <c r="H18" s="72">
        <v>161.4</v>
      </c>
      <c r="I18" s="72">
        <v>5.7</v>
      </c>
      <c r="J18" s="72">
        <v>110.7</v>
      </c>
      <c r="K18" s="72">
        <v>6.6</v>
      </c>
      <c r="L18" s="72">
        <v>146.5</v>
      </c>
      <c r="M18" s="72">
        <v>3.2</v>
      </c>
      <c r="N18" s="72">
        <v>96.6</v>
      </c>
      <c r="O18" s="72">
        <v>2.2999999999999998</v>
      </c>
      <c r="P18" s="72">
        <v>9.5399999999999991</v>
      </c>
      <c r="Q18" s="72">
        <v>0.28000000000000003</v>
      </c>
      <c r="R18" s="72">
        <v>0.44400000000000001</v>
      </c>
      <c r="S18" s="72">
        <v>7.3999999999999996E-2</v>
      </c>
      <c r="T18" s="72">
        <v>7.2999999999999995E-2</v>
      </c>
      <c r="U18" s="72">
        <v>4.7E-2</v>
      </c>
      <c r="V18" s="72">
        <v>0.10340980196000001</v>
      </c>
      <c r="W18" s="72">
        <v>1.6E-2</v>
      </c>
      <c r="X18" s="72">
        <v>1.159</v>
      </c>
      <c r="Y18" s="72">
        <v>9.6000000000000002E-2</v>
      </c>
      <c r="Z18" s="72">
        <v>4.2999999999999997E-2</v>
      </c>
      <c r="AA18" s="72">
        <v>2.1000000000000001E-2</v>
      </c>
      <c r="AB18" s="72">
        <v>5.7000000000000002E-2</v>
      </c>
      <c r="AC18" s="72">
        <v>1.2E-2</v>
      </c>
      <c r="AD18" s="72">
        <v>42.3</v>
      </c>
      <c r="AE18" s="72">
        <v>1.7</v>
      </c>
      <c r="AF18" s="72">
        <v>7.23</v>
      </c>
      <c r="AG18" s="72">
        <v>0.28999999999999998</v>
      </c>
      <c r="AH18" s="72">
        <v>3.87</v>
      </c>
      <c r="AI18" s="72">
        <v>0.35</v>
      </c>
      <c r="AJ18" s="72">
        <v>1.294</v>
      </c>
      <c r="AK18" s="72">
        <v>9.9000000000000005E-2</v>
      </c>
      <c r="AL18" s="72">
        <v>4.55</v>
      </c>
      <c r="AM18" s="72">
        <v>0.31</v>
      </c>
      <c r="AN18" s="72">
        <v>2.97</v>
      </c>
      <c r="AO18" s="72">
        <v>0.25</v>
      </c>
      <c r="AP18" s="72">
        <v>0.40100000000000002</v>
      </c>
      <c r="AQ18" s="72">
        <v>4.4999999999999998E-2</v>
      </c>
      <c r="AR18" s="72">
        <v>8.8999999999999996E-2</v>
      </c>
      <c r="AS18" s="72">
        <v>2.7E-2</v>
      </c>
      <c r="AT18" s="72">
        <v>1.01E-2</v>
      </c>
      <c r="AU18" s="72">
        <v>6.1000000000000004E-3</v>
      </c>
      <c r="AV18" s="72">
        <v>0.46899999999999997</v>
      </c>
      <c r="AW18" s="72">
        <v>7.1999999999999995E-2</v>
      </c>
      <c r="AX18" s="72">
        <v>8.0999999999999996E-3</v>
      </c>
      <c r="AY18" s="72">
        <v>5.3E-3</v>
      </c>
    </row>
    <row r="19" spans="1:64" x14ac:dyDescent="0.35">
      <c r="A19" s="72" t="s">
        <v>240</v>
      </c>
      <c r="B19" s="72">
        <v>377</v>
      </c>
      <c r="C19" s="72">
        <v>11</v>
      </c>
      <c r="D19" s="72">
        <v>53.9</v>
      </c>
      <c r="E19" s="72">
        <v>1.5</v>
      </c>
      <c r="F19" s="72">
        <v>45.5</v>
      </c>
      <c r="G19" s="72">
        <v>1.7</v>
      </c>
      <c r="H19" s="72">
        <v>142.80000000000001</v>
      </c>
      <c r="I19" s="72">
        <v>6.1</v>
      </c>
      <c r="J19" s="72">
        <v>108.6</v>
      </c>
      <c r="K19" s="72">
        <v>6.6</v>
      </c>
      <c r="L19" s="72">
        <v>145.5</v>
      </c>
      <c r="M19" s="72">
        <v>3.7</v>
      </c>
      <c r="N19" s="72">
        <v>95.8</v>
      </c>
      <c r="O19" s="72">
        <v>2.9</v>
      </c>
      <c r="P19" s="72">
        <v>9.5</v>
      </c>
      <c r="Q19" s="72">
        <v>0.35</v>
      </c>
      <c r="R19" s="72">
        <v>0.47</v>
      </c>
      <c r="S19" s="72">
        <v>8.7999999999999995E-2</v>
      </c>
      <c r="T19" s="72">
        <v>0.111</v>
      </c>
      <c r="U19" s="72">
        <v>5.3999999999999999E-2</v>
      </c>
      <c r="V19" s="72">
        <v>0.1252423812</v>
      </c>
      <c r="W19" s="72">
        <v>2.1999999999999999E-2</v>
      </c>
      <c r="X19" s="72">
        <v>1.23</v>
      </c>
      <c r="Y19" s="72">
        <v>0.18</v>
      </c>
      <c r="Z19" s="72">
        <v>5.5E-2</v>
      </c>
      <c r="AA19" s="72">
        <v>4.8000000000000001E-2</v>
      </c>
      <c r="AB19" s="72">
        <v>9.0999999999999998E-2</v>
      </c>
      <c r="AC19" s="72">
        <v>4.2000000000000003E-2</v>
      </c>
      <c r="AD19" s="72">
        <v>41.4</v>
      </c>
      <c r="AE19" s="72">
        <v>1.3</v>
      </c>
      <c r="AF19" s="72">
        <v>7.09</v>
      </c>
      <c r="AG19" s="72">
        <v>0.28000000000000003</v>
      </c>
      <c r="AH19" s="72">
        <v>4</v>
      </c>
      <c r="AI19" s="72">
        <v>0.38</v>
      </c>
      <c r="AJ19" s="72">
        <v>1.37</v>
      </c>
      <c r="AK19" s="72">
        <v>0.11</v>
      </c>
      <c r="AL19" s="72">
        <v>4.6100000000000003</v>
      </c>
      <c r="AM19" s="72">
        <v>0.31</v>
      </c>
      <c r="AN19" s="72">
        <v>3.21</v>
      </c>
      <c r="AO19" s="72">
        <v>0.26</v>
      </c>
      <c r="AP19" s="72">
        <v>0.441</v>
      </c>
      <c r="AQ19" s="72">
        <v>4.8000000000000001E-2</v>
      </c>
      <c r="AR19" s="72">
        <v>0.115</v>
      </c>
      <c r="AS19" s="72">
        <v>3.4000000000000002E-2</v>
      </c>
      <c r="AT19" s="72" t="s">
        <v>232</v>
      </c>
      <c r="AU19" s="72" t="s">
        <v>232</v>
      </c>
      <c r="AV19" s="72">
        <v>0.76</v>
      </c>
      <c r="AW19" s="72">
        <v>0.12</v>
      </c>
      <c r="AX19" s="72">
        <v>1.1599999999999999E-2</v>
      </c>
      <c r="AY19" s="72">
        <v>8.0999999999999996E-3</v>
      </c>
    </row>
    <row r="20" spans="1:64" x14ac:dyDescent="0.35">
      <c r="A20" s="72" t="s">
        <v>241</v>
      </c>
      <c r="B20" s="72">
        <v>363</v>
      </c>
      <c r="C20" s="72">
        <v>12</v>
      </c>
      <c r="D20" s="72">
        <v>53.4</v>
      </c>
      <c r="E20" s="72">
        <v>1.5</v>
      </c>
      <c r="F20" s="72">
        <v>46.9</v>
      </c>
      <c r="G20" s="72">
        <v>1.7</v>
      </c>
      <c r="H20" s="72">
        <v>155.30000000000001</v>
      </c>
      <c r="I20" s="72">
        <v>3.9</v>
      </c>
      <c r="J20" s="72">
        <v>122.7</v>
      </c>
      <c r="K20" s="72">
        <v>4</v>
      </c>
      <c r="L20" s="72">
        <v>158.30000000000001</v>
      </c>
      <c r="M20" s="72">
        <v>4.7</v>
      </c>
      <c r="N20" s="72">
        <v>107</v>
      </c>
      <c r="O20" s="72">
        <v>3.6</v>
      </c>
      <c r="P20" s="72">
        <v>10.29</v>
      </c>
      <c r="Q20" s="72">
        <v>0.35</v>
      </c>
      <c r="R20" s="72">
        <v>0.44900000000000001</v>
      </c>
      <c r="S20" s="72">
        <v>6.3E-2</v>
      </c>
      <c r="T20" s="72">
        <v>0.13800000000000001</v>
      </c>
      <c r="U20" s="72">
        <v>3.3000000000000002E-2</v>
      </c>
      <c r="V20" s="72" t="s">
        <v>232</v>
      </c>
      <c r="W20" s="72" t="s">
        <v>232</v>
      </c>
      <c r="X20" s="72">
        <v>1.0900000000000001</v>
      </c>
      <c r="Y20" s="72">
        <v>7.2999999999999995E-2</v>
      </c>
      <c r="Z20" s="72">
        <v>3.6999999999999998E-2</v>
      </c>
      <c r="AA20" s="72">
        <v>1.2999999999999999E-2</v>
      </c>
      <c r="AB20" s="72">
        <v>4.6699999999999998E-2</v>
      </c>
      <c r="AC20" s="72">
        <v>8.6E-3</v>
      </c>
      <c r="AD20" s="72">
        <v>44.8</v>
      </c>
      <c r="AE20" s="72">
        <v>1.8</v>
      </c>
      <c r="AF20" s="72">
        <v>8.0500000000000007</v>
      </c>
      <c r="AG20" s="72">
        <v>0.26</v>
      </c>
      <c r="AH20" s="72">
        <v>4.28</v>
      </c>
      <c r="AI20" s="72">
        <v>0.25</v>
      </c>
      <c r="AJ20" s="72">
        <v>1.53</v>
      </c>
      <c r="AK20" s="72">
        <v>9.7000000000000003E-2</v>
      </c>
      <c r="AL20" s="72">
        <v>4.92</v>
      </c>
      <c r="AM20" s="72">
        <v>0.35</v>
      </c>
      <c r="AN20" s="72">
        <v>3.37</v>
      </c>
      <c r="AO20" s="72">
        <v>0.26</v>
      </c>
      <c r="AP20" s="72">
        <v>0.501</v>
      </c>
      <c r="AQ20" s="72">
        <v>3.9E-2</v>
      </c>
      <c r="AR20" s="72">
        <v>0.1</v>
      </c>
      <c r="AS20" s="72">
        <v>1.4E-2</v>
      </c>
      <c r="AT20" s="72">
        <v>1.06E-2</v>
      </c>
      <c r="AU20" s="72">
        <v>4.1999999999999997E-3</v>
      </c>
      <c r="AV20" s="72">
        <v>0.63</v>
      </c>
      <c r="AW20" s="72">
        <v>5.2999999999999999E-2</v>
      </c>
      <c r="AX20" s="72">
        <v>1.0200000000000001E-2</v>
      </c>
      <c r="AY20" s="72">
        <v>3.7000000000000002E-3</v>
      </c>
    </row>
    <row r="21" spans="1:64" x14ac:dyDescent="0.35">
      <c r="A21" s="72" t="s">
        <v>17</v>
      </c>
      <c r="B21" s="72">
        <v>373</v>
      </c>
      <c r="C21" s="72">
        <v>14</v>
      </c>
      <c r="D21" s="72">
        <v>53</v>
      </c>
      <c r="E21" s="72">
        <v>2.4</v>
      </c>
      <c r="F21" s="72">
        <v>45.7</v>
      </c>
      <c r="G21" s="72">
        <v>3.2</v>
      </c>
      <c r="H21" s="72">
        <v>179.2</v>
      </c>
      <c r="I21" s="72">
        <v>8.9</v>
      </c>
      <c r="J21" s="72">
        <v>130.19999999999999</v>
      </c>
      <c r="K21" s="72">
        <v>6</v>
      </c>
      <c r="L21" s="72">
        <v>157.69999999999999</v>
      </c>
      <c r="M21" s="72">
        <v>5.6</v>
      </c>
      <c r="N21" s="72">
        <v>107.1</v>
      </c>
      <c r="O21" s="72">
        <v>4.2</v>
      </c>
      <c r="P21" s="72">
        <v>10.89</v>
      </c>
      <c r="Q21" s="72">
        <v>0.42</v>
      </c>
      <c r="R21" s="72">
        <v>0.47</v>
      </c>
      <c r="S21" s="72">
        <v>0.15</v>
      </c>
      <c r="T21" s="72">
        <v>0.22</v>
      </c>
      <c r="U21" s="72">
        <v>0.28000000000000003</v>
      </c>
      <c r="V21" s="72">
        <v>0.11591156392</v>
      </c>
      <c r="W21" s="72">
        <v>2.1999999999999999E-2</v>
      </c>
      <c r="X21" s="72">
        <v>1.3180000000000001</v>
      </c>
      <c r="Y21" s="72">
        <v>8.5000000000000006E-2</v>
      </c>
      <c r="Z21" s="72">
        <v>0.06</v>
      </c>
      <c r="AA21" s="72">
        <v>4.7E-2</v>
      </c>
      <c r="AB21" s="72">
        <v>0.33</v>
      </c>
      <c r="AC21" s="72">
        <v>0.49</v>
      </c>
      <c r="AD21" s="72">
        <v>47.9</v>
      </c>
      <c r="AE21" s="72">
        <v>2.2000000000000002</v>
      </c>
      <c r="AF21" s="72">
        <v>8.31</v>
      </c>
      <c r="AG21" s="72">
        <v>0.4</v>
      </c>
      <c r="AH21" s="72">
        <v>4.12</v>
      </c>
      <c r="AI21" s="72">
        <v>0.3</v>
      </c>
      <c r="AJ21" s="72">
        <v>1.71</v>
      </c>
      <c r="AK21" s="72">
        <v>0.15</v>
      </c>
      <c r="AL21" s="72">
        <v>5.36</v>
      </c>
      <c r="AM21" s="72">
        <v>0.35</v>
      </c>
      <c r="AN21" s="72">
        <v>3.36</v>
      </c>
      <c r="AO21" s="72">
        <v>0.3</v>
      </c>
      <c r="AP21" s="72">
        <v>0.51100000000000001</v>
      </c>
      <c r="AQ21" s="72">
        <v>4.8000000000000001E-2</v>
      </c>
      <c r="AR21" s="72" t="s">
        <v>232</v>
      </c>
      <c r="AS21" s="72" t="s">
        <v>232</v>
      </c>
      <c r="AT21" s="72">
        <v>3.2000000000000001E-2</v>
      </c>
      <c r="AU21" s="72">
        <v>2.5999999999999999E-2</v>
      </c>
      <c r="AV21" s="72">
        <v>0.78</v>
      </c>
      <c r="AW21" s="72">
        <v>0.32</v>
      </c>
      <c r="AX21" s="72">
        <v>3.5000000000000003E-2</v>
      </c>
      <c r="AY21" s="72">
        <v>1.2E-2</v>
      </c>
    </row>
    <row r="22" spans="1:64" x14ac:dyDescent="0.35">
      <c r="A22" s="72" t="s">
        <v>18</v>
      </c>
      <c r="B22" s="72">
        <v>395</v>
      </c>
      <c r="C22" s="72">
        <v>21</v>
      </c>
      <c r="D22" s="72">
        <v>55.5</v>
      </c>
      <c r="E22" s="72">
        <v>3</v>
      </c>
      <c r="F22" s="72">
        <v>44.3</v>
      </c>
      <c r="G22" s="72">
        <v>4.4000000000000004</v>
      </c>
      <c r="H22" s="72">
        <v>156.6</v>
      </c>
      <c r="I22" s="72">
        <v>7.8</v>
      </c>
      <c r="J22" s="72">
        <v>137.6</v>
      </c>
      <c r="K22" s="72">
        <v>8.5</v>
      </c>
      <c r="L22" s="72">
        <v>164.7</v>
      </c>
      <c r="M22" s="72">
        <v>6.6</v>
      </c>
      <c r="N22" s="72">
        <v>120.5</v>
      </c>
      <c r="O22" s="72">
        <v>5.3</v>
      </c>
      <c r="P22" s="72">
        <v>11.66</v>
      </c>
      <c r="Q22" s="72">
        <v>0.56000000000000005</v>
      </c>
      <c r="R22" s="72">
        <v>0.47</v>
      </c>
      <c r="S22" s="72">
        <v>0.23</v>
      </c>
      <c r="T22" s="72">
        <v>5.8999999999999997E-2</v>
      </c>
      <c r="U22" s="72">
        <v>9.7000000000000003E-2</v>
      </c>
      <c r="V22" s="72">
        <v>0.1744370764</v>
      </c>
      <c r="W22" s="72">
        <v>0.14000000000000001</v>
      </c>
      <c r="X22" s="72">
        <v>1.81</v>
      </c>
      <c r="Y22" s="72">
        <v>0.81</v>
      </c>
      <c r="Z22" s="72">
        <v>0.05</v>
      </c>
      <c r="AA22" s="72">
        <v>2.7E-2</v>
      </c>
      <c r="AB22" s="72">
        <v>6.0999999999999999E-2</v>
      </c>
      <c r="AC22" s="72">
        <v>1.0999999999999999E-2</v>
      </c>
      <c r="AD22" s="72">
        <v>49.6</v>
      </c>
      <c r="AE22" s="72">
        <v>2.5</v>
      </c>
      <c r="AF22" s="72">
        <v>9.18</v>
      </c>
      <c r="AG22" s="72">
        <v>0.49</v>
      </c>
      <c r="AH22" s="72">
        <v>5.2</v>
      </c>
      <c r="AI22" s="72">
        <v>0.51</v>
      </c>
      <c r="AJ22" s="72">
        <v>1.67</v>
      </c>
      <c r="AK22" s="72">
        <v>0.19</v>
      </c>
      <c r="AL22" s="72">
        <v>5.8</v>
      </c>
      <c r="AM22" s="72">
        <v>0.53</v>
      </c>
      <c r="AN22" s="72">
        <v>3.84</v>
      </c>
      <c r="AO22" s="72">
        <v>0.26</v>
      </c>
      <c r="AP22" s="72">
        <v>0.55100000000000005</v>
      </c>
      <c r="AQ22" s="72">
        <v>5.1999999999999998E-2</v>
      </c>
      <c r="AR22" s="72">
        <v>6.8000000000000005E-2</v>
      </c>
      <c r="AS22" s="72">
        <v>3.5000000000000003E-2</v>
      </c>
      <c r="AT22" s="72">
        <v>2.9000000000000001E-2</v>
      </c>
      <c r="AU22" s="72">
        <v>3.1E-2</v>
      </c>
      <c r="AV22" s="72">
        <v>0.72</v>
      </c>
      <c r="AW22" s="72">
        <v>0.11</v>
      </c>
      <c r="AX22" s="72">
        <v>2.1999999999999999E-2</v>
      </c>
      <c r="AY22" s="72">
        <v>3.5000000000000003E-2</v>
      </c>
    </row>
    <row r="23" spans="1:64" x14ac:dyDescent="0.35">
      <c r="A23" s="72" t="s">
        <v>19</v>
      </c>
      <c r="B23" s="72">
        <v>363.7</v>
      </c>
      <c r="C23" s="72">
        <v>9.8000000000000007</v>
      </c>
      <c r="D23" s="72">
        <v>52.5</v>
      </c>
      <c r="E23" s="72">
        <v>1.7</v>
      </c>
      <c r="F23" s="72">
        <v>41.6</v>
      </c>
      <c r="G23" s="72">
        <v>1.8</v>
      </c>
      <c r="H23" s="72">
        <v>193.6</v>
      </c>
      <c r="I23" s="72">
        <v>6.2</v>
      </c>
      <c r="J23" s="72">
        <v>119.7</v>
      </c>
      <c r="K23" s="72">
        <v>5.7</v>
      </c>
      <c r="L23" s="72">
        <v>148</v>
      </c>
      <c r="M23" s="72">
        <v>4</v>
      </c>
      <c r="N23" s="72">
        <v>104.8</v>
      </c>
      <c r="O23" s="72">
        <v>2.7</v>
      </c>
      <c r="P23" s="72">
        <v>10.47</v>
      </c>
      <c r="Q23" s="72">
        <v>0.33</v>
      </c>
      <c r="R23" s="72">
        <v>0.63</v>
      </c>
      <c r="S23" s="72">
        <v>0.23</v>
      </c>
      <c r="T23" s="72">
        <v>0.112</v>
      </c>
      <c r="U23" s="72">
        <v>5.3999999999999999E-2</v>
      </c>
      <c r="V23" s="72">
        <v>0.11005491880000001</v>
      </c>
      <c r="W23" s="72">
        <v>2.3E-2</v>
      </c>
      <c r="X23" s="72">
        <v>1.27</v>
      </c>
      <c r="Y23" s="72">
        <v>0.11</v>
      </c>
      <c r="Z23" s="72">
        <v>4.5999999999999999E-2</v>
      </c>
      <c r="AA23" s="72">
        <v>3.3000000000000002E-2</v>
      </c>
      <c r="AB23" s="72">
        <v>0.16300000000000001</v>
      </c>
      <c r="AC23" s="72">
        <v>9.1999999999999998E-2</v>
      </c>
      <c r="AD23" s="72">
        <v>46.1</v>
      </c>
      <c r="AE23" s="72">
        <v>1.7</v>
      </c>
      <c r="AF23" s="72">
        <v>8.0500000000000007</v>
      </c>
      <c r="AG23" s="72">
        <v>0.31</v>
      </c>
      <c r="AH23" s="72">
        <v>4.4800000000000004</v>
      </c>
      <c r="AI23" s="72">
        <v>0.36</v>
      </c>
      <c r="AJ23" s="72">
        <v>1.52</v>
      </c>
      <c r="AK23" s="72">
        <v>0.14000000000000001</v>
      </c>
      <c r="AL23" s="72">
        <v>4.97</v>
      </c>
      <c r="AM23" s="72">
        <v>0.35</v>
      </c>
      <c r="AN23" s="72">
        <v>3.2</v>
      </c>
      <c r="AO23" s="72">
        <v>0.39</v>
      </c>
      <c r="AP23" s="72">
        <v>0.51200000000000001</v>
      </c>
      <c r="AQ23" s="72">
        <v>6.4000000000000001E-2</v>
      </c>
      <c r="AR23" s="72">
        <v>0.10199999999999999</v>
      </c>
      <c r="AS23" s="72">
        <v>0.04</v>
      </c>
      <c r="AT23" s="72">
        <v>3.1E-2</v>
      </c>
      <c r="AU23" s="72">
        <v>4.5999999999999999E-2</v>
      </c>
      <c r="AV23" s="72">
        <v>0.68</v>
      </c>
      <c r="AW23" s="72">
        <v>0.17</v>
      </c>
      <c r="AX23" s="72">
        <v>1.55E-2</v>
      </c>
      <c r="AY23" s="72">
        <v>9.1000000000000004E-3</v>
      </c>
    </row>
    <row r="24" spans="1:64" x14ac:dyDescent="0.35">
      <c r="A24" s="72" t="s">
        <v>20</v>
      </c>
      <c r="B24" s="72">
        <v>366.1</v>
      </c>
      <c r="C24" s="72">
        <v>9.1</v>
      </c>
      <c r="D24" s="72">
        <v>52.9</v>
      </c>
      <c r="E24" s="72">
        <v>1.4</v>
      </c>
      <c r="F24" s="72">
        <v>46.1</v>
      </c>
      <c r="G24" s="72">
        <v>2.6</v>
      </c>
      <c r="H24" s="72">
        <v>199.7</v>
      </c>
      <c r="I24" s="72">
        <v>8.4</v>
      </c>
      <c r="J24" s="72">
        <v>124</v>
      </c>
      <c r="K24" s="72">
        <v>6</v>
      </c>
      <c r="L24" s="72">
        <v>146.5</v>
      </c>
      <c r="M24" s="72">
        <v>3.8</v>
      </c>
      <c r="N24" s="72">
        <v>100.8</v>
      </c>
      <c r="O24" s="72">
        <v>3.6</v>
      </c>
      <c r="P24" s="72">
        <v>10.130000000000001</v>
      </c>
      <c r="Q24" s="72">
        <v>0.31</v>
      </c>
      <c r="R24" s="72">
        <v>0.52200000000000002</v>
      </c>
      <c r="S24" s="72">
        <v>9.9000000000000005E-2</v>
      </c>
      <c r="T24" s="72">
        <v>0.13</v>
      </c>
      <c r="U24" s="72">
        <v>8.2000000000000003E-2</v>
      </c>
      <c r="V24" s="72">
        <v>0.12815023440000001</v>
      </c>
      <c r="W24" s="72">
        <v>2.5000000000000001E-2</v>
      </c>
      <c r="X24" s="72">
        <v>1.26</v>
      </c>
      <c r="Y24" s="72">
        <v>0.13</v>
      </c>
      <c r="Z24" s="72">
        <v>4.8000000000000001E-2</v>
      </c>
      <c r="AA24" s="72">
        <v>1.7999999999999999E-2</v>
      </c>
      <c r="AB24" s="72">
        <v>0.152</v>
      </c>
      <c r="AC24" s="72">
        <v>5.5E-2</v>
      </c>
      <c r="AD24" s="72">
        <v>46.5</v>
      </c>
      <c r="AE24" s="72">
        <v>2.4</v>
      </c>
      <c r="AF24" s="72">
        <v>7.8</v>
      </c>
      <c r="AG24" s="72">
        <v>0.34</v>
      </c>
      <c r="AH24" s="72">
        <v>4.2300000000000004</v>
      </c>
      <c r="AI24" s="72">
        <v>0.32</v>
      </c>
      <c r="AJ24" s="72">
        <v>1.43</v>
      </c>
      <c r="AK24" s="72">
        <v>0.11</v>
      </c>
      <c r="AL24" s="72">
        <v>4.83</v>
      </c>
      <c r="AM24" s="72">
        <v>0.48</v>
      </c>
      <c r="AN24" s="72">
        <v>2.95</v>
      </c>
      <c r="AO24" s="72">
        <v>0.25</v>
      </c>
      <c r="AP24" s="72">
        <v>0.47599999999999998</v>
      </c>
      <c r="AQ24" s="72">
        <v>5.0999999999999997E-2</v>
      </c>
      <c r="AR24" s="72">
        <v>0.2</v>
      </c>
      <c r="AS24" s="72">
        <v>0.17</v>
      </c>
      <c r="AT24" s="72">
        <v>2.1000000000000001E-2</v>
      </c>
      <c r="AU24" s="72">
        <v>0.01</v>
      </c>
      <c r="AV24" s="72">
        <v>0.55700000000000005</v>
      </c>
      <c r="AW24" s="72">
        <v>7.6999999999999999E-2</v>
      </c>
      <c r="AX24" s="72" t="s">
        <v>232</v>
      </c>
      <c r="AY24" s="72" t="s">
        <v>232</v>
      </c>
    </row>
    <row r="25" spans="1:64" x14ac:dyDescent="0.35">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2"/>
      <c r="BI25" s="2"/>
      <c r="BJ25" s="2"/>
      <c r="BK25" s="2"/>
    </row>
    <row r="26" spans="1:64" x14ac:dyDescent="0.35">
      <c r="B26" s="76"/>
      <c r="C26" s="76"/>
      <c r="D26" s="76"/>
      <c r="E26" s="76"/>
      <c r="F26" s="76"/>
      <c r="G26" s="76"/>
      <c r="H26" s="76">
        <f>AVERAGE(H12:H20)</f>
        <v>161.44444444444443</v>
      </c>
      <c r="I26" s="76">
        <f>AVERAGE(H21:H24)</f>
        <v>182.27499999999998</v>
      </c>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2"/>
      <c r="BI26" s="2"/>
      <c r="BJ26" s="2"/>
      <c r="BK26" s="2"/>
    </row>
    <row r="27" spans="1:64" x14ac:dyDescent="0.35">
      <c r="A27" s="73" t="s">
        <v>596</v>
      </c>
      <c r="B27" s="76"/>
      <c r="C27" s="76"/>
      <c r="D27" s="76"/>
      <c r="E27" s="76"/>
      <c r="F27" s="76"/>
      <c r="G27" s="76"/>
      <c r="H27" s="76">
        <f>_xlfn.STDEV.S(H12:H20)*2</f>
        <v>22.362269811249277</v>
      </c>
      <c r="I27" s="76">
        <f>_xlfn.STDEV.S(H21:H24)*2</f>
        <v>38.306613876283379</v>
      </c>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2"/>
      <c r="BI27" s="2"/>
      <c r="BJ27" s="2"/>
      <c r="BK27" s="2"/>
      <c r="BL27" s="2"/>
    </row>
    <row r="28" spans="1:64" x14ac:dyDescent="0.35">
      <c r="A28" s="77" t="s">
        <v>595</v>
      </c>
      <c r="B28" s="77" t="s">
        <v>590</v>
      </c>
      <c r="C28" s="77"/>
      <c r="D28" s="77"/>
      <c r="E28" s="77"/>
      <c r="F28" s="77" t="s">
        <v>591</v>
      </c>
      <c r="G28" s="77"/>
      <c r="H28" s="77"/>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2"/>
      <c r="BI28" s="2"/>
      <c r="BJ28" s="2"/>
      <c r="BK28" s="2"/>
    </row>
    <row r="29" spans="1:64" x14ac:dyDescent="0.35">
      <c r="A29" s="78" t="s">
        <v>409</v>
      </c>
      <c r="B29" s="78" t="s">
        <v>231</v>
      </c>
      <c r="C29" s="78" t="s">
        <v>592</v>
      </c>
      <c r="D29" s="78" t="s">
        <v>593</v>
      </c>
      <c r="E29" s="78"/>
      <c r="F29" s="78" t="s">
        <v>231</v>
      </c>
      <c r="G29" s="78" t="s">
        <v>592</v>
      </c>
      <c r="H29" s="78" t="s">
        <v>593</v>
      </c>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2"/>
      <c r="BI29" s="2"/>
      <c r="BJ29" s="2"/>
      <c r="BK29" s="2"/>
    </row>
    <row r="30" spans="1:64" x14ac:dyDescent="0.35">
      <c r="A30" s="72" t="s">
        <v>10</v>
      </c>
      <c r="B30" s="76">
        <v>3.5613019831531472</v>
      </c>
      <c r="C30" s="76">
        <v>2.4881022151183285</v>
      </c>
      <c r="D30" s="75">
        <v>1.0003657256048166</v>
      </c>
      <c r="E30" s="76"/>
      <c r="F30" s="76">
        <v>3.1156728792200039</v>
      </c>
      <c r="G30" s="76">
        <v>19.528064289648682</v>
      </c>
      <c r="H30" s="75">
        <v>0.98511163294339987</v>
      </c>
    </row>
    <row r="31" spans="1:64" x14ac:dyDescent="0.35">
      <c r="A31" s="72" t="s">
        <v>594</v>
      </c>
      <c r="B31" s="76">
        <v>6.86625</v>
      </c>
      <c r="C31" s="76">
        <v>1.6197909504234296</v>
      </c>
      <c r="D31" s="75">
        <v>0.97255665722379603</v>
      </c>
      <c r="E31" s="76"/>
      <c r="F31" s="76">
        <v>7.1025</v>
      </c>
      <c r="G31" s="76">
        <v>4.0192531207679663</v>
      </c>
      <c r="H31" s="75">
        <v>1.0060198300283287</v>
      </c>
    </row>
    <row r="32" spans="1:64" x14ac:dyDescent="0.35">
      <c r="A32" s="72" t="s">
        <v>180</v>
      </c>
      <c r="B32" s="76">
        <v>395.625</v>
      </c>
      <c r="C32" s="76">
        <v>1.7033168364350815</v>
      </c>
      <c r="D32" s="75">
        <v>0.90754082953847504</v>
      </c>
      <c r="E32" s="76"/>
      <c r="F32" s="76">
        <v>396.6</v>
      </c>
      <c r="G32" s="76">
        <v>2.2112064081230938</v>
      </c>
      <c r="H32" s="75">
        <v>0.90977742305202958</v>
      </c>
    </row>
    <row r="33" spans="1:8" x14ac:dyDescent="0.35">
      <c r="A33" s="72" t="s">
        <v>183</v>
      </c>
      <c r="B33" s="76">
        <v>37.677499999999995</v>
      </c>
      <c r="C33" s="76">
        <v>1.9993676222926533</v>
      </c>
      <c r="D33" s="75">
        <v>0.95020054461063175</v>
      </c>
      <c r="E33" s="76"/>
      <c r="F33" s="76">
        <v>37.25</v>
      </c>
      <c r="G33" s="76">
        <v>1.5576639987050729</v>
      </c>
      <c r="H33" s="75">
        <v>0.93941928967543065</v>
      </c>
    </row>
    <row r="34" spans="1:8" x14ac:dyDescent="0.35">
      <c r="A34" s="72" t="s">
        <v>185</v>
      </c>
      <c r="B34" s="76">
        <v>11.954999999999998</v>
      </c>
      <c r="C34" s="76">
        <v>2.615127902291277</v>
      </c>
      <c r="D34" s="75">
        <v>0.94682820782578769</v>
      </c>
      <c r="E34" s="76"/>
      <c r="F34" s="76">
        <v>11.765000000000001</v>
      </c>
      <c r="G34" s="76">
        <v>1.8446693084751975</v>
      </c>
      <c r="H34" s="75">
        <v>0.93178033166628138</v>
      </c>
    </row>
    <row r="35" spans="1:8" x14ac:dyDescent="0.35">
      <c r="A35" s="72" t="s">
        <v>252</v>
      </c>
      <c r="B35" s="76">
        <v>17.805</v>
      </c>
      <c r="C35" s="76">
        <v>2.7238091891001699</v>
      </c>
      <c r="D35" s="75">
        <v>0.90754418687036653</v>
      </c>
      <c r="E35" s="76"/>
      <c r="F35" s="76">
        <v>17.145000000000003</v>
      </c>
      <c r="G35" s="76">
        <v>5.0745891707939199</v>
      </c>
      <c r="H35" s="75">
        <v>0.87390312181367247</v>
      </c>
    </row>
    <row r="36" spans="1:8" x14ac:dyDescent="0.35">
      <c r="A36" s="72" t="s">
        <v>189</v>
      </c>
      <c r="B36" s="76">
        <v>143.625</v>
      </c>
      <c r="C36" s="76">
        <v>2.2502158553444485</v>
      </c>
      <c r="D36" s="75">
        <v>0.85365459974739744</v>
      </c>
      <c r="E36" s="76"/>
      <c r="F36" s="76">
        <v>145.10000000000002</v>
      </c>
      <c r="G36" s="76">
        <v>0.91603041752248893</v>
      </c>
      <c r="H36" s="75">
        <v>0.86242146160729249</v>
      </c>
    </row>
    <row r="37" spans="1:8" x14ac:dyDescent="0.35">
      <c r="A37" s="72" t="s">
        <v>191</v>
      </c>
      <c r="B37" s="76">
        <v>318.03750000000002</v>
      </c>
      <c r="C37" s="76">
        <v>2.1823059013022341</v>
      </c>
      <c r="D37" s="75">
        <v>0.93878470716925611</v>
      </c>
      <c r="E37" s="76"/>
      <c r="F37" s="76">
        <v>324.47500000000002</v>
      </c>
      <c r="G37" s="76">
        <v>1.9138211492987458</v>
      </c>
      <c r="H37" s="75">
        <v>0.95778695235229927</v>
      </c>
    </row>
    <row r="38" spans="1:8" x14ac:dyDescent="0.35">
      <c r="A38" s="72" t="s">
        <v>193</v>
      </c>
      <c r="B38" s="76">
        <v>166.42500000000001</v>
      </c>
      <c r="C38" s="76">
        <v>1.8984244773146597</v>
      </c>
      <c r="D38" s="75">
        <v>0.92151893074311075</v>
      </c>
      <c r="E38" s="76"/>
      <c r="F38" s="76">
        <v>173.84999999999997</v>
      </c>
      <c r="G38" s="76">
        <v>4.6268842228814684</v>
      </c>
      <c r="H38" s="75">
        <v>0.96263221336752147</v>
      </c>
    </row>
    <row r="39" spans="1:8" x14ac:dyDescent="0.35">
      <c r="A39" s="72" t="s">
        <v>195</v>
      </c>
      <c r="B39" s="76">
        <v>11.697500000000002</v>
      </c>
      <c r="C39" s="76">
        <v>2.6854580521449494</v>
      </c>
      <c r="D39" s="75">
        <v>0.92083896866384718</v>
      </c>
      <c r="E39" s="76"/>
      <c r="F39" s="76">
        <v>11.875</v>
      </c>
      <c r="G39" s="76">
        <v>4.7837212418438009</v>
      </c>
      <c r="H39" s="75">
        <v>0.93481194724370031</v>
      </c>
    </row>
    <row r="40" spans="1:8" x14ac:dyDescent="0.35">
      <c r="A40" s="72" t="s">
        <v>197</v>
      </c>
      <c r="B40" s="79">
        <v>257.57499999999999</v>
      </c>
      <c r="C40" s="76">
        <v>1.5551280405605927</v>
      </c>
      <c r="D40" s="75">
        <v>0.9609448918914405</v>
      </c>
      <c r="E40" s="76"/>
      <c r="F40" s="76">
        <v>251.57500000000002</v>
      </c>
      <c r="G40" s="76">
        <v>0.71870563455330805</v>
      </c>
      <c r="H40" s="75">
        <v>0.93856046269082472</v>
      </c>
    </row>
    <row r="41" spans="1:8" x14ac:dyDescent="0.35">
      <c r="A41" s="72" t="s">
        <v>199</v>
      </c>
      <c r="B41" s="76">
        <v>0.17100000000000001</v>
      </c>
      <c r="C41" s="76">
        <v>14.754600696244722</v>
      </c>
      <c r="D41" s="75">
        <v>0.84057713814942026</v>
      </c>
      <c r="E41" s="76"/>
      <c r="F41" s="76">
        <v>0.1825</v>
      </c>
      <c r="G41" s="76">
        <v>5.0369250166713027</v>
      </c>
      <c r="H41" s="75">
        <v>0.8971071796039134</v>
      </c>
    </row>
    <row r="42" spans="1:8" x14ac:dyDescent="0.35">
      <c r="A42" s="72" t="s">
        <v>201</v>
      </c>
      <c r="B42" s="76">
        <v>0.10517392967</v>
      </c>
      <c r="C42" s="76">
        <v>5.2427727013286507</v>
      </c>
      <c r="D42" s="75">
        <v>1.0727308384668848</v>
      </c>
      <c r="E42" s="76"/>
      <c r="F42" s="76">
        <v>0.10132192724000001</v>
      </c>
      <c r="G42" s="76">
        <v>10.654786202048779</v>
      </c>
      <c r="H42" s="75">
        <v>1.033441997501489</v>
      </c>
    </row>
    <row r="43" spans="1:8" x14ac:dyDescent="0.35">
      <c r="A43" s="72" t="s">
        <v>203</v>
      </c>
      <c r="B43" s="76">
        <v>2.1492500000000003</v>
      </c>
      <c r="C43" s="76">
        <v>2.8569068603306103</v>
      </c>
      <c r="D43" s="75">
        <v>0.94960239816262093</v>
      </c>
      <c r="E43" s="76"/>
      <c r="F43" s="76">
        <v>2.1304999999999996</v>
      </c>
      <c r="G43" s="76">
        <v>7.7760783575776236</v>
      </c>
      <c r="H43" s="75">
        <v>0.94131809202534067</v>
      </c>
    </row>
    <row r="44" spans="1:8" x14ac:dyDescent="0.35">
      <c r="A44" s="72" t="s">
        <v>205</v>
      </c>
      <c r="B44" s="76">
        <v>0.29400000000000004</v>
      </c>
      <c r="C44" s="76">
        <v>6.608000333335359</v>
      </c>
      <c r="D44" s="75">
        <v>0.89639097276469293</v>
      </c>
      <c r="E44" s="76"/>
      <c r="F44" s="76">
        <v>0.312</v>
      </c>
      <c r="G44" s="76">
        <v>8.6121979759900089</v>
      </c>
      <c r="H44" s="75">
        <v>0.95127205272987814</v>
      </c>
    </row>
    <row r="45" spans="1:8" x14ac:dyDescent="0.35">
      <c r="A45" s="72" t="s">
        <v>207</v>
      </c>
      <c r="B45" s="76">
        <v>1.1693750000000001</v>
      </c>
      <c r="C45" s="76">
        <v>1.3239664400985602</v>
      </c>
      <c r="D45" s="75">
        <v>0.97386708636330876</v>
      </c>
      <c r="E45" s="76"/>
      <c r="F45" s="76">
        <v>1.2004999999999999</v>
      </c>
      <c r="G45" s="76">
        <v>8.3745849286023084</v>
      </c>
      <c r="H45" s="75">
        <v>0.9997882947550204</v>
      </c>
    </row>
    <row r="46" spans="1:8" x14ac:dyDescent="0.35">
      <c r="A46" s="72" t="s">
        <v>209</v>
      </c>
      <c r="B46" s="79">
        <v>629.625</v>
      </c>
      <c r="C46" s="76">
        <v>2.853719119834901</v>
      </c>
      <c r="D46" s="75">
        <v>0.89244685337393459</v>
      </c>
      <c r="E46" s="76"/>
      <c r="F46" s="76">
        <v>625.25</v>
      </c>
      <c r="G46" s="76">
        <v>2.7927810007503329</v>
      </c>
      <c r="H46" s="75">
        <v>0.88624561456748474</v>
      </c>
    </row>
    <row r="47" spans="1:8" x14ac:dyDescent="0.35">
      <c r="A47" s="72" t="s">
        <v>211</v>
      </c>
      <c r="B47" s="76">
        <v>23.338750000000001</v>
      </c>
      <c r="C47" s="76">
        <v>2.6979095027606874</v>
      </c>
      <c r="D47" s="75">
        <v>0.9525980617346238</v>
      </c>
      <c r="E47" s="76"/>
      <c r="F47" s="76">
        <v>24.397500000000001</v>
      </c>
      <c r="G47" s="76">
        <v>3.1459086890059029</v>
      </c>
      <c r="H47" s="75">
        <v>0.99581216693998109</v>
      </c>
    </row>
    <row r="48" spans="1:8" x14ac:dyDescent="0.35">
      <c r="A48" s="72" t="s">
        <v>213</v>
      </c>
      <c r="B48" s="76">
        <v>6.0437500000000002</v>
      </c>
      <c r="C48" s="76">
        <v>5.7193708207546861</v>
      </c>
      <c r="D48" s="75">
        <v>0.94241669873175005</v>
      </c>
      <c r="E48" s="76"/>
      <c r="F48" s="76">
        <v>6.6125000000000007</v>
      </c>
      <c r="G48" s="76">
        <v>4.4834069936711121</v>
      </c>
      <c r="H48" s="75">
        <v>1.0311032753445621</v>
      </c>
    </row>
    <row r="49" spans="1:8" x14ac:dyDescent="0.35">
      <c r="A49" s="72" t="s">
        <v>215</v>
      </c>
      <c r="B49" s="76">
        <v>1.8395000000000001</v>
      </c>
      <c r="C49" s="76">
        <v>3.4853894112652415</v>
      </c>
      <c r="D49" s="75">
        <v>0.93107904545932851</v>
      </c>
      <c r="E49" s="76"/>
      <c r="F49" s="76">
        <v>1.9324999999999999</v>
      </c>
      <c r="G49" s="76">
        <v>4.9340352705089376</v>
      </c>
      <c r="H49" s="75">
        <v>0.97815181046488298</v>
      </c>
    </row>
    <row r="50" spans="1:8" x14ac:dyDescent="0.35">
      <c r="A50" s="72" t="s">
        <v>217</v>
      </c>
      <c r="B50" s="76">
        <v>6.0512499999999996</v>
      </c>
      <c r="C50" s="76">
        <v>4.5139911190626485</v>
      </c>
      <c r="D50" s="75">
        <v>0.96165745564309968</v>
      </c>
      <c r="E50" s="76"/>
      <c r="F50" s="76">
        <v>6.2850000000000001</v>
      </c>
      <c r="G50" s="76">
        <v>4.6159891767513166</v>
      </c>
      <c r="H50" s="75">
        <v>0.99880472773672913</v>
      </c>
    </row>
    <row r="51" spans="1:8" x14ac:dyDescent="0.35">
      <c r="A51" s="72" t="s">
        <v>219</v>
      </c>
      <c r="B51" s="76">
        <v>3.1250000000000004</v>
      </c>
      <c r="C51" s="76">
        <v>3.26785206869239</v>
      </c>
      <c r="D51" s="75">
        <v>0.91393175311122099</v>
      </c>
      <c r="E51" s="76"/>
      <c r="F51" s="76">
        <v>3.2824999999999998</v>
      </c>
      <c r="G51" s="76">
        <v>5.5696893522565771</v>
      </c>
      <c r="H51" s="75">
        <v>0.95999391346802632</v>
      </c>
    </row>
    <row r="52" spans="1:8" x14ac:dyDescent="0.35">
      <c r="A52" s="72" t="s">
        <v>221</v>
      </c>
      <c r="B52" s="76">
        <v>0.46725</v>
      </c>
      <c r="C52" s="76">
        <v>4.1903709445455313</v>
      </c>
      <c r="D52" s="75">
        <v>0.95683241152572318</v>
      </c>
      <c r="E52" s="76"/>
      <c r="F52" s="76">
        <v>0.48649999999999999</v>
      </c>
      <c r="G52" s="76">
        <v>5.4551447206202299</v>
      </c>
      <c r="H52" s="75">
        <v>0.99625247342378664</v>
      </c>
    </row>
    <row r="53" spans="1:8" x14ac:dyDescent="0.35">
      <c r="A53" s="72" t="s">
        <v>223</v>
      </c>
      <c r="B53" s="76">
        <v>0.496</v>
      </c>
      <c r="C53" s="76">
        <v>6.7798829520695962</v>
      </c>
      <c r="D53" s="75">
        <v>0.97528408994073934</v>
      </c>
      <c r="E53" s="76"/>
      <c r="F53" s="76">
        <v>0.52100000000000002</v>
      </c>
      <c r="G53" s="76">
        <v>4.2095416889561088</v>
      </c>
      <c r="H53" s="75">
        <v>1.024441554151462</v>
      </c>
    </row>
    <row r="54" spans="1:8" x14ac:dyDescent="0.35">
      <c r="A54" s="72" t="s">
        <v>408</v>
      </c>
      <c r="B54" s="76">
        <v>0.229375</v>
      </c>
      <c r="C54" s="76">
        <v>4.5898741482677661</v>
      </c>
      <c r="D54" s="75">
        <v>0.8358058384691841</v>
      </c>
      <c r="E54" s="76"/>
      <c r="F54" s="76">
        <v>0.22549999999999998</v>
      </c>
      <c r="G54" s="76">
        <v>8.6635436878596348</v>
      </c>
      <c r="H54" s="75">
        <v>0.82168595781929588</v>
      </c>
    </row>
    <row r="55" spans="1:8" x14ac:dyDescent="0.35">
      <c r="A55" s="72" t="s">
        <v>227</v>
      </c>
      <c r="B55" s="76">
        <v>9.7512500000000006</v>
      </c>
      <c r="C55" s="76">
        <v>3.5058276951976555</v>
      </c>
      <c r="D55" s="75">
        <v>0.894804964090396</v>
      </c>
      <c r="E55" s="76"/>
      <c r="F55" s="76">
        <v>9.8049999999999997</v>
      </c>
      <c r="G55" s="76">
        <v>0.74714468726282302</v>
      </c>
      <c r="H55" s="75">
        <v>0.89973723090950719</v>
      </c>
    </row>
    <row r="56" spans="1:8" x14ac:dyDescent="0.35">
      <c r="A56" s="72" t="s">
        <v>229</v>
      </c>
      <c r="B56" s="75">
        <v>4.4574999999999997E-2</v>
      </c>
      <c r="C56" s="75">
        <v>16.925802485883182</v>
      </c>
      <c r="D56" s="75">
        <v>0.89989225608262491</v>
      </c>
      <c r="E56" s="75"/>
      <c r="F56" s="75">
        <v>5.3800000000000001E-2</v>
      </c>
      <c r="G56" s="75">
        <v>34.698176623280439</v>
      </c>
      <c r="H56" s="75">
        <v>1.0861290718394889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C279-9417-4BC4-A773-97E8BCC8D802}">
  <dimension ref="A1:U235"/>
  <sheetViews>
    <sheetView topLeftCell="A22" workbookViewId="0">
      <selection activeCell="E2" sqref="E2"/>
    </sheetView>
  </sheetViews>
  <sheetFormatPr defaultColWidth="8.81640625" defaultRowHeight="14.5" x14ac:dyDescent="0.35"/>
  <cols>
    <col min="1" max="1" width="12.1796875" style="72" customWidth="1"/>
    <col min="2" max="2" width="8.81640625" style="72"/>
    <col min="3" max="3" width="13.453125" style="72" customWidth="1"/>
    <col min="4" max="20" width="8.81640625" style="72"/>
  </cols>
  <sheetData>
    <row r="1" spans="1:19" x14ac:dyDescent="0.35">
      <c r="A1" s="71" t="s">
        <v>603</v>
      </c>
    </row>
    <row r="2" spans="1:19" x14ac:dyDescent="0.35">
      <c r="A2" s="72" t="s">
        <v>30</v>
      </c>
    </row>
    <row r="5" spans="1:19" x14ac:dyDescent="0.35">
      <c r="A5" s="74" t="s">
        <v>21</v>
      </c>
      <c r="B5" s="74" t="s">
        <v>1</v>
      </c>
      <c r="C5" s="74" t="s">
        <v>93</v>
      </c>
      <c r="D5" s="74" t="s">
        <v>2</v>
      </c>
      <c r="E5" s="74" t="s">
        <v>3</v>
      </c>
      <c r="F5" s="74" t="s">
        <v>4</v>
      </c>
      <c r="G5" s="74" t="s">
        <v>5</v>
      </c>
      <c r="H5" s="74" t="s">
        <v>6</v>
      </c>
      <c r="I5" s="74" t="s">
        <v>7</v>
      </c>
      <c r="J5" s="74" t="s">
        <v>8</v>
      </c>
      <c r="K5" s="74" t="s">
        <v>9</v>
      </c>
      <c r="L5" s="74" t="s">
        <v>10</v>
      </c>
      <c r="M5" s="74" t="s">
        <v>11</v>
      </c>
      <c r="N5" s="74" t="s">
        <v>12</v>
      </c>
      <c r="O5" s="74" t="s">
        <v>15</v>
      </c>
      <c r="P5" s="74" t="s">
        <v>14</v>
      </c>
      <c r="Q5" s="74" t="s">
        <v>151</v>
      </c>
      <c r="S5" s="74"/>
    </row>
    <row r="6" spans="1:19" x14ac:dyDescent="0.35">
      <c r="A6" s="72" t="s">
        <v>47</v>
      </c>
      <c r="B6" s="72" t="s">
        <v>25</v>
      </c>
      <c r="C6" s="72" t="s">
        <v>94</v>
      </c>
      <c r="D6" s="76">
        <v>52.3947</v>
      </c>
      <c r="E6" s="76">
        <v>3.4571000000000001</v>
      </c>
      <c r="F6" s="76">
        <v>3.1099999999999999E-2</v>
      </c>
      <c r="G6" s="76">
        <v>0.89190000000000003</v>
      </c>
      <c r="H6" s="76" t="s">
        <v>29</v>
      </c>
      <c r="I6" s="76">
        <v>1.0999999999999999E-2</v>
      </c>
      <c r="J6" s="76">
        <v>14.175599999999999</v>
      </c>
      <c r="K6" s="76">
        <v>6.4799999999999996E-2</v>
      </c>
      <c r="L6" s="76">
        <v>0.23799999999999999</v>
      </c>
      <c r="M6" s="76">
        <v>30.341100000000001</v>
      </c>
      <c r="P6" s="76">
        <v>101.6015</v>
      </c>
      <c r="Q6" s="76">
        <f>(J6/56.0774)/((J6/56.0774)+(2*(E6/61.9789))+(2*(F6/94.196)))</f>
        <v>0.69255774217550448</v>
      </c>
      <c r="S6" s="76"/>
    </row>
    <row r="7" spans="1:19" x14ac:dyDescent="0.35">
      <c r="A7" s="72" t="s">
        <v>48</v>
      </c>
      <c r="B7" s="72" t="s">
        <v>25</v>
      </c>
      <c r="C7" s="72" t="s">
        <v>94</v>
      </c>
      <c r="D7" s="76">
        <v>51.924500000000002</v>
      </c>
      <c r="E7" s="76">
        <v>3.7130000000000001</v>
      </c>
      <c r="F7" s="76">
        <v>1.8599999999999998E-2</v>
      </c>
      <c r="G7" s="76">
        <v>0.83030000000000004</v>
      </c>
      <c r="H7" s="76">
        <v>2.7E-2</v>
      </c>
      <c r="I7" s="76" t="s">
        <v>29</v>
      </c>
      <c r="J7" s="76">
        <v>13.7629</v>
      </c>
      <c r="K7" s="76">
        <v>7.3800000000000004E-2</v>
      </c>
      <c r="L7" s="76">
        <v>0.2172</v>
      </c>
      <c r="M7" s="76">
        <v>29.807300000000001</v>
      </c>
      <c r="P7" s="76">
        <v>100.3682</v>
      </c>
      <c r="Q7" s="76">
        <f t="shared" ref="Q7:Q70" si="0">(J7/56.0774)/((J7/56.0774)+(2*(E7/61.9789))+(2*(F7/94.196)))</f>
        <v>0.67123137509333219</v>
      </c>
      <c r="S7" s="76"/>
    </row>
    <row r="8" spans="1:19" x14ac:dyDescent="0.35">
      <c r="A8" s="72" t="s">
        <v>49</v>
      </c>
      <c r="B8" s="72" t="s">
        <v>25</v>
      </c>
      <c r="C8" s="72" t="s">
        <v>94</v>
      </c>
      <c r="D8" s="76">
        <v>51.851100000000002</v>
      </c>
      <c r="E8" s="76">
        <v>3.3536999999999999</v>
      </c>
      <c r="F8" s="76">
        <v>4.7800000000000002E-2</v>
      </c>
      <c r="G8" s="76">
        <v>0.78879999999999995</v>
      </c>
      <c r="H8" s="76">
        <v>2.5999999999999999E-2</v>
      </c>
      <c r="I8" s="76">
        <v>2.3800000000000002E-2</v>
      </c>
      <c r="J8" s="76">
        <v>14.239599999999999</v>
      </c>
      <c r="K8" s="76">
        <v>6.0499999999999998E-2</v>
      </c>
      <c r="L8" s="76">
        <v>0.2278</v>
      </c>
      <c r="M8" s="76">
        <v>30.668099999999999</v>
      </c>
      <c r="P8" s="76">
        <v>101.2873</v>
      </c>
      <c r="Q8" s="76">
        <f t="shared" si="0"/>
        <v>0.69921070737677005</v>
      </c>
      <c r="S8" s="76"/>
    </row>
    <row r="9" spans="1:19" x14ac:dyDescent="0.35">
      <c r="A9" s="72" t="s">
        <v>50</v>
      </c>
      <c r="B9" s="72" t="s">
        <v>25</v>
      </c>
      <c r="C9" s="72" t="s">
        <v>94</v>
      </c>
      <c r="D9" s="76">
        <v>52.092100000000002</v>
      </c>
      <c r="E9" s="76">
        <v>3.4575999999999998</v>
      </c>
      <c r="F9" s="76">
        <v>5.2200000000000003E-2</v>
      </c>
      <c r="G9" s="76">
        <v>1.0508</v>
      </c>
      <c r="H9" s="76" t="s">
        <v>29</v>
      </c>
      <c r="I9" s="76" t="s">
        <v>29</v>
      </c>
      <c r="J9" s="76">
        <v>14.1249</v>
      </c>
      <c r="K9" s="76">
        <v>8.6499999999999994E-2</v>
      </c>
      <c r="L9" s="76">
        <v>0.23730000000000001</v>
      </c>
      <c r="M9" s="76">
        <v>30.218399999999999</v>
      </c>
      <c r="P9" s="76">
        <v>101.26860000000001</v>
      </c>
      <c r="Q9" s="76">
        <f t="shared" si="0"/>
        <v>0.69091358030493366</v>
      </c>
      <c r="S9" s="76"/>
    </row>
    <row r="10" spans="1:19" x14ac:dyDescent="0.35">
      <c r="A10" s="72" t="s">
        <v>51</v>
      </c>
      <c r="B10" s="72" t="s">
        <v>25</v>
      </c>
      <c r="C10" s="72" t="s">
        <v>94</v>
      </c>
      <c r="D10" s="76">
        <v>51.770699999999998</v>
      </c>
      <c r="E10" s="76">
        <v>3.3462999999999998</v>
      </c>
      <c r="F10" s="76">
        <v>5.0700000000000002E-2</v>
      </c>
      <c r="G10" s="76">
        <v>0.93189999999999995</v>
      </c>
      <c r="H10" s="76" t="s">
        <v>29</v>
      </c>
      <c r="I10" s="76" t="s">
        <v>29</v>
      </c>
      <c r="J10" s="76">
        <v>14.5709</v>
      </c>
      <c r="K10" s="76">
        <v>7.3400000000000007E-2</v>
      </c>
      <c r="L10" s="76">
        <v>0.18609999999999999</v>
      </c>
      <c r="M10" s="76">
        <v>31.0886</v>
      </c>
      <c r="P10" s="76">
        <v>101.9919</v>
      </c>
      <c r="Q10" s="76">
        <f t="shared" si="0"/>
        <v>0.70436380690144329</v>
      </c>
      <c r="S10" s="76"/>
    </row>
    <row r="11" spans="1:19" x14ac:dyDescent="0.35">
      <c r="A11" s="72" t="s">
        <v>52</v>
      </c>
      <c r="B11" s="72" t="s">
        <v>25</v>
      </c>
      <c r="C11" s="72" t="s">
        <v>94</v>
      </c>
      <c r="D11" s="76">
        <v>51.784700000000001</v>
      </c>
      <c r="E11" s="76">
        <v>3.4106999999999998</v>
      </c>
      <c r="F11" s="76">
        <v>4.8000000000000001E-2</v>
      </c>
      <c r="G11" s="76">
        <v>0.98009999999999997</v>
      </c>
      <c r="H11" s="76" t="s">
        <v>29</v>
      </c>
      <c r="I11" s="76" t="s">
        <v>29</v>
      </c>
      <c r="J11" s="76">
        <v>14.301399999999999</v>
      </c>
      <c r="K11" s="76">
        <v>6.6100000000000006E-2</v>
      </c>
      <c r="L11" s="76">
        <v>0.2203</v>
      </c>
      <c r="M11" s="76">
        <v>30.447299999999998</v>
      </c>
      <c r="P11" s="76">
        <v>101.2179</v>
      </c>
      <c r="Q11" s="76">
        <f t="shared" si="0"/>
        <v>0.6965951790791417</v>
      </c>
      <c r="S11" s="76"/>
    </row>
    <row r="12" spans="1:19" x14ac:dyDescent="0.35">
      <c r="A12" s="72" t="s">
        <v>53</v>
      </c>
      <c r="B12" s="72" t="s">
        <v>25</v>
      </c>
      <c r="C12" s="72" t="s">
        <v>94</v>
      </c>
      <c r="D12" s="76">
        <v>52.039299999999997</v>
      </c>
      <c r="E12" s="76">
        <v>3.4599000000000002</v>
      </c>
      <c r="F12" s="76">
        <v>6.5100000000000005E-2</v>
      </c>
      <c r="G12" s="76">
        <v>0.89649999999999996</v>
      </c>
      <c r="H12" s="76" t="s">
        <v>29</v>
      </c>
      <c r="I12" s="76">
        <v>8.2000000000000007E-3</v>
      </c>
      <c r="J12" s="76">
        <v>13.9175</v>
      </c>
      <c r="K12" s="76">
        <v>7.5499999999999998E-2</v>
      </c>
      <c r="L12" s="76">
        <v>0.24160000000000001</v>
      </c>
      <c r="M12" s="76">
        <v>30.464600000000001</v>
      </c>
      <c r="P12" s="76">
        <v>101.1632</v>
      </c>
      <c r="Q12" s="76">
        <f t="shared" si="0"/>
        <v>0.68708298990883743</v>
      </c>
      <c r="S12" s="76"/>
    </row>
    <row r="13" spans="1:19" x14ac:dyDescent="0.35">
      <c r="A13" s="72" t="s">
        <v>54</v>
      </c>
      <c r="B13" s="72" t="s">
        <v>25</v>
      </c>
      <c r="C13" s="72" t="s">
        <v>94</v>
      </c>
      <c r="D13" s="76">
        <v>52.033299999999997</v>
      </c>
      <c r="E13" s="76">
        <v>3.4662000000000002</v>
      </c>
      <c r="F13" s="76">
        <v>6.7100000000000007E-2</v>
      </c>
      <c r="G13" s="76">
        <v>0.99239999999999995</v>
      </c>
      <c r="H13" s="76">
        <v>7.4999999999999997E-3</v>
      </c>
      <c r="I13" s="76">
        <v>3.8899999999999997E-2</v>
      </c>
      <c r="J13" s="76">
        <v>14.2614</v>
      </c>
      <c r="K13" s="76">
        <v>7.3300000000000004E-2</v>
      </c>
      <c r="L13" s="76">
        <v>0.1983</v>
      </c>
      <c r="M13" s="76">
        <v>30.336300000000001</v>
      </c>
      <c r="P13" s="76">
        <v>101.4747</v>
      </c>
      <c r="Q13" s="76">
        <f t="shared" si="0"/>
        <v>0.69184407300035911</v>
      </c>
      <c r="S13" s="76"/>
    </row>
    <row r="14" spans="1:19" x14ac:dyDescent="0.35">
      <c r="A14" s="72" t="s">
        <v>55</v>
      </c>
      <c r="B14" s="72" t="s">
        <v>25</v>
      </c>
      <c r="C14" s="72" t="s">
        <v>94</v>
      </c>
      <c r="D14" s="76">
        <v>51.943899999999999</v>
      </c>
      <c r="E14" s="76">
        <v>3.1892</v>
      </c>
      <c r="F14" s="76">
        <v>1.7899999999999999E-2</v>
      </c>
      <c r="G14" s="76">
        <v>0.97660000000000002</v>
      </c>
      <c r="H14" s="76" t="s">
        <v>29</v>
      </c>
      <c r="I14" s="76">
        <v>3.5000000000000001E-3</v>
      </c>
      <c r="J14" s="76">
        <v>14.414099999999999</v>
      </c>
      <c r="K14" s="76">
        <v>7.4300000000000005E-2</v>
      </c>
      <c r="L14" s="76">
        <v>0.20169999999999999</v>
      </c>
      <c r="M14" s="76">
        <v>30.963699999999999</v>
      </c>
      <c r="P14" s="76">
        <v>101.7835</v>
      </c>
      <c r="Q14" s="76">
        <f t="shared" si="0"/>
        <v>0.71334065239590494</v>
      </c>
      <c r="S14" s="76"/>
    </row>
    <row r="15" spans="1:19" x14ac:dyDescent="0.35">
      <c r="A15" s="72" t="s">
        <v>56</v>
      </c>
      <c r="B15" s="72" t="s">
        <v>25</v>
      </c>
      <c r="C15" s="72" t="s">
        <v>94</v>
      </c>
      <c r="D15" s="76">
        <v>52.587000000000003</v>
      </c>
      <c r="E15" s="76">
        <v>3.5560999999999998</v>
      </c>
      <c r="F15" s="76">
        <v>7.0199999999999999E-2</v>
      </c>
      <c r="G15" s="76">
        <v>0.88349999999999995</v>
      </c>
      <c r="H15" s="76">
        <v>3.7999999999999999E-2</v>
      </c>
      <c r="I15" s="76">
        <v>2.3599999999999999E-2</v>
      </c>
      <c r="J15" s="76">
        <v>14.073399999999999</v>
      </c>
      <c r="K15" s="76">
        <v>6.2100000000000002E-2</v>
      </c>
      <c r="L15" s="76">
        <v>0.2084</v>
      </c>
      <c r="M15" s="76">
        <v>30.8505</v>
      </c>
      <c r="P15" s="76">
        <v>102.3527</v>
      </c>
      <c r="Q15" s="76">
        <f t="shared" si="0"/>
        <v>0.68344099370849987</v>
      </c>
      <c r="S15" s="76"/>
    </row>
    <row r="16" spans="1:19" x14ac:dyDescent="0.35">
      <c r="A16" s="72" t="s">
        <v>57</v>
      </c>
      <c r="B16" s="72" t="s">
        <v>25</v>
      </c>
      <c r="C16" s="72" t="s">
        <v>94</v>
      </c>
      <c r="D16" s="76">
        <v>51.242199999999997</v>
      </c>
      <c r="E16" s="76">
        <v>3.4306999999999999</v>
      </c>
      <c r="F16" s="76">
        <v>5.4100000000000002E-2</v>
      </c>
      <c r="G16" s="76">
        <v>0.97689999999999999</v>
      </c>
      <c r="H16" s="76" t="s">
        <v>29</v>
      </c>
      <c r="I16" s="76" t="s">
        <v>29</v>
      </c>
      <c r="J16" s="76">
        <v>13.718299999999999</v>
      </c>
      <c r="K16" s="76">
        <v>7.0800000000000002E-2</v>
      </c>
      <c r="L16" s="76">
        <v>0.2586</v>
      </c>
      <c r="M16" s="76">
        <v>30.206399999999999</v>
      </c>
      <c r="P16" s="76">
        <v>99.916700000000006</v>
      </c>
      <c r="Q16" s="76">
        <f t="shared" si="0"/>
        <v>0.68623113519945778</v>
      </c>
      <c r="S16" s="76"/>
    </row>
    <row r="17" spans="1:19" x14ac:dyDescent="0.35">
      <c r="A17" s="72" t="s">
        <v>58</v>
      </c>
      <c r="B17" s="72" t="s">
        <v>25</v>
      </c>
      <c r="C17" s="72" t="s">
        <v>94</v>
      </c>
      <c r="D17" s="76">
        <v>52.559899999999999</v>
      </c>
      <c r="E17" s="76">
        <v>3.5636999999999999</v>
      </c>
      <c r="F17" s="76">
        <v>5.4199999999999998E-2</v>
      </c>
      <c r="G17" s="76">
        <v>1.0337000000000001</v>
      </c>
      <c r="H17" s="76" t="s">
        <v>29</v>
      </c>
      <c r="I17" s="76" t="s">
        <v>29</v>
      </c>
      <c r="J17" s="76">
        <v>13.7193</v>
      </c>
      <c r="K17" s="76">
        <v>7.3400000000000007E-2</v>
      </c>
      <c r="L17" s="76">
        <v>0.25219999999999998</v>
      </c>
      <c r="M17" s="76">
        <v>30.0045</v>
      </c>
      <c r="P17" s="76">
        <v>101.2371</v>
      </c>
      <c r="Q17" s="76">
        <f t="shared" si="0"/>
        <v>0.67807969793000156</v>
      </c>
      <c r="S17" s="76"/>
    </row>
    <row r="18" spans="1:19" x14ac:dyDescent="0.35">
      <c r="A18" s="72" t="s">
        <v>59</v>
      </c>
      <c r="B18" s="72" t="s">
        <v>25</v>
      </c>
      <c r="C18" s="72" t="s">
        <v>94</v>
      </c>
      <c r="D18" s="76">
        <v>50.802500000000002</v>
      </c>
      <c r="E18" s="76">
        <v>3.3871000000000002</v>
      </c>
      <c r="F18" s="76">
        <v>5.1400000000000001E-2</v>
      </c>
      <c r="G18" s="76">
        <v>1.1075999999999999</v>
      </c>
      <c r="H18" s="76" t="s">
        <v>29</v>
      </c>
      <c r="I18" s="76">
        <v>2.3E-3</v>
      </c>
      <c r="J18" s="76">
        <v>14.3408</v>
      </c>
      <c r="K18" s="76">
        <v>7.4300000000000005E-2</v>
      </c>
      <c r="L18" s="76">
        <v>0.3498</v>
      </c>
      <c r="M18" s="76">
        <v>29.9315</v>
      </c>
      <c r="P18" s="76">
        <v>100.0123</v>
      </c>
      <c r="Q18" s="76">
        <f t="shared" si="0"/>
        <v>0.69848901976142774</v>
      </c>
      <c r="S18" s="76"/>
    </row>
    <row r="19" spans="1:19" x14ac:dyDescent="0.35">
      <c r="A19" s="72" t="s">
        <v>60</v>
      </c>
      <c r="B19" s="72" t="s">
        <v>25</v>
      </c>
      <c r="C19" s="72" t="s">
        <v>94</v>
      </c>
      <c r="D19" s="76">
        <v>52.238599999999998</v>
      </c>
      <c r="E19" s="76">
        <v>3.4317000000000002</v>
      </c>
      <c r="F19" s="76">
        <v>4.3099999999999999E-2</v>
      </c>
      <c r="G19" s="76">
        <v>0.90359999999999996</v>
      </c>
      <c r="H19" s="76">
        <v>8.2000000000000007E-3</v>
      </c>
      <c r="I19" s="76" t="s">
        <v>29</v>
      </c>
      <c r="J19" s="76">
        <v>13.973800000000001</v>
      </c>
      <c r="K19" s="76">
        <v>6.93E-2</v>
      </c>
      <c r="L19" s="76">
        <v>0.23830000000000001</v>
      </c>
      <c r="M19" s="76">
        <v>30.275099999999998</v>
      </c>
      <c r="P19" s="76">
        <v>101.17570000000001</v>
      </c>
      <c r="Q19" s="76">
        <f t="shared" si="0"/>
        <v>0.69057577913401536</v>
      </c>
      <c r="S19" s="76"/>
    </row>
    <row r="20" spans="1:19" x14ac:dyDescent="0.35">
      <c r="A20" s="72" t="s">
        <v>61</v>
      </c>
      <c r="B20" s="72" t="s">
        <v>25</v>
      </c>
      <c r="C20" s="72" t="s">
        <v>94</v>
      </c>
      <c r="D20" s="76">
        <v>52.052300000000002</v>
      </c>
      <c r="E20" s="76">
        <v>3.4965999999999999</v>
      </c>
      <c r="F20" s="76">
        <v>3.3399999999999999E-2</v>
      </c>
      <c r="G20" s="76">
        <v>0.92349999999999999</v>
      </c>
      <c r="H20" s="76">
        <v>0.01</v>
      </c>
      <c r="I20" s="76" t="s">
        <v>29</v>
      </c>
      <c r="J20" s="76">
        <v>14.1205</v>
      </c>
      <c r="K20" s="76">
        <v>6.0199999999999997E-2</v>
      </c>
      <c r="L20" s="76">
        <v>0.21110000000000001</v>
      </c>
      <c r="M20" s="76">
        <v>31.125</v>
      </c>
      <c r="P20" s="76">
        <v>102.0206</v>
      </c>
      <c r="Q20" s="76">
        <f t="shared" si="0"/>
        <v>0.68922210658895167</v>
      </c>
      <c r="S20" s="76"/>
    </row>
    <row r="21" spans="1:19" x14ac:dyDescent="0.35">
      <c r="A21" s="72" t="s">
        <v>62</v>
      </c>
      <c r="B21" s="72" t="s">
        <v>25</v>
      </c>
      <c r="C21" s="72" t="s">
        <v>94</v>
      </c>
      <c r="D21" s="76">
        <v>51.7515</v>
      </c>
      <c r="E21" s="76">
        <v>3.3570000000000002</v>
      </c>
      <c r="F21" s="76">
        <v>3.2800000000000003E-2</v>
      </c>
      <c r="G21" s="76">
        <v>0.85329999999999995</v>
      </c>
      <c r="H21" s="76">
        <v>3.8600000000000002E-2</v>
      </c>
      <c r="I21" s="76" t="s">
        <v>29</v>
      </c>
      <c r="J21" s="76">
        <v>14.4239</v>
      </c>
      <c r="K21" s="76">
        <v>5.5599999999999997E-2</v>
      </c>
      <c r="L21" s="76">
        <v>0.2039</v>
      </c>
      <c r="M21" s="76">
        <v>30.63</v>
      </c>
      <c r="P21" s="76">
        <v>101.30419999999999</v>
      </c>
      <c r="Q21" s="76">
        <f t="shared" si="0"/>
        <v>0.70231465643430024</v>
      </c>
      <c r="S21" s="76"/>
    </row>
    <row r="22" spans="1:19" x14ac:dyDescent="0.35">
      <c r="A22" s="72" t="s">
        <v>63</v>
      </c>
      <c r="B22" s="72" t="s">
        <v>25</v>
      </c>
      <c r="C22" s="72" t="s">
        <v>94</v>
      </c>
      <c r="D22" s="76">
        <v>51.270299999999999</v>
      </c>
      <c r="E22" s="76">
        <v>3.4828000000000001</v>
      </c>
      <c r="F22" s="76">
        <v>3.9300000000000002E-2</v>
      </c>
      <c r="G22" s="76">
        <v>0.85819999999999996</v>
      </c>
      <c r="H22" s="76">
        <v>1.5299999999999999E-2</v>
      </c>
      <c r="I22" s="76" t="s">
        <v>29</v>
      </c>
      <c r="J22" s="76">
        <v>13.7151</v>
      </c>
      <c r="K22" s="76">
        <v>6.3899999999999998E-2</v>
      </c>
      <c r="L22" s="76">
        <v>0.2288</v>
      </c>
      <c r="M22" s="76">
        <v>29.725000000000001</v>
      </c>
      <c r="P22" s="76">
        <v>99.343400000000003</v>
      </c>
      <c r="Q22" s="76">
        <f t="shared" si="0"/>
        <v>0.68355930639385554</v>
      </c>
      <c r="S22" s="76"/>
    </row>
    <row r="23" spans="1:19" x14ac:dyDescent="0.35">
      <c r="A23" s="72" t="s">
        <v>64</v>
      </c>
      <c r="B23" s="72" t="s">
        <v>25</v>
      </c>
      <c r="C23" s="72" t="s">
        <v>94</v>
      </c>
      <c r="D23" s="76">
        <v>51.4681</v>
      </c>
      <c r="E23" s="76">
        <v>3.3961999999999999</v>
      </c>
      <c r="F23" s="76">
        <v>4.87E-2</v>
      </c>
      <c r="G23" s="76">
        <v>0.90910000000000002</v>
      </c>
      <c r="H23" s="76">
        <v>1.84E-2</v>
      </c>
      <c r="I23" s="76" t="s">
        <v>29</v>
      </c>
      <c r="J23" s="76">
        <v>14.504099999999999</v>
      </c>
      <c r="K23" s="76">
        <v>6.9099999999999995E-2</v>
      </c>
      <c r="L23" s="76">
        <v>0.1991</v>
      </c>
      <c r="M23" s="76">
        <v>30.659700000000001</v>
      </c>
      <c r="P23" s="76">
        <v>101.25660000000001</v>
      </c>
      <c r="Q23" s="76">
        <f t="shared" si="0"/>
        <v>0.70041970864751213</v>
      </c>
      <c r="S23" s="76"/>
    </row>
    <row r="24" spans="1:19" x14ac:dyDescent="0.35">
      <c r="A24" s="72" t="s">
        <v>65</v>
      </c>
      <c r="B24" s="72" t="s">
        <v>25</v>
      </c>
      <c r="C24" s="72" t="s">
        <v>94</v>
      </c>
      <c r="D24" s="76">
        <v>52.025700000000001</v>
      </c>
      <c r="E24" s="76">
        <v>3.4634999999999998</v>
      </c>
      <c r="F24" s="76">
        <v>5.8599999999999999E-2</v>
      </c>
      <c r="G24" s="76">
        <v>0.92559999999999998</v>
      </c>
      <c r="H24" s="76">
        <v>1.8499999999999999E-2</v>
      </c>
      <c r="I24" s="76">
        <v>8.3799999999999999E-2</v>
      </c>
      <c r="J24" s="76">
        <v>13.958399999999999</v>
      </c>
      <c r="K24" s="76">
        <v>8.2100000000000006E-2</v>
      </c>
      <c r="L24" s="76">
        <v>0.20760000000000001</v>
      </c>
      <c r="M24" s="76">
        <v>30.168099999999999</v>
      </c>
      <c r="P24" s="76">
        <v>100.9919</v>
      </c>
      <c r="Q24" s="76">
        <f t="shared" si="0"/>
        <v>0.68775504975546464</v>
      </c>
      <c r="S24" s="76"/>
    </row>
    <row r="25" spans="1:19" x14ac:dyDescent="0.35">
      <c r="A25" s="72" t="s">
        <v>66</v>
      </c>
      <c r="B25" s="72" t="s">
        <v>25</v>
      </c>
      <c r="C25" s="72" t="s">
        <v>94</v>
      </c>
      <c r="D25" s="76">
        <v>52.131399999999999</v>
      </c>
      <c r="E25" s="76">
        <v>3.6633</v>
      </c>
      <c r="F25" s="76">
        <v>4.3999999999999997E-2</v>
      </c>
      <c r="G25" s="76">
        <v>0.99619999999999997</v>
      </c>
      <c r="H25" s="76">
        <v>2.35E-2</v>
      </c>
      <c r="I25" s="76" t="s">
        <v>29</v>
      </c>
      <c r="J25" s="76">
        <v>13.802300000000001</v>
      </c>
      <c r="K25" s="76">
        <v>7.3599999999999999E-2</v>
      </c>
      <c r="L25" s="76">
        <v>0.22639999999999999</v>
      </c>
      <c r="M25" s="76">
        <v>30.086400000000001</v>
      </c>
      <c r="P25" s="76">
        <v>101.02679999999999</v>
      </c>
      <c r="Q25" s="76">
        <f t="shared" si="0"/>
        <v>0.67381983395920175</v>
      </c>
      <c r="S25" s="76"/>
    </row>
    <row r="26" spans="1:19" x14ac:dyDescent="0.35">
      <c r="A26" s="72" t="s">
        <v>67</v>
      </c>
      <c r="B26" s="72" t="s">
        <v>25</v>
      </c>
      <c r="C26" s="72" t="s">
        <v>94</v>
      </c>
      <c r="D26" s="76">
        <v>50.660299999999999</v>
      </c>
      <c r="E26" s="76">
        <v>3.4308000000000001</v>
      </c>
      <c r="F26" s="76">
        <v>3.3700000000000001E-2</v>
      </c>
      <c r="G26" s="76">
        <v>1.0084</v>
      </c>
      <c r="H26" s="76">
        <v>5.4999999999999997E-3</v>
      </c>
      <c r="I26" s="76">
        <v>2.81E-2</v>
      </c>
      <c r="J26" s="76">
        <v>13.7752</v>
      </c>
      <c r="K26" s="76">
        <v>8.7499999999999994E-2</v>
      </c>
      <c r="L26" s="76">
        <v>0.20449999999999999</v>
      </c>
      <c r="M26" s="76">
        <v>30.0076</v>
      </c>
      <c r="P26" s="76">
        <v>99.241500000000002</v>
      </c>
      <c r="Q26" s="76">
        <f t="shared" si="0"/>
        <v>0.68794897835612323</v>
      </c>
      <c r="S26" s="76"/>
    </row>
    <row r="27" spans="1:19" x14ac:dyDescent="0.35">
      <c r="A27" s="72" t="s">
        <v>68</v>
      </c>
      <c r="B27" s="72" t="s">
        <v>25</v>
      </c>
      <c r="C27" s="72" t="s">
        <v>94</v>
      </c>
      <c r="D27" s="76">
        <v>51.020899999999997</v>
      </c>
      <c r="E27" s="76">
        <v>3.2566999999999999</v>
      </c>
      <c r="F27" s="76">
        <v>2.2599999999999999E-2</v>
      </c>
      <c r="G27" s="76">
        <v>0.84099999999999997</v>
      </c>
      <c r="H27" s="76" t="s">
        <v>29</v>
      </c>
      <c r="I27" s="76">
        <v>3.5900000000000001E-2</v>
      </c>
      <c r="J27" s="76">
        <v>14.423299999999999</v>
      </c>
      <c r="K27" s="76">
        <v>5.2499999999999998E-2</v>
      </c>
      <c r="L27" s="76">
        <v>0.21</v>
      </c>
      <c r="M27" s="76">
        <v>30.411300000000001</v>
      </c>
      <c r="P27" s="76">
        <v>100.2585</v>
      </c>
      <c r="Q27" s="76">
        <f t="shared" si="0"/>
        <v>0.70899103637362126</v>
      </c>
      <c r="S27" s="76"/>
    </row>
    <row r="28" spans="1:19" x14ac:dyDescent="0.35">
      <c r="A28" s="72" t="s">
        <v>69</v>
      </c>
      <c r="B28" s="72" t="s">
        <v>25</v>
      </c>
      <c r="C28" s="72" t="s">
        <v>94</v>
      </c>
      <c r="D28" s="76">
        <v>50.959000000000003</v>
      </c>
      <c r="E28" s="76">
        <v>3.2404999999999999</v>
      </c>
      <c r="F28" s="76">
        <v>6.1199999999999997E-2</v>
      </c>
      <c r="G28" s="76">
        <v>0.93630000000000002</v>
      </c>
      <c r="H28" s="76" t="s">
        <v>29</v>
      </c>
      <c r="I28" s="76">
        <v>5.2699999999999997E-2</v>
      </c>
      <c r="J28" s="76">
        <v>14.3545</v>
      </c>
      <c r="K28" s="76">
        <v>4.9700000000000001E-2</v>
      </c>
      <c r="L28" s="76">
        <v>0.2102</v>
      </c>
      <c r="M28" s="76">
        <v>30.668299999999999</v>
      </c>
      <c r="P28" s="76">
        <v>100.45440000000001</v>
      </c>
      <c r="Q28" s="76">
        <f t="shared" si="0"/>
        <v>0.70742277176856128</v>
      </c>
      <c r="S28" s="76"/>
    </row>
    <row r="29" spans="1:19" x14ac:dyDescent="0.35">
      <c r="A29" s="72" t="s">
        <v>70</v>
      </c>
      <c r="B29" s="72" t="s">
        <v>25</v>
      </c>
      <c r="C29" s="72" t="s">
        <v>94</v>
      </c>
      <c r="D29" s="76">
        <v>51.928800000000003</v>
      </c>
      <c r="E29" s="76">
        <v>3.4851999999999999</v>
      </c>
      <c r="F29" s="76">
        <v>3.8300000000000001E-2</v>
      </c>
      <c r="G29" s="76">
        <v>1.0482</v>
      </c>
      <c r="H29" s="76" t="s">
        <v>29</v>
      </c>
      <c r="I29" s="76" t="s">
        <v>29</v>
      </c>
      <c r="J29" s="76">
        <v>13.922000000000001</v>
      </c>
      <c r="K29" s="76">
        <v>8.1199999999999994E-2</v>
      </c>
      <c r="L29" s="76">
        <v>0.21740000000000001</v>
      </c>
      <c r="M29" s="76">
        <v>30.772200000000002</v>
      </c>
      <c r="P29" s="76">
        <v>101.45489999999999</v>
      </c>
      <c r="Q29" s="76">
        <f t="shared" si="0"/>
        <v>0.6866823148281328</v>
      </c>
      <c r="S29" s="76"/>
    </row>
    <row r="30" spans="1:19" x14ac:dyDescent="0.35">
      <c r="A30" s="72" t="s">
        <v>71</v>
      </c>
      <c r="B30" s="72" t="s">
        <v>25</v>
      </c>
      <c r="C30" s="72" t="s">
        <v>94</v>
      </c>
      <c r="D30" s="76">
        <v>52.2256</v>
      </c>
      <c r="E30" s="76">
        <v>3.4761000000000002</v>
      </c>
      <c r="F30" s="76">
        <v>6.3500000000000001E-2</v>
      </c>
      <c r="G30" s="76">
        <v>1.0606</v>
      </c>
      <c r="H30" s="76" t="s">
        <v>29</v>
      </c>
      <c r="I30" s="76" t="s">
        <v>29</v>
      </c>
      <c r="J30" s="76">
        <v>13.9979</v>
      </c>
      <c r="K30" s="76">
        <v>7.4399999999999994E-2</v>
      </c>
      <c r="L30" s="76">
        <v>0.2306</v>
      </c>
      <c r="M30" s="76">
        <v>30.226600000000001</v>
      </c>
      <c r="P30" s="76">
        <v>101.32559999999999</v>
      </c>
      <c r="Q30" s="76">
        <f t="shared" si="0"/>
        <v>0.68739362329139719</v>
      </c>
      <c r="S30" s="76"/>
    </row>
    <row r="31" spans="1:19" x14ac:dyDescent="0.35">
      <c r="A31" s="72" t="s">
        <v>72</v>
      </c>
      <c r="B31" s="72" t="s">
        <v>25</v>
      </c>
      <c r="C31" s="72" t="s">
        <v>94</v>
      </c>
      <c r="D31" s="76">
        <v>52.876800000000003</v>
      </c>
      <c r="E31" s="76">
        <v>3.6052</v>
      </c>
      <c r="F31" s="76">
        <v>4.2200000000000001E-2</v>
      </c>
      <c r="G31" s="76">
        <v>0.98650000000000004</v>
      </c>
      <c r="H31" s="76" t="s">
        <v>29</v>
      </c>
      <c r="I31" s="76">
        <v>6.6299999999999998E-2</v>
      </c>
      <c r="J31" s="76">
        <v>13.7127</v>
      </c>
      <c r="K31" s="76">
        <v>7.3999999999999996E-2</v>
      </c>
      <c r="L31" s="76">
        <v>0.23480000000000001</v>
      </c>
      <c r="M31" s="76">
        <v>30.4727</v>
      </c>
      <c r="P31" s="76">
        <v>102.03489999999999</v>
      </c>
      <c r="Q31" s="76">
        <f t="shared" si="0"/>
        <v>0.6759424411631314</v>
      </c>
      <c r="S31" s="76"/>
    </row>
    <row r="32" spans="1:19" x14ac:dyDescent="0.35">
      <c r="A32" s="72" t="s">
        <v>505</v>
      </c>
      <c r="B32" s="80" t="s">
        <v>25</v>
      </c>
      <c r="C32" s="72" t="s">
        <v>94</v>
      </c>
      <c r="D32" s="76">
        <v>50.143500000000003</v>
      </c>
      <c r="E32" s="76">
        <v>3.2517</v>
      </c>
      <c r="F32" s="76">
        <v>3.4599999999999999E-2</v>
      </c>
      <c r="G32" s="76">
        <v>0.89459999999999995</v>
      </c>
      <c r="H32" s="76"/>
      <c r="I32" s="76">
        <v>5.2699999999999997E-2</v>
      </c>
      <c r="J32" s="76">
        <v>14.5906</v>
      </c>
      <c r="K32" s="76">
        <v>7.7399999999999997E-2</v>
      </c>
      <c r="L32" s="76">
        <v>0.19489999999999999</v>
      </c>
      <c r="M32" s="76">
        <v>30.06</v>
      </c>
      <c r="P32" s="72">
        <v>99.3</v>
      </c>
      <c r="Q32" s="76">
        <f t="shared" si="0"/>
        <v>0.71118302149038548</v>
      </c>
      <c r="S32" s="76"/>
    </row>
    <row r="33" spans="1:19" x14ac:dyDescent="0.35">
      <c r="A33" s="72" t="s">
        <v>506</v>
      </c>
      <c r="B33" s="80" t="s">
        <v>25</v>
      </c>
      <c r="C33" s="72" t="s">
        <v>94</v>
      </c>
      <c r="D33" s="76">
        <v>49.746400000000001</v>
      </c>
      <c r="E33" s="76">
        <v>3.298</v>
      </c>
      <c r="F33" s="76">
        <v>4.6199999999999998E-2</v>
      </c>
      <c r="G33" s="76">
        <v>0.82709999999999995</v>
      </c>
      <c r="H33" s="76"/>
      <c r="I33" s="76">
        <v>2.6499999999999999E-2</v>
      </c>
      <c r="J33" s="76">
        <v>13.9534</v>
      </c>
      <c r="K33" s="76">
        <v>6.6100000000000006E-2</v>
      </c>
      <c r="L33" s="76">
        <v>0.22620000000000001</v>
      </c>
      <c r="M33" s="76">
        <v>29.594000000000001</v>
      </c>
      <c r="P33" s="72">
        <v>97.784000000000006</v>
      </c>
      <c r="Q33" s="76">
        <f t="shared" si="0"/>
        <v>0.69849593653862208</v>
      </c>
      <c r="R33" s="72" t="s">
        <v>416</v>
      </c>
      <c r="S33" s="76"/>
    </row>
    <row r="34" spans="1:19" x14ac:dyDescent="0.35">
      <c r="A34" s="72" t="s">
        <v>507</v>
      </c>
      <c r="B34" s="80" t="s">
        <v>25</v>
      </c>
      <c r="C34" s="72" t="s">
        <v>94</v>
      </c>
      <c r="D34" s="76">
        <v>52.612000000000002</v>
      </c>
      <c r="E34" s="76">
        <v>3.706</v>
      </c>
      <c r="F34" s="76">
        <v>5.5899999999999998E-2</v>
      </c>
      <c r="G34" s="76">
        <v>1.1047</v>
      </c>
      <c r="H34" s="76"/>
      <c r="I34" s="76" t="s">
        <v>29</v>
      </c>
      <c r="J34" s="76">
        <v>13.978300000000001</v>
      </c>
      <c r="K34" s="76">
        <v>8.7599999999999997E-2</v>
      </c>
      <c r="L34" s="76">
        <v>0.30599999999999999</v>
      </c>
      <c r="M34" s="76">
        <v>29.6983</v>
      </c>
      <c r="P34" s="72">
        <v>101.54819999999999</v>
      </c>
      <c r="Q34" s="76">
        <f t="shared" si="0"/>
        <v>0.67361721971153798</v>
      </c>
      <c r="R34" s="72" t="s">
        <v>413</v>
      </c>
      <c r="S34" s="76"/>
    </row>
    <row r="35" spans="1:19" x14ac:dyDescent="0.35">
      <c r="A35" s="72" t="s">
        <v>508</v>
      </c>
      <c r="B35" s="80" t="s">
        <v>25</v>
      </c>
      <c r="C35" s="72" t="s">
        <v>94</v>
      </c>
      <c r="D35" s="76">
        <v>52.100099999999998</v>
      </c>
      <c r="E35" s="76">
        <v>3.4243999999999999</v>
      </c>
      <c r="F35" s="76">
        <v>4.4699999999999997E-2</v>
      </c>
      <c r="G35" s="76">
        <v>1.0337000000000001</v>
      </c>
      <c r="H35" s="76"/>
      <c r="I35" s="76" t="s">
        <v>29</v>
      </c>
      <c r="J35" s="76">
        <v>14.242100000000001</v>
      </c>
      <c r="K35" s="76">
        <v>8.3099999999999993E-2</v>
      </c>
      <c r="L35" s="76">
        <v>0.1976</v>
      </c>
      <c r="M35" s="76">
        <v>30.246099999999998</v>
      </c>
      <c r="P35" s="72">
        <v>101.36490000000001</v>
      </c>
      <c r="Q35" s="76">
        <f t="shared" si="0"/>
        <v>0.69500801356087705</v>
      </c>
      <c r="R35" s="72" t="s">
        <v>413</v>
      </c>
      <c r="S35" s="76"/>
    </row>
    <row r="36" spans="1:19" x14ac:dyDescent="0.35">
      <c r="A36" s="72" t="s">
        <v>509</v>
      </c>
      <c r="B36" s="80" t="s">
        <v>25</v>
      </c>
      <c r="C36" s="72" t="s">
        <v>94</v>
      </c>
      <c r="D36" s="76">
        <v>51.928899999999999</v>
      </c>
      <c r="E36" s="76">
        <v>3.6406000000000001</v>
      </c>
      <c r="F36" s="76">
        <v>3.6400000000000002E-2</v>
      </c>
      <c r="G36" s="76">
        <v>0.80610000000000004</v>
      </c>
      <c r="H36" s="76"/>
      <c r="I36" s="76">
        <v>3.0000000000000001E-3</v>
      </c>
      <c r="J36" s="76">
        <v>14.121700000000001</v>
      </c>
      <c r="K36" s="76">
        <v>7.0000000000000007E-2</v>
      </c>
      <c r="L36" s="76">
        <v>0.2208</v>
      </c>
      <c r="M36" s="76">
        <v>30.5838</v>
      </c>
      <c r="P36" s="72">
        <v>101.4114</v>
      </c>
      <c r="Q36" s="76">
        <f t="shared" si="0"/>
        <v>0.68046746523589741</v>
      </c>
      <c r="R36" s="72" t="s">
        <v>413</v>
      </c>
      <c r="S36" s="76"/>
    </row>
    <row r="37" spans="1:19" x14ac:dyDescent="0.35">
      <c r="A37" s="72" t="s">
        <v>510</v>
      </c>
      <c r="B37" s="80" t="s">
        <v>25</v>
      </c>
      <c r="C37" s="72" t="s">
        <v>94</v>
      </c>
      <c r="D37" s="76">
        <v>51.918300000000002</v>
      </c>
      <c r="E37" s="76">
        <v>3.6446000000000001</v>
      </c>
      <c r="F37" s="76">
        <v>4.1399999999999999E-2</v>
      </c>
      <c r="G37" s="76">
        <v>0.95660000000000001</v>
      </c>
      <c r="H37" s="76"/>
      <c r="I37" s="76" t="s">
        <v>29</v>
      </c>
      <c r="J37" s="76">
        <v>14.2788</v>
      </c>
      <c r="K37" s="76">
        <v>7.3200000000000001E-2</v>
      </c>
      <c r="L37" s="76">
        <v>0.24959999999999999</v>
      </c>
      <c r="M37" s="76">
        <v>29.940899999999999</v>
      </c>
      <c r="P37" s="72">
        <v>101.1032</v>
      </c>
      <c r="Q37" s="76">
        <f t="shared" si="0"/>
        <v>0.68243762741075364</v>
      </c>
      <c r="R37" s="72" t="s">
        <v>413</v>
      </c>
      <c r="S37" s="76"/>
    </row>
    <row r="38" spans="1:19" x14ac:dyDescent="0.35">
      <c r="A38" s="72" t="s">
        <v>511</v>
      </c>
      <c r="B38" s="80" t="s">
        <v>25</v>
      </c>
      <c r="C38" s="72" t="s">
        <v>94</v>
      </c>
      <c r="D38" s="76">
        <v>50.667900000000003</v>
      </c>
      <c r="E38" s="76">
        <v>3.2442000000000002</v>
      </c>
      <c r="F38" s="76">
        <v>5.4600000000000003E-2</v>
      </c>
      <c r="G38" s="76">
        <v>0.91910000000000003</v>
      </c>
      <c r="H38" s="76"/>
      <c r="I38" s="76">
        <v>2.9000000000000001E-2</v>
      </c>
      <c r="J38" s="76">
        <v>14.5589</v>
      </c>
      <c r="K38" s="76">
        <v>6.4899999999999999E-2</v>
      </c>
      <c r="L38" s="76">
        <v>0.21440000000000001</v>
      </c>
      <c r="M38" s="76">
        <v>30.494499999999999</v>
      </c>
      <c r="P38" s="72">
        <v>100.24760000000001</v>
      </c>
      <c r="Q38" s="76">
        <f t="shared" si="0"/>
        <v>0.7103809054956729</v>
      </c>
      <c r="R38" s="72" t="s">
        <v>413</v>
      </c>
      <c r="S38" s="76"/>
    </row>
    <row r="39" spans="1:19" x14ac:dyDescent="0.35">
      <c r="A39" s="72" t="s">
        <v>512</v>
      </c>
      <c r="B39" s="80" t="s">
        <v>25</v>
      </c>
      <c r="C39" s="72" t="s">
        <v>94</v>
      </c>
      <c r="D39" s="76">
        <v>49.8553</v>
      </c>
      <c r="E39" s="76">
        <v>3.3344999999999998</v>
      </c>
      <c r="F39" s="76">
        <v>4.19E-2</v>
      </c>
      <c r="G39" s="76">
        <v>0.95789999999999997</v>
      </c>
      <c r="H39" s="76"/>
      <c r="I39" s="76">
        <v>6.0299999999999999E-2</v>
      </c>
      <c r="J39" s="76">
        <v>14.377700000000001</v>
      </c>
      <c r="K39" s="76">
        <v>8.9099999999999999E-2</v>
      </c>
      <c r="L39" s="76">
        <v>0.2215</v>
      </c>
      <c r="M39" s="76">
        <v>30.240200000000002</v>
      </c>
      <c r="P39" s="72">
        <v>99.178399999999996</v>
      </c>
      <c r="Q39" s="76">
        <f t="shared" si="0"/>
        <v>0.70266811267032803</v>
      </c>
      <c r="R39" s="72" t="s">
        <v>413</v>
      </c>
      <c r="S39" s="76"/>
    </row>
    <row r="40" spans="1:19" x14ac:dyDescent="0.35">
      <c r="A40" s="72" t="s">
        <v>513</v>
      </c>
      <c r="B40" s="80" t="s">
        <v>25</v>
      </c>
      <c r="C40" s="72" t="s">
        <v>94</v>
      </c>
      <c r="D40" s="76">
        <v>51.881</v>
      </c>
      <c r="E40" s="76">
        <v>3.4399000000000002</v>
      </c>
      <c r="F40" s="76">
        <v>4.7600000000000003E-2</v>
      </c>
      <c r="G40" s="76">
        <v>1.0178</v>
      </c>
      <c r="H40" s="76"/>
      <c r="I40" s="76">
        <v>2.0199999999999999E-2</v>
      </c>
      <c r="J40" s="76">
        <v>13.811299999999999</v>
      </c>
      <c r="K40" s="76">
        <v>8.1299999999999997E-2</v>
      </c>
      <c r="L40" s="76">
        <v>0.20760000000000001</v>
      </c>
      <c r="M40" s="76">
        <v>29.682600000000001</v>
      </c>
      <c r="P40" s="72">
        <v>100.18899999999999</v>
      </c>
      <c r="Q40" s="76">
        <f t="shared" si="0"/>
        <v>0.68737916673956012</v>
      </c>
      <c r="R40" s="72" t="s">
        <v>413</v>
      </c>
      <c r="S40" s="76"/>
    </row>
    <row r="41" spans="1:19" x14ac:dyDescent="0.35">
      <c r="A41" s="72" t="s">
        <v>514</v>
      </c>
      <c r="B41" s="80" t="s">
        <v>25</v>
      </c>
      <c r="C41" s="72" t="s">
        <v>94</v>
      </c>
      <c r="D41" s="76">
        <v>51.171700000000001</v>
      </c>
      <c r="E41" s="76">
        <v>3.3336999999999999</v>
      </c>
      <c r="F41" s="76">
        <v>6.4399999999999999E-2</v>
      </c>
      <c r="G41" s="76">
        <v>0.88139999999999996</v>
      </c>
      <c r="H41" s="76"/>
      <c r="I41" s="76" t="s">
        <v>29</v>
      </c>
      <c r="J41" s="76">
        <v>14.3514</v>
      </c>
      <c r="K41" s="76">
        <v>7.2800000000000004E-2</v>
      </c>
      <c r="L41" s="76">
        <v>0.25409999999999999</v>
      </c>
      <c r="M41" s="76">
        <v>30.122800000000002</v>
      </c>
      <c r="P41" s="72">
        <v>100.2432</v>
      </c>
      <c r="Q41" s="76">
        <f t="shared" si="0"/>
        <v>0.70141561502799088</v>
      </c>
      <c r="R41" s="72" t="s">
        <v>413</v>
      </c>
      <c r="S41" s="76"/>
    </row>
    <row r="42" spans="1:19" x14ac:dyDescent="0.35">
      <c r="A42" s="72" t="s">
        <v>515</v>
      </c>
      <c r="B42" s="80" t="s">
        <v>25</v>
      </c>
      <c r="C42" s="72" t="s">
        <v>94</v>
      </c>
      <c r="D42" s="76">
        <v>51.822499999999998</v>
      </c>
      <c r="E42" s="76">
        <v>3.2854000000000001</v>
      </c>
      <c r="F42" s="76">
        <v>6.9199999999999998E-2</v>
      </c>
      <c r="G42" s="76">
        <v>0.93479999999999996</v>
      </c>
      <c r="H42" s="76"/>
      <c r="I42" s="76">
        <v>1.3299999999999999E-2</v>
      </c>
      <c r="J42" s="76">
        <v>14.5219</v>
      </c>
      <c r="K42" s="76">
        <v>6.1499999999999999E-2</v>
      </c>
      <c r="L42" s="76">
        <v>0.20280000000000001</v>
      </c>
      <c r="M42" s="76">
        <v>30.753799999999998</v>
      </c>
      <c r="P42" s="72">
        <v>101.6652</v>
      </c>
      <c r="Q42" s="76">
        <f t="shared" si="0"/>
        <v>0.70668121198863898</v>
      </c>
      <c r="R42" s="72" t="s">
        <v>413</v>
      </c>
      <c r="S42" s="76"/>
    </row>
    <row r="43" spans="1:19" x14ac:dyDescent="0.35">
      <c r="A43" s="72" t="s">
        <v>516</v>
      </c>
      <c r="B43" s="80" t="s">
        <v>25</v>
      </c>
      <c r="C43" s="72" t="s">
        <v>94</v>
      </c>
      <c r="D43" s="76">
        <v>51.249299999999998</v>
      </c>
      <c r="E43" s="76">
        <v>3.4603000000000002</v>
      </c>
      <c r="F43" s="76">
        <v>6.7500000000000004E-2</v>
      </c>
      <c r="G43" s="76">
        <v>0.97099999999999997</v>
      </c>
      <c r="H43" s="76"/>
      <c r="I43" s="76" t="s">
        <v>29</v>
      </c>
      <c r="J43" s="76">
        <v>13.998799999999999</v>
      </c>
      <c r="K43" s="76">
        <v>6.5799999999999997E-2</v>
      </c>
      <c r="L43" s="76">
        <v>0.24709999999999999</v>
      </c>
      <c r="M43" s="76">
        <v>29.6723</v>
      </c>
      <c r="P43" s="72">
        <v>99.722700000000003</v>
      </c>
      <c r="Q43" s="76">
        <f t="shared" si="0"/>
        <v>0.6882127111181161</v>
      </c>
      <c r="R43" s="72" t="s">
        <v>413</v>
      </c>
      <c r="S43" s="76"/>
    </row>
    <row r="44" spans="1:19" x14ac:dyDescent="0.35">
      <c r="A44" s="72" t="s">
        <v>517</v>
      </c>
      <c r="B44" s="80" t="s">
        <v>25</v>
      </c>
      <c r="C44" s="72" t="s">
        <v>94</v>
      </c>
      <c r="D44" s="76">
        <v>51.563000000000002</v>
      </c>
      <c r="E44" s="76">
        <v>3.1949000000000001</v>
      </c>
      <c r="F44" s="76">
        <v>4.6899999999999997E-2</v>
      </c>
      <c r="G44" s="76">
        <v>1.3454999999999999</v>
      </c>
      <c r="H44" s="76"/>
      <c r="I44" s="76">
        <v>5.1799999999999999E-2</v>
      </c>
      <c r="J44" s="76">
        <v>14.2971</v>
      </c>
      <c r="K44" s="76">
        <v>7.7899999999999997E-2</v>
      </c>
      <c r="L44" s="76">
        <v>0.25280000000000002</v>
      </c>
      <c r="M44" s="76">
        <v>29.784700000000001</v>
      </c>
      <c r="P44" s="72">
        <v>100.6146</v>
      </c>
      <c r="Q44" s="76">
        <f t="shared" si="0"/>
        <v>0.71008611894380458</v>
      </c>
      <c r="R44" s="72" t="s">
        <v>413</v>
      </c>
      <c r="S44" s="76"/>
    </row>
    <row r="45" spans="1:19" x14ac:dyDescent="0.35">
      <c r="A45" s="72" t="s">
        <v>518</v>
      </c>
      <c r="B45" s="80" t="s">
        <v>25</v>
      </c>
      <c r="C45" s="72" t="s">
        <v>94</v>
      </c>
      <c r="D45" s="76">
        <v>52.380099999999999</v>
      </c>
      <c r="E45" s="76">
        <v>3.4853999999999998</v>
      </c>
      <c r="F45" s="76">
        <v>3.3599999999999998E-2</v>
      </c>
      <c r="G45" s="76">
        <v>0.69850000000000001</v>
      </c>
      <c r="H45" s="76"/>
      <c r="I45" s="76" t="s">
        <v>29</v>
      </c>
      <c r="J45" s="76">
        <v>14.1858</v>
      </c>
      <c r="K45" s="76">
        <v>6.6500000000000004E-2</v>
      </c>
      <c r="L45" s="76">
        <v>0.1973</v>
      </c>
      <c r="M45" s="76">
        <v>30.613900000000001</v>
      </c>
      <c r="P45" s="72">
        <v>101.6283</v>
      </c>
      <c r="Q45" s="76">
        <f t="shared" si="0"/>
        <v>0.69088277228869899</v>
      </c>
      <c r="R45" s="72" t="s">
        <v>413</v>
      </c>
      <c r="S45" s="76"/>
    </row>
    <row r="46" spans="1:19" x14ac:dyDescent="0.35">
      <c r="A46" s="72" t="s">
        <v>519</v>
      </c>
      <c r="B46" s="80" t="s">
        <v>25</v>
      </c>
      <c r="C46" s="72" t="s">
        <v>94</v>
      </c>
      <c r="D46" s="76">
        <v>50.6051</v>
      </c>
      <c r="E46" s="76">
        <v>3.1107999999999998</v>
      </c>
      <c r="F46" s="76">
        <v>2.87E-2</v>
      </c>
      <c r="G46" s="76">
        <v>0.84219999999999995</v>
      </c>
      <c r="H46" s="76"/>
      <c r="I46" s="76">
        <v>1.6999999999999999E-3</v>
      </c>
      <c r="J46" s="76">
        <v>14.6091</v>
      </c>
      <c r="K46" s="76">
        <v>6.7799999999999999E-2</v>
      </c>
      <c r="L46" s="76">
        <v>0.2039</v>
      </c>
      <c r="M46" s="76">
        <v>30.3703</v>
      </c>
      <c r="P46" s="72">
        <v>99.839600000000004</v>
      </c>
      <c r="Q46" s="76">
        <f t="shared" si="0"/>
        <v>0.72063760473163974</v>
      </c>
      <c r="R46" s="72" t="s">
        <v>413</v>
      </c>
      <c r="S46" s="76"/>
    </row>
    <row r="47" spans="1:19" x14ac:dyDescent="0.35">
      <c r="A47" s="72" t="s">
        <v>520</v>
      </c>
      <c r="B47" s="80" t="s">
        <v>25</v>
      </c>
      <c r="C47" s="72" t="s">
        <v>94</v>
      </c>
      <c r="D47" s="76">
        <v>51.850099999999998</v>
      </c>
      <c r="E47" s="76">
        <v>3.6697000000000002</v>
      </c>
      <c r="F47" s="76">
        <v>5.0099999999999999E-2</v>
      </c>
      <c r="G47" s="76">
        <v>0.81440000000000001</v>
      </c>
      <c r="H47" s="76"/>
      <c r="I47" s="76" t="s">
        <v>29</v>
      </c>
      <c r="J47" s="76">
        <v>13.763299999999999</v>
      </c>
      <c r="K47" s="76">
        <v>7.3599999999999999E-2</v>
      </c>
      <c r="L47" s="76">
        <v>0.21410000000000001</v>
      </c>
      <c r="M47" s="76">
        <v>29.703600000000002</v>
      </c>
      <c r="P47" s="72">
        <v>100.13339999999999</v>
      </c>
      <c r="Q47" s="76">
        <f t="shared" si="0"/>
        <v>0.67257769020754554</v>
      </c>
      <c r="R47" s="72" t="s">
        <v>413</v>
      </c>
      <c r="S47" s="76"/>
    </row>
    <row r="48" spans="1:19" x14ac:dyDescent="0.35">
      <c r="A48" s="72" t="s">
        <v>521</v>
      </c>
      <c r="B48" s="80" t="s">
        <v>25</v>
      </c>
      <c r="C48" s="72" t="s">
        <v>94</v>
      </c>
      <c r="D48" s="76">
        <v>52.050199999999997</v>
      </c>
      <c r="E48" s="76">
        <v>3.4729000000000001</v>
      </c>
      <c r="F48" s="76">
        <v>4.1399999999999999E-2</v>
      </c>
      <c r="G48" s="76">
        <v>0.86470000000000002</v>
      </c>
      <c r="H48" s="76"/>
      <c r="I48" s="76" t="s">
        <v>29</v>
      </c>
      <c r="J48" s="76">
        <v>14.315</v>
      </c>
      <c r="K48" s="76">
        <v>6.0499999999999998E-2</v>
      </c>
      <c r="L48" s="76">
        <v>0.25390000000000001</v>
      </c>
      <c r="M48" s="76">
        <v>30.135899999999999</v>
      </c>
      <c r="P48" s="72">
        <v>101.1829</v>
      </c>
      <c r="Q48" s="76">
        <f t="shared" si="0"/>
        <v>0.69326302098604642</v>
      </c>
      <c r="R48" s="72" t="s">
        <v>417</v>
      </c>
      <c r="S48" s="76"/>
    </row>
    <row r="49" spans="1:19" x14ac:dyDescent="0.35">
      <c r="A49" s="72" t="s">
        <v>522</v>
      </c>
      <c r="B49" s="80" t="s">
        <v>25</v>
      </c>
      <c r="C49" s="72" t="s">
        <v>94</v>
      </c>
      <c r="D49" s="76">
        <v>50.725700000000003</v>
      </c>
      <c r="E49" s="76">
        <v>3.1730999999999998</v>
      </c>
      <c r="F49" s="76">
        <v>5.8200000000000002E-2</v>
      </c>
      <c r="G49" s="76">
        <v>0.84740000000000004</v>
      </c>
      <c r="H49" s="76"/>
      <c r="I49" s="76" t="s">
        <v>29</v>
      </c>
      <c r="J49" s="76">
        <v>14.546799999999999</v>
      </c>
      <c r="K49" s="76">
        <v>6.1400000000000003E-2</v>
      </c>
      <c r="L49" s="76">
        <v>0.1983</v>
      </c>
      <c r="M49" s="76">
        <v>30.6174</v>
      </c>
      <c r="P49" s="72">
        <v>100.2026</v>
      </c>
      <c r="Q49" s="76">
        <f t="shared" si="0"/>
        <v>0.71454871095363459</v>
      </c>
      <c r="R49" s="72" t="s">
        <v>413</v>
      </c>
      <c r="S49" s="76"/>
    </row>
    <row r="50" spans="1:19" x14ac:dyDescent="0.35">
      <c r="A50" s="72" t="s">
        <v>523</v>
      </c>
      <c r="B50" s="80" t="s">
        <v>25</v>
      </c>
      <c r="C50" s="72" t="s">
        <v>94</v>
      </c>
      <c r="D50" s="76">
        <v>50.933700000000002</v>
      </c>
      <c r="E50" s="76">
        <v>3.3685999999999998</v>
      </c>
      <c r="F50" s="76">
        <v>7.3499999999999996E-2</v>
      </c>
      <c r="G50" s="76">
        <v>0.98519999999999996</v>
      </c>
      <c r="H50" s="76"/>
      <c r="I50" s="76" t="s">
        <v>29</v>
      </c>
      <c r="J50" s="76">
        <v>14.2552</v>
      </c>
      <c r="K50" s="76">
        <v>6.59E-2</v>
      </c>
      <c r="L50" s="76">
        <v>0.1978</v>
      </c>
      <c r="M50" s="76">
        <v>29.438600000000001</v>
      </c>
      <c r="P50" s="72">
        <v>99.303600000000003</v>
      </c>
      <c r="Q50" s="76">
        <f t="shared" si="0"/>
        <v>0.6974710483950779</v>
      </c>
      <c r="R50" s="72" t="s">
        <v>413</v>
      </c>
      <c r="S50" s="76"/>
    </row>
    <row r="51" spans="1:19" x14ac:dyDescent="0.35">
      <c r="A51" s="72" t="s">
        <v>541</v>
      </c>
      <c r="B51" s="80" t="s">
        <v>25</v>
      </c>
      <c r="C51" s="72" t="s">
        <v>94</v>
      </c>
      <c r="D51" s="76">
        <v>46.639299999999999</v>
      </c>
      <c r="E51" s="76">
        <v>1.9457</v>
      </c>
      <c r="F51" s="76">
        <v>2.2700000000000001E-2</v>
      </c>
      <c r="G51" s="76">
        <v>0.73099999999999998</v>
      </c>
      <c r="H51" s="76"/>
      <c r="I51" s="76">
        <v>4.2799999999999998E-2</v>
      </c>
      <c r="J51" s="76">
        <v>16.804400000000001</v>
      </c>
      <c r="K51" s="76">
        <v>3.5499999999999997E-2</v>
      </c>
      <c r="L51" s="76">
        <v>0.14979999999999999</v>
      </c>
      <c r="M51" s="76">
        <v>32.140799999999999</v>
      </c>
      <c r="P51" s="72">
        <v>98.511899999999997</v>
      </c>
      <c r="Q51" s="76">
        <f t="shared" si="0"/>
        <v>0.8256758461665924</v>
      </c>
      <c r="R51" s="72" t="s">
        <v>414</v>
      </c>
      <c r="S51" s="76"/>
    </row>
    <row r="52" spans="1:19" x14ac:dyDescent="0.35">
      <c r="A52" s="72" t="s">
        <v>73</v>
      </c>
      <c r="B52" s="72" t="s">
        <v>26</v>
      </c>
      <c r="C52" s="72" t="s">
        <v>94</v>
      </c>
      <c r="D52" s="76">
        <v>51.146500000000003</v>
      </c>
      <c r="E52" s="76">
        <v>3.2730999999999999</v>
      </c>
      <c r="F52" s="76">
        <v>5.33E-2</v>
      </c>
      <c r="G52" s="76">
        <v>0.877</v>
      </c>
      <c r="H52" s="76" t="s">
        <v>29</v>
      </c>
      <c r="I52" s="76">
        <v>4.7199999999999999E-2</v>
      </c>
      <c r="J52" s="76">
        <v>14.8934</v>
      </c>
      <c r="K52" s="76">
        <v>8.1000000000000003E-2</v>
      </c>
      <c r="L52" s="76">
        <v>0.21879999999999999</v>
      </c>
      <c r="M52" s="76">
        <v>31.004899999999999</v>
      </c>
      <c r="P52" s="76">
        <v>101.5763</v>
      </c>
      <c r="Q52" s="76">
        <f t="shared" si="0"/>
        <v>0.71329410090539014</v>
      </c>
      <c r="S52" s="76"/>
    </row>
    <row r="53" spans="1:19" x14ac:dyDescent="0.35">
      <c r="A53" s="72" t="s">
        <v>74</v>
      </c>
      <c r="B53" s="72" t="s">
        <v>26</v>
      </c>
      <c r="C53" s="72" t="s">
        <v>94</v>
      </c>
      <c r="D53" s="76">
        <v>51.030900000000003</v>
      </c>
      <c r="E53" s="76">
        <v>3.2439</v>
      </c>
      <c r="F53" s="76">
        <v>3.85E-2</v>
      </c>
      <c r="G53" s="76">
        <v>0.90959999999999996</v>
      </c>
      <c r="H53" s="76">
        <v>3.5000000000000001E-3</v>
      </c>
      <c r="I53" s="76">
        <v>1.34E-2</v>
      </c>
      <c r="J53" s="76">
        <v>14.529199999999999</v>
      </c>
      <c r="K53" s="76">
        <v>5.9400000000000001E-2</v>
      </c>
      <c r="L53" s="76">
        <v>0.2074</v>
      </c>
      <c r="M53" s="76">
        <v>30.437999999999999</v>
      </c>
      <c r="P53" s="76">
        <v>100.47369999999999</v>
      </c>
      <c r="Q53" s="76">
        <f t="shared" si="0"/>
        <v>0.71064510684281623</v>
      </c>
      <c r="S53" s="76"/>
    </row>
    <row r="54" spans="1:19" x14ac:dyDescent="0.35">
      <c r="A54" s="72" t="s">
        <v>75</v>
      </c>
      <c r="B54" s="72" t="s">
        <v>26</v>
      </c>
      <c r="C54" s="72" t="s">
        <v>94</v>
      </c>
      <c r="D54" s="76">
        <v>50.942300000000003</v>
      </c>
      <c r="E54" s="76">
        <v>3.1049000000000002</v>
      </c>
      <c r="F54" s="76">
        <v>4.7800000000000002E-2</v>
      </c>
      <c r="G54" s="76">
        <v>0.8468</v>
      </c>
      <c r="H54" s="76" t="s">
        <v>29</v>
      </c>
      <c r="I54" s="76">
        <v>1.78E-2</v>
      </c>
      <c r="J54" s="76">
        <v>14.4735</v>
      </c>
      <c r="K54" s="76">
        <v>7.1099999999999997E-2</v>
      </c>
      <c r="L54" s="76">
        <v>0.20530000000000001</v>
      </c>
      <c r="M54" s="76">
        <v>30.444800000000001</v>
      </c>
      <c r="P54" s="76">
        <v>100.1093</v>
      </c>
      <c r="Q54" s="76">
        <f t="shared" si="0"/>
        <v>0.71832601429299425</v>
      </c>
      <c r="S54" s="76"/>
    </row>
    <row r="55" spans="1:19" x14ac:dyDescent="0.35">
      <c r="A55" s="72" t="s">
        <v>76</v>
      </c>
      <c r="B55" s="72" t="s">
        <v>26</v>
      </c>
      <c r="C55" s="72" t="s">
        <v>94</v>
      </c>
      <c r="D55" s="76">
        <v>50.904299999999999</v>
      </c>
      <c r="E55" s="76">
        <v>3.3639000000000001</v>
      </c>
      <c r="F55" s="76">
        <v>5.2200000000000003E-2</v>
      </c>
      <c r="G55" s="76">
        <v>0.78490000000000004</v>
      </c>
      <c r="H55" s="76" t="s">
        <v>29</v>
      </c>
      <c r="I55" s="76" t="s">
        <v>29</v>
      </c>
      <c r="J55" s="76">
        <v>14.3154</v>
      </c>
      <c r="K55" s="76">
        <v>5.8500000000000003E-2</v>
      </c>
      <c r="L55" s="76">
        <v>0.2099</v>
      </c>
      <c r="M55" s="76">
        <v>30.398299999999999</v>
      </c>
      <c r="P55" s="76">
        <v>100.0307</v>
      </c>
      <c r="Q55" s="76">
        <f t="shared" si="0"/>
        <v>0.69951518369992172</v>
      </c>
      <c r="S55" s="76"/>
    </row>
    <row r="56" spans="1:19" x14ac:dyDescent="0.35">
      <c r="A56" s="72" t="s">
        <v>77</v>
      </c>
      <c r="B56" s="72" t="s">
        <v>26</v>
      </c>
      <c r="C56" s="72" t="s">
        <v>94</v>
      </c>
      <c r="D56" s="76">
        <v>53.0428</v>
      </c>
      <c r="E56" s="76">
        <v>4.1151999999999997</v>
      </c>
      <c r="F56" s="76">
        <v>7.6799999999999993E-2</v>
      </c>
      <c r="G56" s="76">
        <v>1.0086999999999999</v>
      </c>
      <c r="H56" s="76" t="s">
        <v>29</v>
      </c>
      <c r="I56" s="76" t="s">
        <v>29</v>
      </c>
      <c r="J56" s="76">
        <v>13.1439</v>
      </c>
      <c r="K56" s="76">
        <v>0.11269999999999999</v>
      </c>
      <c r="L56" s="76">
        <v>0.2387</v>
      </c>
      <c r="M56" s="76">
        <v>29.396100000000001</v>
      </c>
      <c r="P56" s="76">
        <v>101.0984</v>
      </c>
      <c r="Q56" s="76">
        <f t="shared" si="0"/>
        <v>0.63552177300346768</v>
      </c>
      <c r="S56" s="76"/>
    </row>
    <row r="57" spans="1:19" x14ac:dyDescent="0.35">
      <c r="A57" s="72" t="s">
        <v>78</v>
      </c>
      <c r="B57" s="72" t="s">
        <v>26</v>
      </c>
      <c r="C57" s="72" t="s">
        <v>94</v>
      </c>
      <c r="D57" s="76">
        <v>52.466799999999999</v>
      </c>
      <c r="E57" s="76">
        <v>3.6880999999999999</v>
      </c>
      <c r="F57" s="76">
        <v>4.6300000000000001E-2</v>
      </c>
      <c r="G57" s="76">
        <v>0.84189999999999998</v>
      </c>
      <c r="H57" s="76">
        <v>7.1000000000000004E-3</v>
      </c>
      <c r="I57" s="76">
        <v>1.04E-2</v>
      </c>
      <c r="J57" s="76">
        <v>14.009</v>
      </c>
      <c r="K57" s="76">
        <v>7.6499999999999999E-2</v>
      </c>
      <c r="L57" s="76">
        <v>0.2162</v>
      </c>
      <c r="M57" s="76">
        <v>30.388300000000001</v>
      </c>
      <c r="P57" s="76">
        <v>101.75060000000001</v>
      </c>
      <c r="Q57" s="76">
        <f t="shared" si="0"/>
        <v>0.67552381082839197</v>
      </c>
      <c r="S57" s="76"/>
    </row>
    <row r="58" spans="1:19" x14ac:dyDescent="0.35">
      <c r="A58" s="72" t="s">
        <v>79</v>
      </c>
      <c r="B58" s="72" t="s">
        <v>26</v>
      </c>
      <c r="C58" s="72" t="s">
        <v>94</v>
      </c>
      <c r="D58" s="76">
        <v>51.352499999999999</v>
      </c>
      <c r="E58" s="76">
        <v>3.63</v>
      </c>
      <c r="F58" s="76">
        <v>3.5999999999999997E-2</v>
      </c>
      <c r="G58" s="76">
        <v>0.93530000000000002</v>
      </c>
      <c r="H58" s="76" t="s">
        <v>29</v>
      </c>
      <c r="I58" s="76" t="s">
        <v>29</v>
      </c>
      <c r="J58" s="76">
        <v>13.707000000000001</v>
      </c>
      <c r="K58" s="76">
        <v>7.9899999999999999E-2</v>
      </c>
      <c r="L58" s="76">
        <v>0.2336</v>
      </c>
      <c r="M58" s="76">
        <v>29.4453</v>
      </c>
      <c r="P58" s="76">
        <v>99.399799999999999</v>
      </c>
      <c r="Q58" s="76">
        <f t="shared" si="0"/>
        <v>0.67460417427171604</v>
      </c>
      <c r="S58" s="76"/>
    </row>
    <row r="59" spans="1:19" x14ac:dyDescent="0.35">
      <c r="A59" s="72" t="s">
        <v>80</v>
      </c>
      <c r="B59" s="72" t="s">
        <v>26</v>
      </c>
      <c r="C59" s="72" t="s">
        <v>94</v>
      </c>
      <c r="D59" s="76">
        <v>54.0015</v>
      </c>
      <c r="E59" s="76">
        <v>4.2961999999999998</v>
      </c>
      <c r="F59" s="76">
        <v>6.9099999999999995E-2</v>
      </c>
      <c r="G59" s="76">
        <v>1.0814999999999999</v>
      </c>
      <c r="H59" s="76">
        <v>2.4400000000000002E-2</v>
      </c>
      <c r="I59" s="76">
        <v>9.5999999999999992E-3</v>
      </c>
      <c r="J59" s="76">
        <v>12.9406</v>
      </c>
      <c r="K59" s="76">
        <v>0.1023</v>
      </c>
      <c r="L59" s="76">
        <v>0.24310000000000001</v>
      </c>
      <c r="M59" s="76">
        <v>28.987100000000002</v>
      </c>
      <c r="P59" s="76">
        <v>101.75539999999999</v>
      </c>
      <c r="Q59" s="76">
        <f t="shared" si="0"/>
        <v>0.62223026689549032</v>
      </c>
      <c r="S59" s="76"/>
    </row>
    <row r="60" spans="1:19" x14ac:dyDescent="0.35">
      <c r="A60" s="72" t="s">
        <v>81</v>
      </c>
      <c r="B60" s="72" t="s">
        <v>26</v>
      </c>
      <c r="C60" s="72" t="s">
        <v>94</v>
      </c>
      <c r="D60" s="76">
        <v>51.731200000000001</v>
      </c>
      <c r="E60" s="76">
        <v>3.5192000000000001</v>
      </c>
      <c r="F60" s="76">
        <v>4.0500000000000001E-2</v>
      </c>
      <c r="G60" s="76">
        <v>0.81879999999999997</v>
      </c>
      <c r="H60" s="76" t="s">
        <v>29</v>
      </c>
      <c r="I60" s="76">
        <v>3.4099999999999998E-2</v>
      </c>
      <c r="J60" s="76">
        <v>14.211</v>
      </c>
      <c r="K60" s="76">
        <v>7.46E-2</v>
      </c>
      <c r="L60" s="76">
        <v>0.23039999999999999</v>
      </c>
      <c r="M60" s="76">
        <v>30.292899999999999</v>
      </c>
      <c r="P60" s="76">
        <v>100.95</v>
      </c>
      <c r="Q60" s="76">
        <f t="shared" si="0"/>
        <v>0.68893668251601536</v>
      </c>
      <c r="S60" s="76"/>
    </row>
    <row r="61" spans="1:19" x14ac:dyDescent="0.35">
      <c r="A61" s="72" t="s">
        <v>82</v>
      </c>
      <c r="B61" s="72" t="s">
        <v>26</v>
      </c>
      <c r="C61" s="72" t="s">
        <v>94</v>
      </c>
      <c r="D61" s="76">
        <v>52.831299999999999</v>
      </c>
      <c r="E61" s="76">
        <v>3.8893</v>
      </c>
      <c r="F61" s="76">
        <v>7.5300000000000006E-2</v>
      </c>
      <c r="G61" s="76">
        <v>0.9264</v>
      </c>
      <c r="H61" s="76" t="s">
        <v>29</v>
      </c>
      <c r="I61" s="76">
        <v>4.8000000000000001E-2</v>
      </c>
      <c r="J61" s="76">
        <v>13.3851</v>
      </c>
      <c r="K61" s="76">
        <v>0.1147</v>
      </c>
      <c r="L61" s="76">
        <v>0.25040000000000001</v>
      </c>
      <c r="M61" s="76">
        <v>29.6676</v>
      </c>
      <c r="P61" s="76">
        <v>101.1511</v>
      </c>
      <c r="Q61" s="76">
        <f t="shared" si="0"/>
        <v>0.65252763858233054</v>
      </c>
      <c r="S61" s="76"/>
    </row>
    <row r="62" spans="1:19" x14ac:dyDescent="0.35">
      <c r="A62" s="72" t="s">
        <v>83</v>
      </c>
      <c r="B62" s="72" t="s">
        <v>26</v>
      </c>
      <c r="C62" s="72" t="s">
        <v>94</v>
      </c>
      <c r="D62" s="76">
        <v>51.834400000000002</v>
      </c>
      <c r="E62" s="76">
        <v>3.5362</v>
      </c>
      <c r="F62" s="76">
        <v>3.56E-2</v>
      </c>
      <c r="G62" s="76">
        <v>0.83860000000000001</v>
      </c>
      <c r="H62" s="76">
        <v>1.9599999999999999E-2</v>
      </c>
      <c r="I62" s="76" t="s">
        <v>29</v>
      </c>
      <c r="J62" s="76">
        <v>14.0434</v>
      </c>
      <c r="K62" s="76">
        <v>5.5899999999999998E-2</v>
      </c>
      <c r="L62" s="76">
        <v>0.20449999999999999</v>
      </c>
      <c r="M62" s="76">
        <v>29.971299999999999</v>
      </c>
      <c r="P62" s="76">
        <v>100.53570000000001</v>
      </c>
      <c r="Q62" s="76">
        <f t="shared" si="0"/>
        <v>0.68555327621878248</v>
      </c>
      <c r="S62" s="76"/>
    </row>
    <row r="63" spans="1:19" x14ac:dyDescent="0.35">
      <c r="A63" s="72" t="s">
        <v>84</v>
      </c>
      <c r="B63" s="72" t="s">
        <v>26</v>
      </c>
      <c r="C63" s="72" t="s">
        <v>94</v>
      </c>
      <c r="D63" s="76">
        <v>51.946100000000001</v>
      </c>
      <c r="E63" s="76">
        <v>3.5171000000000001</v>
      </c>
      <c r="F63" s="76">
        <v>6.0499999999999998E-2</v>
      </c>
      <c r="G63" s="76">
        <v>0.84630000000000005</v>
      </c>
      <c r="H63" s="76" t="s">
        <v>29</v>
      </c>
      <c r="I63" s="76">
        <v>4.1599999999999998E-2</v>
      </c>
      <c r="J63" s="76">
        <v>14.171200000000001</v>
      </c>
      <c r="K63" s="76">
        <v>6.3899999999999998E-2</v>
      </c>
      <c r="L63" s="76">
        <v>0.2364</v>
      </c>
      <c r="M63" s="76">
        <v>30.2407</v>
      </c>
      <c r="P63" s="76">
        <v>101.114</v>
      </c>
      <c r="Q63" s="76">
        <f t="shared" si="0"/>
        <v>0.68766686298749147</v>
      </c>
      <c r="S63" s="76"/>
    </row>
    <row r="64" spans="1:19" x14ac:dyDescent="0.35">
      <c r="A64" s="72" t="s">
        <v>85</v>
      </c>
      <c r="B64" s="72" t="s">
        <v>26</v>
      </c>
      <c r="C64" s="72" t="s">
        <v>94</v>
      </c>
      <c r="D64" s="76">
        <v>51.703600000000002</v>
      </c>
      <c r="E64" s="76">
        <v>3.4609999999999999</v>
      </c>
      <c r="F64" s="76">
        <v>5.1400000000000001E-2</v>
      </c>
      <c r="G64" s="76">
        <v>0.85309999999999997</v>
      </c>
      <c r="H64" s="76" t="s">
        <v>29</v>
      </c>
      <c r="I64" s="76">
        <v>1.0500000000000001E-2</v>
      </c>
      <c r="J64" s="76">
        <v>14.286899999999999</v>
      </c>
      <c r="K64" s="76">
        <v>6.8000000000000005E-2</v>
      </c>
      <c r="L64" s="76">
        <v>0.24349999999999999</v>
      </c>
      <c r="M64" s="76">
        <v>30.347200000000001</v>
      </c>
      <c r="P64" s="76">
        <v>100.99850000000001</v>
      </c>
      <c r="Q64" s="76">
        <f t="shared" si="0"/>
        <v>0.69316865038300335</v>
      </c>
      <c r="S64" s="76"/>
    </row>
    <row r="65" spans="1:19" x14ac:dyDescent="0.35">
      <c r="A65" s="72" t="s">
        <v>86</v>
      </c>
      <c r="B65" s="72" t="s">
        <v>26</v>
      </c>
      <c r="C65" s="72" t="s">
        <v>94</v>
      </c>
      <c r="D65" s="76">
        <v>50.645499999999998</v>
      </c>
      <c r="E65" s="76">
        <v>3.3043</v>
      </c>
      <c r="F65" s="76">
        <v>3.2199999999999999E-2</v>
      </c>
      <c r="G65" s="76">
        <v>0.87980000000000003</v>
      </c>
      <c r="H65" s="76" t="s">
        <v>29</v>
      </c>
      <c r="I65" s="76">
        <v>3.3E-3</v>
      </c>
      <c r="J65" s="76">
        <v>14.507199999999999</v>
      </c>
      <c r="K65" s="76">
        <v>5.79E-2</v>
      </c>
      <c r="L65" s="76">
        <v>0.22689999999999999</v>
      </c>
      <c r="M65" s="76">
        <v>30.6082</v>
      </c>
      <c r="P65" s="76">
        <v>100.2274</v>
      </c>
      <c r="Q65" s="76">
        <f t="shared" si="0"/>
        <v>0.70681039364994225</v>
      </c>
      <c r="S65" s="76"/>
    </row>
    <row r="66" spans="1:19" x14ac:dyDescent="0.35">
      <c r="A66" s="72" t="s">
        <v>87</v>
      </c>
      <c r="B66" s="72" t="s">
        <v>26</v>
      </c>
      <c r="C66" s="72" t="s">
        <v>94</v>
      </c>
      <c r="D66" s="76">
        <v>51.243099999999998</v>
      </c>
      <c r="E66" s="76">
        <v>3.3647</v>
      </c>
      <c r="F66" s="76">
        <v>3.1600000000000003E-2</v>
      </c>
      <c r="G66" s="76">
        <v>0.74099999999999999</v>
      </c>
      <c r="H66" s="76">
        <v>1.3899999999999999E-2</v>
      </c>
      <c r="I66" s="76">
        <v>3.9600000000000003E-2</v>
      </c>
      <c r="J66" s="76">
        <v>14.269500000000001</v>
      </c>
      <c r="K66" s="76">
        <v>7.17E-2</v>
      </c>
      <c r="L66" s="76">
        <v>0.22339999999999999</v>
      </c>
      <c r="M66" s="76">
        <v>30.2806</v>
      </c>
      <c r="P66" s="76">
        <v>100.27889999999999</v>
      </c>
      <c r="Q66" s="76">
        <f t="shared" si="0"/>
        <v>0.69963052261313774</v>
      </c>
      <c r="S66" s="76"/>
    </row>
    <row r="67" spans="1:19" x14ac:dyDescent="0.35">
      <c r="A67" s="72" t="s">
        <v>88</v>
      </c>
      <c r="B67" s="72" t="s">
        <v>26</v>
      </c>
      <c r="C67" s="72" t="s">
        <v>94</v>
      </c>
      <c r="D67" s="76">
        <v>51.992400000000004</v>
      </c>
      <c r="E67" s="76">
        <v>3.5739000000000001</v>
      </c>
      <c r="F67" s="76">
        <v>3.15E-2</v>
      </c>
      <c r="G67" s="76">
        <v>0.84650000000000003</v>
      </c>
      <c r="H67" s="76">
        <v>3.5799999999999998E-2</v>
      </c>
      <c r="I67" s="76">
        <v>4.4900000000000002E-2</v>
      </c>
      <c r="J67" s="76">
        <v>14.512600000000001</v>
      </c>
      <c r="K67" s="76">
        <v>6.8699999999999997E-2</v>
      </c>
      <c r="L67" s="76">
        <v>0.23180000000000001</v>
      </c>
      <c r="M67" s="76">
        <v>30.479099999999999</v>
      </c>
      <c r="P67" s="76">
        <v>101.8173</v>
      </c>
      <c r="Q67" s="76">
        <f t="shared" si="0"/>
        <v>0.69050710866118703</v>
      </c>
      <c r="S67" s="76"/>
    </row>
    <row r="68" spans="1:19" x14ac:dyDescent="0.35">
      <c r="A68" s="72" t="s">
        <v>89</v>
      </c>
      <c r="B68" s="72" t="s">
        <v>26</v>
      </c>
      <c r="C68" s="72" t="s">
        <v>94</v>
      </c>
      <c r="D68" s="76">
        <v>51.383800000000001</v>
      </c>
      <c r="E68" s="76">
        <v>3.5146999999999999</v>
      </c>
      <c r="F68" s="76">
        <v>4.9299999999999997E-2</v>
      </c>
      <c r="G68" s="76">
        <v>0.82920000000000005</v>
      </c>
      <c r="H68" s="76">
        <v>5.7000000000000002E-2</v>
      </c>
      <c r="I68" s="76">
        <v>6.3E-3</v>
      </c>
      <c r="J68" s="76">
        <v>14.6372</v>
      </c>
      <c r="K68" s="76">
        <v>4.9200000000000001E-2</v>
      </c>
      <c r="L68" s="76">
        <v>0.21690000000000001</v>
      </c>
      <c r="M68" s="76">
        <v>30.452999999999999</v>
      </c>
      <c r="P68" s="76">
        <v>101.1965</v>
      </c>
      <c r="Q68" s="76">
        <f t="shared" si="0"/>
        <v>0.69515661389692662</v>
      </c>
      <c r="S68" s="76"/>
    </row>
    <row r="69" spans="1:19" x14ac:dyDescent="0.35">
      <c r="A69" s="72" t="s">
        <v>90</v>
      </c>
      <c r="B69" s="72" t="s">
        <v>26</v>
      </c>
      <c r="C69" s="72" t="s">
        <v>94</v>
      </c>
      <c r="D69" s="76">
        <v>52.092100000000002</v>
      </c>
      <c r="E69" s="76">
        <v>3.6073</v>
      </c>
      <c r="F69" s="76">
        <v>5.3199999999999997E-2</v>
      </c>
      <c r="G69" s="76">
        <v>0.98</v>
      </c>
      <c r="H69" s="76">
        <v>1.17E-2</v>
      </c>
      <c r="I69" s="76">
        <v>2.3699999999999999E-2</v>
      </c>
      <c r="J69" s="76">
        <v>14.245100000000001</v>
      </c>
      <c r="K69" s="76">
        <v>7.8100000000000003E-2</v>
      </c>
      <c r="L69" s="76">
        <v>0.23799999999999999</v>
      </c>
      <c r="M69" s="76">
        <v>30.2803</v>
      </c>
      <c r="P69" s="76">
        <v>101.60939999999999</v>
      </c>
      <c r="Q69" s="76">
        <f t="shared" si="0"/>
        <v>0.68367454003175065</v>
      </c>
      <c r="S69" s="76"/>
    </row>
    <row r="70" spans="1:19" x14ac:dyDescent="0.35">
      <c r="A70" s="72" t="s">
        <v>91</v>
      </c>
      <c r="B70" s="72" t="s">
        <v>26</v>
      </c>
      <c r="C70" s="72" t="s">
        <v>94</v>
      </c>
      <c r="D70" s="76">
        <v>51.833799999999997</v>
      </c>
      <c r="E70" s="76">
        <v>3.3805999999999998</v>
      </c>
      <c r="F70" s="76">
        <v>4.1200000000000001E-2</v>
      </c>
      <c r="G70" s="76">
        <v>0.8579</v>
      </c>
      <c r="H70" s="76">
        <v>4.7500000000000001E-2</v>
      </c>
      <c r="I70" s="76">
        <v>3.5799999999999998E-2</v>
      </c>
      <c r="J70" s="76">
        <v>14.330399999999999</v>
      </c>
      <c r="K70" s="76">
        <v>5.7500000000000002E-2</v>
      </c>
      <c r="L70" s="76">
        <v>0.21940000000000001</v>
      </c>
      <c r="M70" s="76">
        <v>30.421399999999998</v>
      </c>
      <c r="P70" s="76">
        <v>101.2255</v>
      </c>
      <c r="Q70" s="76">
        <f t="shared" si="0"/>
        <v>0.69915072801123823</v>
      </c>
      <c r="S70" s="76"/>
    </row>
    <row r="71" spans="1:19" x14ac:dyDescent="0.35">
      <c r="A71" s="72" t="s">
        <v>92</v>
      </c>
      <c r="B71" s="72" t="s">
        <v>26</v>
      </c>
      <c r="C71" s="72" t="s">
        <v>94</v>
      </c>
      <c r="D71" s="76">
        <v>51.6233</v>
      </c>
      <c r="E71" s="76">
        <v>3.4256000000000002</v>
      </c>
      <c r="F71" s="76">
        <v>6.3100000000000003E-2</v>
      </c>
      <c r="G71" s="76">
        <v>0.86499999999999999</v>
      </c>
      <c r="H71" s="76" t="s">
        <v>29</v>
      </c>
      <c r="I71" s="76">
        <v>5.1499999999999997E-2</v>
      </c>
      <c r="J71" s="76">
        <v>14.3142</v>
      </c>
      <c r="K71" s="76">
        <v>6.59E-2</v>
      </c>
      <c r="L71" s="76">
        <v>0.23280000000000001</v>
      </c>
      <c r="M71" s="76">
        <v>30.3384</v>
      </c>
      <c r="P71" s="76">
        <v>100.95</v>
      </c>
      <c r="Q71" s="76">
        <f t="shared" ref="Q71:Q99" si="1">(J71/56.0774)/((J71/56.0774)+(2*(E71/61.9789))+(2*(F71/94.196)))</f>
        <v>0.6952632317015236</v>
      </c>
      <c r="S71" s="76"/>
    </row>
    <row r="72" spans="1:19" x14ac:dyDescent="0.35">
      <c r="A72" s="72" t="s">
        <v>524</v>
      </c>
      <c r="B72" s="80" t="s">
        <v>26</v>
      </c>
      <c r="C72" s="72" t="s">
        <v>94</v>
      </c>
      <c r="D72" s="76">
        <v>50.700800000000001</v>
      </c>
      <c r="E72" s="76">
        <v>3.3811</v>
      </c>
      <c r="F72" s="76">
        <v>3.5900000000000001E-2</v>
      </c>
      <c r="G72" s="76">
        <v>0.83420000000000005</v>
      </c>
      <c r="H72" s="76"/>
      <c r="I72" s="76">
        <v>4.2900000000000001E-2</v>
      </c>
      <c r="J72" s="76">
        <v>14.3233</v>
      </c>
      <c r="K72" s="76">
        <v>6.7100000000000007E-2</v>
      </c>
      <c r="L72" s="76">
        <v>0.19800000000000001</v>
      </c>
      <c r="M72" s="76">
        <v>29.437100000000001</v>
      </c>
      <c r="P72" s="72">
        <v>99.020399999999995</v>
      </c>
      <c r="Q72" s="76">
        <f t="shared" si="1"/>
        <v>0.6992309529356141</v>
      </c>
      <c r="R72" s="72" t="s">
        <v>413</v>
      </c>
      <c r="S72" s="76"/>
    </row>
    <row r="73" spans="1:19" x14ac:dyDescent="0.35">
      <c r="A73" s="72" t="s">
        <v>525</v>
      </c>
      <c r="B73" s="80" t="s">
        <v>26</v>
      </c>
      <c r="C73" s="72" t="s">
        <v>94</v>
      </c>
      <c r="D73" s="76">
        <v>52.085999999999999</v>
      </c>
      <c r="E73" s="76">
        <v>3.6652</v>
      </c>
      <c r="F73" s="76">
        <v>5.2200000000000003E-2</v>
      </c>
      <c r="G73" s="76">
        <v>0.93899999999999995</v>
      </c>
      <c r="H73" s="76"/>
      <c r="I73" s="76">
        <v>4.5100000000000001E-2</v>
      </c>
      <c r="J73" s="76">
        <v>14.4557</v>
      </c>
      <c r="K73" s="76">
        <v>6.1199999999999997E-2</v>
      </c>
      <c r="L73" s="76">
        <v>0.23350000000000001</v>
      </c>
      <c r="M73" s="76">
        <v>29.935500000000001</v>
      </c>
      <c r="P73" s="72">
        <v>101.4734</v>
      </c>
      <c r="Q73" s="76">
        <f t="shared" si="1"/>
        <v>0.68347600841859968</v>
      </c>
      <c r="R73" s="72" t="s">
        <v>413</v>
      </c>
      <c r="S73" s="76"/>
    </row>
    <row r="74" spans="1:19" x14ac:dyDescent="0.35">
      <c r="A74" s="72" t="s">
        <v>526</v>
      </c>
      <c r="B74" s="80" t="s">
        <v>26</v>
      </c>
      <c r="C74" s="72" t="s">
        <v>94</v>
      </c>
      <c r="D74" s="76">
        <v>51.855499999999999</v>
      </c>
      <c r="E74" s="76">
        <v>3.6669999999999998</v>
      </c>
      <c r="F74" s="76">
        <v>4.36E-2</v>
      </c>
      <c r="G74" s="76">
        <v>0.86519999999999997</v>
      </c>
      <c r="H74" s="76"/>
      <c r="I74" s="76" t="s">
        <v>29</v>
      </c>
      <c r="J74" s="76">
        <v>14.0898</v>
      </c>
      <c r="K74" s="76">
        <v>8.4900000000000003E-2</v>
      </c>
      <c r="L74" s="76">
        <v>0.23530000000000001</v>
      </c>
      <c r="M74" s="76">
        <v>30.010200000000001</v>
      </c>
      <c r="P74" s="72">
        <v>100.81740000000001</v>
      </c>
      <c r="Q74" s="76">
        <f t="shared" si="1"/>
        <v>0.67813155217148235</v>
      </c>
      <c r="S74" s="76"/>
    </row>
    <row r="75" spans="1:19" x14ac:dyDescent="0.35">
      <c r="A75" s="72" t="s">
        <v>527</v>
      </c>
      <c r="B75" s="80" t="s">
        <v>26</v>
      </c>
      <c r="C75" s="72" t="s">
        <v>94</v>
      </c>
      <c r="D75" s="76">
        <v>52.0533</v>
      </c>
      <c r="E75" s="76">
        <v>3.5272000000000001</v>
      </c>
      <c r="F75" s="76">
        <v>4.2000000000000003E-2</v>
      </c>
      <c r="G75" s="76">
        <v>1.0116000000000001</v>
      </c>
      <c r="H75" s="76"/>
      <c r="I75" s="76" t="s">
        <v>29</v>
      </c>
      <c r="J75" s="76">
        <v>14.455500000000001</v>
      </c>
      <c r="K75" s="76">
        <v>7.3200000000000001E-2</v>
      </c>
      <c r="L75" s="76">
        <v>0.19600000000000001</v>
      </c>
      <c r="M75" s="76">
        <v>30.381699999999999</v>
      </c>
      <c r="P75" s="72">
        <v>101.7373</v>
      </c>
      <c r="Q75" s="76">
        <f t="shared" si="1"/>
        <v>0.69204136099637836</v>
      </c>
      <c r="R75" s="72" t="s">
        <v>413</v>
      </c>
      <c r="S75" s="76"/>
    </row>
    <row r="76" spans="1:19" x14ac:dyDescent="0.35">
      <c r="A76" s="72" t="s">
        <v>528</v>
      </c>
      <c r="B76" s="80" t="s">
        <v>26</v>
      </c>
      <c r="C76" s="72" t="s">
        <v>94</v>
      </c>
      <c r="D76" s="76">
        <v>51.481099999999998</v>
      </c>
      <c r="E76" s="76">
        <v>3.2959999999999998</v>
      </c>
      <c r="F76" s="76">
        <v>5.3400000000000003E-2</v>
      </c>
      <c r="G76" s="76">
        <v>0.996</v>
      </c>
      <c r="H76" s="76"/>
      <c r="I76" s="76" t="s">
        <v>553</v>
      </c>
      <c r="J76" s="76">
        <v>14.623200000000001</v>
      </c>
      <c r="K76" s="76">
        <v>7.2300000000000003E-2</v>
      </c>
      <c r="L76" s="76">
        <v>0.20319999999999999</v>
      </c>
      <c r="M76" s="76">
        <v>30.5</v>
      </c>
      <c r="P76" s="72">
        <v>101.2144</v>
      </c>
      <c r="Q76" s="76">
        <f t="shared" si="1"/>
        <v>0.70810740151288509</v>
      </c>
      <c r="R76" s="72" t="s">
        <v>501</v>
      </c>
      <c r="S76" s="76"/>
    </row>
    <row r="77" spans="1:19" x14ac:dyDescent="0.35">
      <c r="A77" s="72" t="s">
        <v>529</v>
      </c>
      <c r="B77" s="80" t="s">
        <v>26</v>
      </c>
      <c r="C77" s="72" t="s">
        <v>94</v>
      </c>
      <c r="D77" s="76">
        <v>49.895899999999997</v>
      </c>
      <c r="E77" s="76">
        <v>3.3050000000000002</v>
      </c>
      <c r="F77" s="76">
        <v>3.9199999999999999E-2</v>
      </c>
      <c r="G77" s="76">
        <v>1.0367999999999999</v>
      </c>
      <c r="H77" s="76"/>
      <c r="I77" s="76">
        <v>1.4200000000000001E-2</v>
      </c>
      <c r="J77" s="76">
        <v>14.381500000000001</v>
      </c>
      <c r="K77" s="76">
        <v>7.17E-2</v>
      </c>
      <c r="L77" s="76">
        <v>0.19650000000000001</v>
      </c>
      <c r="M77" s="76">
        <v>30.101600000000001</v>
      </c>
      <c r="P77" s="72">
        <v>99.042400000000001</v>
      </c>
      <c r="Q77" s="76">
        <f t="shared" si="1"/>
        <v>0.70467208829805017</v>
      </c>
      <c r="R77" s="72" t="s">
        <v>501</v>
      </c>
      <c r="S77" s="76"/>
    </row>
    <row r="78" spans="1:19" x14ac:dyDescent="0.35">
      <c r="A78" s="72" t="s">
        <v>530</v>
      </c>
      <c r="B78" s="80" t="s">
        <v>26</v>
      </c>
      <c r="C78" s="72" t="s">
        <v>94</v>
      </c>
      <c r="D78" s="76">
        <v>52.302999999999997</v>
      </c>
      <c r="E78" s="76">
        <v>3.4531000000000001</v>
      </c>
      <c r="F78" s="76">
        <v>3.6299999999999999E-2</v>
      </c>
      <c r="G78" s="76">
        <v>0.85940000000000005</v>
      </c>
      <c r="H78" s="76"/>
      <c r="I78" s="76" t="s">
        <v>29</v>
      </c>
      <c r="J78" s="76">
        <v>14.335699999999999</v>
      </c>
      <c r="K78" s="76">
        <v>6.8099999999999994E-2</v>
      </c>
      <c r="L78" s="76">
        <v>0.22739999999999999</v>
      </c>
      <c r="M78" s="76">
        <v>29.988600000000002</v>
      </c>
      <c r="P78" s="72">
        <v>101.249</v>
      </c>
      <c r="Q78" s="76">
        <f t="shared" si="1"/>
        <v>0.69497909474974462</v>
      </c>
      <c r="R78" s="72" t="s">
        <v>413</v>
      </c>
      <c r="S78" s="76"/>
    </row>
    <row r="79" spans="1:19" x14ac:dyDescent="0.35">
      <c r="A79" s="72" t="s">
        <v>531</v>
      </c>
      <c r="B79" s="80" t="s">
        <v>26</v>
      </c>
      <c r="C79" s="72" t="s">
        <v>94</v>
      </c>
      <c r="D79" s="76">
        <v>51.176200000000001</v>
      </c>
      <c r="E79" s="76">
        <v>3.2050000000000001</v>
      </c>
      <c r="F79" s="76">
        <v>1.95E-2</v>
      </c>
      <c r="G79" s="76">
        <v>0.78779999999999994</v>
      </c>
      <c r="H79" s="76"/>
      <c r="I79" s="76" t="s">
        <v>29</v>
      </c>
      <c r="J79" s="76">
        <v>14.950699999999999</v>
      </c>
      <c r="K79" s="76">
        <v>7.0400000000000004E-2</v>
      </c>
      <c r="L79" s="76">
        <v>0.2069</v>
      </c>
      <c r="M79" s="76">
        <v>30.920100000000001</v>
      </c>
      <c r="P79" s="72">
        <v>101.29259999999999</v>
      </c>
      <c r="Q79" s="76">
        <f t="shared" si="1"/>
        <v>0.71969811758566749</v>
      </c>
      <c r="R79" s="72" t="s">
        <v>416</v>
      </c>
      <c r="S79" s="76"/>
    </row>
    <row r="80" spans="1:19" x14ac:dyDescent="0.35">
      <c r="A80" s="72" t="s">
        <v>532</v>
      </c>
      <c r="B80" s="80" t="s">
        <v>26</v>
      </c>
      <c r="C80" s="72" t="s">
        <v>94</v>
      </c>
      <c r="D80" s="76">
        <v>51.124499999999998</v>
      </c>
      <c r="E80" s="76">
        <v>3.3180000000000001</v>
      </c>
      <c r="F80" s="76">
        <v>2.7699999999999999E-2</v>
      </c>
      <c r="G80" s="76">
        <v>0.83930000000000005</v>
      </c>
      <c r="H80" s="76"/>
      <c r="I80" s="76">
        <v>4.6800000000000001E-2</v>
      </c>
      <c r="J80" s="76">
        <v>14.797599999999999</v>
      </c>
      <c r="K80" s="76">
        <v>5.6099999999999997E-2</v>
      </c>
      <c r="L80" s="76">
        <v>0.2137</v>
      </c>
      <c r="M80" s="76">
        <v>30.826599999999999</v>
      </c>
      <c r="P80" s="72">
        <v>101.2504</v>
      </c>
      <c r="Q80" s="76">
        <f t="shared" si="1"/>
        <v>0.710237690436194</v>
      </c>
      <c r="R80" s="72" t="s">
        <v>502</v>
      </c>
      <c r="S80" s="76"/>
    </row>
    <row r="81" spans="1:21" x14ac:dyDescent="0.35">
      <c r="A81" s="72" t="s">
        <v>533</v>
      </c>
      <c r="B81" s="80" t="s">
        <v>26</v>
      </c>
      <c r="C81" s="72" t="s">
        <v>94</v>
      </c>
      <c r="D81" s="76">
        <v>51.868400000000001</v>
      </c>
      <c r="E81" s="76">
        <v>3.5926</v>
      </c>
      <c r="F81" s="76">
        <v>6.4699999999999994E-2</v>
      </c>
      <c r="G81" s="76">
        <v>1.1948000000000001</v>
      </c>
      <c r="H81" s="76"/>
      <c r="I81" s="76" t="s">
        <v>29</v>
      </c>
      <c r="J81" s="76">
        <v>13.5823</v>
      </c>
      <c r="K81" s="76">
        <v>0.1177</v>
      </c>
      <c r="L81" s="76">
        <v>0.33979999999999999</v>
      </c>
      <c r="M81" s="76">
        <v>29.0152</v>
      </c>
      <c r="P81" s="72">
        <v>99.7667</v>
      </c>
      <c r="Q81" s="76">
        <f t="shared" si="1"/>
        <v>0.67371264283553212</v>
      </c>
      <c r="R81" s="72" t="s">
        <v>416</v>
      </c>
      <c r="S81" s="76"/>
    </row>
    <row r="82" spans="1:21" x14ac:dyDescent="0.35">
      <c r="A82" s="72" t="s">
        <v>534</v>
      </c>
      <c r="B82" s="80" t="s">
        <v>26</v>
      </c>
      <c r="C82" s="72" t="s">
        <v>94</v>
      </c>
      <c r="D82" s="76">
        <v>52.074199999999998</v>
      </c>
      <c r="E82" s="76">
        <v>3.5819000000000001</v>
      </c>
      <c r="F82" s="76">
        <v>6.9800000000000001E-2</v>
      </c>
      <c r="G82" s="76">
        <v>1.0555000000000001</v>
      </c>
      <c r="H82" s="76"/>
      <c r="I82" s="76">
        <v>9.7000000000000003E-2</v>
      </c>
      <c r="J82" s="76">
        <v>14.418200000000001</v>
      </c>
      <c r="K82" s="76">
        <v>7.3300000000000004E-2</v>
      </c>
      <c r="L82" s="76">
        <v>0.2089</v>
      </c>
      <c r="M82" s="76">
        <v>29.819600000000001</v>
      </c>
      <c r="P82" s="72">
        <v>101.3985</v>
      </c>
      <c r="Q82" s="76">
        <f t="shared" si="1"/>
        <v>0.68713767441310381</v>
      </c>
      <c r="R82" s="72" t="s">
        <v>503</v>
      </c>
      <c r="S82" s="76"/>
    </row>
    <row r="83" spans="1:21" x14ac:dyDescent="0.35">
      <c r="A83" s="72" t="s">
        <v>535</v>
      </c>
      <c r="B83" s="80" t="s">
        <v>26</v>
      </c>
      <c r="C83" s="72" t="s">
        <v>94</v>
      </c>
      <c r="D83" s="76">
        <v>49.572899999999997</v>
      </c>
      <c r="E83" s="76">
        <v>3.2522000000000002</v>
      </c>
      <c r="F83" s="76">
        <v>5.2900000000000003E-2</v>
      </c>
      <c r="G83" s="76">
        <v>0.91690000000000005</v>
      </c>
      <c r="H83" s="76"/>
      <c r="I83" s="76">
        <v>6.6500000000000004E-2</v>
      </c>
      <c r="J83" s="76">
        <v>14.6462</v>
      </c>
      <c r="K83" s="76">
        <v>5.91E-2</v>
      </c>
      <c r="L83" s="76">
        <v>0.1787</v>
      </c>
      <c r="M83" s="76">
        <v>30.3081</v>
      </c>
      <c r="P83" s="72">
        <v>99.0535</v>
      </c>
      <c r="Q83" s="76">
        <f t="shared" si="1"/>
        <v>0.71117907962291316</v>
      </c>
      <c r="R83" s="72" t="s">
        <v>413</v>
      </c>
      <c r="S83" s="76"/>
    </row>
    <row r="84" spans="1:21" x14ac:dyDescent="0.35">
      <c r="A84" s="72" t="s">
        <v>536</v>
      </c>
      <c r="B84" s="80" t="s">
        <v>26</v>
      </c>
      <c r="C84" s="72" t="s">
        <v>94</v>
      </c>
      <c r="D84" s="76">
        <v>47.066000000000003</v>
      </c>
      <c r="E84" s="76">
        <v>3.2988</v>
      </c>
      <c r="F84" s="76">
        <v>4.2500000000000003E-2</v>
      </c>
      <c r="G84" s="76">
        <v>1.0644</v>
      </c>
      <c r="H84" s="76"/>
      <c r="I84" s="76">
        <v>1.78E-2</v>
      </c>
      <c r="J84" s="76">
        <v>14.186199999999999</v>
      </c>
      <c r="K84" s="76">
        <v>8.2699999999999996E-2</v>
      </c>
      <c r="L84" s="76">
        <v>0.25</v>
      </c>
      <c r="M84" s="76">
        <v>29.1508</v>
      </c>
      <c r="P84" s="72">
        <v>95.159099999999995</v>
      </c>
      <c r="Q84" s="76">
        <f t="shared" si="1"/>
        <v>0.70207187650678016</v>
      </c>
      <c r="R84" s="72" t="s">
        <v>413</v>
      </c>
      <c r="S84" s="76"/>
      <c r="U84" s="2"/>
    </row>
    <row r="85" spans="1:21" x14ac:dyDescent="0.35">
      <c r="A85" s="72" t="s">
        <v>537</v>
      </c>
      <c r="B85" s="80" t="s">
        <v>26</v>
      </c>
      <c r="C85" s="72" t="s">
        <v>94</v>
      </c>
      <c r="D85" s="76">
        <v>50.452199999999998</v>
      </c>
      <c r="E85" s="76">
        <v>3.3277000000000001</v>
      </c>
      <c r="F85" s="76">
        <v>0.03</v>
      </c>
      <c r="G85" s="76">
        <v>0.97519999999999996</v>
      </c>
      <c r="H85" s="76"/>
      <c r="I85" s="76">
        <v>1.32E-2</v>
      </c>
      <c r="J85" s="76">
        <v>15.1706</v>
      </c>
      <c r="K85" s="76">
        <v>6.2399999999999997E-2</v>
      </c>
      <c r="L85" s="76">
        <v>0.21429999999999999</v>
      </c>
      <c r="M85" s="76">
        <v>30.392800000000001</v>
      </c>
      <c r="P85" s="72">
        <v>100.6384</v>
      </c>
      <c r="Q85" s="76">
        <f t="shared" si="1"/>
        <v>0.71465024384959708</v>
      </c>
      <c r="R85" s="72" t="s">
        <v>504</v>
      </c>
      <c r="S85" s="76"/>
      <c r="U85" s="2"/>
    </row>
    <row r="86" spans="1:21" x14ac:dyDescent="0.35">
      <c r="A86" s="72" t="s">
        <v>538</v>
      </c>
      <c r="B86" s="80" t="s">
        <v>26</v>
      </c>
      <c r="C86" s="72" t="s">
        <v>94</v>
      </c>
      <c r="D86" s="76">
        <v>50.075499999999998</v>
      </c>
      <c r="E86" s="76">
        <v>3.0808</v>
      </c>
      <c r="F86" s="76">
        <v>5.7200000000000001E-2</v>
      </c>
      <c r="G86" s="76">
        <v>0.70979999999999999</v>
      </c>
      <c r="H86" s="76"/>
      <c r="I86" s="76">
        <v>4.0000000000000001E-3</v>
      </c>
      <c r="J86" s="76">
        <v>14.839399999999999</v>
      </c>
      <c r="K86" s="76">
        <v>4.9500000000000002E-2</v>
      </c>
      <c r="L86" s="76">
        <v>0.18920000000000001</v>
      </c>
      <c r="M86" s="76">
        <v>30.265899999999998</v>
      </c>
      <c r="P86" s="72">
        <v>99.271199999999993</v>
      </c>
      <c r="Q86" s="76">
        <f t="shared" si="1"/>
        <v>0.72449479294871577</v>
      </c>
      <c r="R86" s="72" t="s">
        <v>413</v>
      </c>
      <c r="S86" s="76"/>
      <c r="U86" s="2"/>
    </row>
    <row r="87" spans="1:21" x14ac:dyDescent="0.35">
      <c r="A87" s="72" t="s">
        <v>539</v>
      </c>
      <c r="B87" s="80" t="s">
        <v>26</v>
      </c>
      <c r="C87" s="72" t="s">
        <v>94</v>
      </c>
      <c r="D87" s="76">
        <v>50.088900000000002</v>
      </c>
      <c r="E87" s="76">
        <v>2.7709999999999999</v>
      </c>
      <c r="F87" s="76">
        <v>4.6800000000000001E-2</v>
      </c>
      <c r="G87" s="76">
        <v>0.92</v>
      </c>
      <c r="H87" s="76"/>
      <c r="I87" s="76">
        <v>4.8099999999999997E-2</v>
      </c>
      <c r="J87" s="76">
        <v>15.7928</v>
      </c>
      <c r="K87" s="76">
        <v>6.2300000000000001E-2</v>
      </c>
      <c r="L87" s="76">
        <v>0.3705</v>
      </c>
      <c r="M87" s="76">
        <v>31.248200000000001</v>
      </c>
      <c r="P87" s="72">
        <v>101.3486</v>
      </c>
      <c r="Q87" s="76">
        <f t="shared" si="1"/>
        <v>0.75698281344890328</v>
      </c>
      <c r="R87" s="72" t="s">
        <v>414</v>
      </c>
      <c r="S87" s="76"/>
    </row>
    <row r="88" spans="1:21" x14ac:dyDescent="0.35">
      <c r="A88" s="72" t="s">
        <v>540</v>
      </c>
      <c r="B88" s="80" t="s">
        <v>26</v>
      </c>
      <c r="C88" s="72" t="s">
        <v>94</v>
      </c>
      <c r="D88" s="76">
        <v>48.598500000000001</v>
      </c>
      <c r="E88" s="76">
        <v>2.4201999999999999</v>
      </c>
      <c r="F88" s="76">
        <v>2.24E-2</v>
      </c>
      <c r="G88" s="76">
        <v>0.76080000000000003</v>
      </c>
      <c r="H88" s="76"/>
      <c r="I88" s="76">
        <v>9.5999999999999992E-3</v>
      </c>
      <c r="J88" s="76">
        <v>16.508800000000001</v>
      </c>
      <c r="K88" s="76">
        <v>5.4199999999999998E-2</v>
      </c>
      <c r="L88" s="76">
        <v>0.1928</v>
      </c>
      <c r="M88" s="76">
        <v>32.048000000000002</v>
      </c>
      <c r="P88" s="72">
        <v>100.6151</v>
      </c>
      <c r="Q88" s="76">
        <f t="shared" si="1"/>
        <v>0.78932906470486841</v>
      </c>
      <c r="R88" s="72" t="s">
        <v>414</v>
      </c>
      <c r="S88" s="76"/>
    </row>
    <row r="89" spans="1:21" x14ac:dyDescent="0.35">
      <c r="A89" s="81" t="s">
        <v>542</v>
      </c>
      <c r="B89" s="80" t="s">
        <v>323</v>
      </c>
      <c r="C89" s="72" t="s">
        <v>94</v>
      </c>
      <c r="D89" s="76">
        <v>51.382899999999999</v>
      </c>
      <c r="E89" s="76">
        <v>3.367</v>
      </c>
      <c r="F89" s="76">
        <v>5.2200000000000003E-2</v>
      </c>
      <c r="G89" s="76">
        <v>1.0419</v>
      </c>
      <c r="H89" s="76"/>
      <c r="I89" s="76">
        <v>5.9900000000000002E-2</v>
      </c>
      <c r="J89" s="76">
        <v>14.438000000000001</v>
      </c>
      <c r="K89" s="76">
        <v>7.0499999999999993E-2</v>
      </c>
      <c r="L89" s="76">
        <v>0.22620000000000001</v>
      </c>
      <c r="M89" s="76">
        <v>30.403700000000001</v>
      </c>
      <c r="P89" s="72">
        <v>101.0424</v>
      </c>
      <c r="Q89" s="76">
        <f t="shared" si="1"/>
        <v>0.70111356547665338</v>
      </c>
      <c r="R89" s="72" t="s">
        <v>413</v>
      </c>
      <c r="S89" s="76"/>
    </row>
    <row r="90" spans="1:21" x14ac:dyDescent="0.35">
      <c r="A90" s="81" t="s">
        <v>543</v>
      </c>
      <c r="B90" s="80" t="s">
        <v>323</v>
      </c>
      <c r="C90" s="72" t="s">
        <v>94</v>
      </c>
      <c r="D90" s="76">
        <v>51.323099999999997</v>
      </c>
      <c r="E90" s="76">
        <v>3.4119999999999999</v>
      </c>
      <c r="F90" s="76">
        <v>5.16E-2</v>
      </c>
      <c r="G90" s="76">
        <v>0.98340000000000005</v>
      </c>
      <c r="H90" s="76"/>
      <c r="I90" s="76">
        <v>3.2000000000000002E-3</v>
      </c>
      <c r="J90" s="76">
        <v>14.5448</v>
      </c>
      <c r="K90" s="76">
        <v>7.2599999999999998E-2</v>
      </c>
      <c r="L90" s="76">
        <v>0.2334</v>
      </c>
      <c r="M90" s="76">
        <v>30.083500000000001</v>
      </c>
      <c r="P90" s="72">
        <v>100.7077</v>
      </c>
      <c r="Q90" s="76">
        <f t="shared" si="1"/>
        <v>0.69992639267144408</v>
      </c>
      <c r="R90" s="72" t="s">
        <v>413</v>
      </c>
      <c r="S90" s="76"/>
    </row>
    <row r="91" spans="1:21" x14ac:dyDescent="0.35">
      <c r="A91" s="81" t="s">
        <v>544</v>
      </c>
      <c r="B91" s="80" t="s">
        <v>323</v>
      </c>
      <c r="C91" s="72" t="s">
        <v>94</v>
      </c>
      <c r="D91" s="76">
        <v>50.475700000000003</v>
      </c>
      <c r="E91" s="76">
        <v>3.5527000000000002</v>
      </c>
      <c r="F91" s="76">
        <v>3.15E-2</v>
      </c>
      <c r="G91" s="76">
        <v>1.0973999999999999</v>
      </c>
      <c r="H91" s="76"/>
      <c r="I91" s="76">
        <v>4.3099999999999999E-2</v>
      </c>
      <c r="J91" s="76">
        <v>13.9878</v>
      </c>
      <c r="K91" s="76">
        <v>8.6199999999999999E-2</v>
      </c>
      <c r="L91" s="76">
        <v>0.2351</v>
      </c>
      <c r="M91" s="76">
        <v>29.669599999999999</v>
      </c>
      <c r="P91" s="72">
        <v>99.179000000000002</v>
      </c>
      <c r="Q91" s="76">
        <f t="shared" si="1"/>
        <v>0.68386140854398536</v>
      </c>
      <c r="R91" s="72" t="s">
        <v>413</v>
      </c>
      <c r="S91" s="76"/>
    </row>
    <row r="92" spans="1:21" x14ac:dyDescent="0.35">
      <c r="A92" s="81" t="s">
        <v>545</v>
      </c>
      <c r="B92" s="80" t="s">
        <v>323</v>
      </c>
      <c r="C92" s="72" t="s">
        <v>94</v>
      </c>
      <c r="D92" s="76">
        <v>51.23</v>
      </c>
      <c r="E92" s="76">
        <v>3.2153999999999998</v>
      </c>
      <c r="F92" s="76">
        <v>5.5199999999999999E-2</v>
      </c>
      <c r="G92" s="76">
        <v>0.96340000000000003</v>
      </c>
      <c r="H92" s="76"/>
      <c r="I92" s="76">
        <v>5.3199999999999997E-2</v>
      </c>
      <c r="J92" s="76">
        <v>14.9947</v>
      </c>
      <c r="K92" s="76">
        <v>5.6800000000000003E-2</v>
      </c>
      <c r="L92" s="76">
        <v>0.23050000000000001</v>
      </c>
      <c r="M92" s="76">
        <v>30.596399999999999</v>
      </c>
      <c r="P92" s="72">
        <v>101.3956</v>
      </c>
      <c r="Q92" s="76">
        <f t="shared" si="1"/>
        <v>0.71817491550079859</v>
      </c>
      <c r="R92" s="72" t="s">
        <v>413</v>
      </c>
      <c r="S92" s="76"/>
    </row>
    <row r="93" spans="1:21" x14ac:dyDescent="0.35">
      <c r="A93" s="81" t="s">
        <v>546</v>
      </c>
      <c r="B93" s="80" t="s">
        <v>323</v>
      </c>
      <c r="C93" s="72" t="s">
        <v>94</v>
      </c>
      <c r="D93" s="76">
        <v>49.948099999999997</v>
      </c>
      <c r="E93" s="76">
        <v>3.4561000000000002</v>
      </c>
      <c r="F93" s="76">
        <v>4.8800000000000003E-2</v>
      </c>
      <c r="G93" s="76">
        <v>0.92320000000000002</v>
      </c>
      <c r="H93" s="76"/>
      <c r="I93" s="76">
        <v>2.7199999999999998E-2</v>
      </c>
      <c r="J93" s="76">
        <v>14.418100000000001</v>
      </c>
      <c r="K93" s="76">
        <v>4.4200000000000003E-2</v>
      </c>
      <c r="L93" s="76">
        <v>0.2177</v>
      </c>
      <c r="M93" s="76">
        <v>29.448599999999999</v>
      </c>
      <c r="P93" s="72">
        <v>98.531999999999996</v>
      </c>
      <c r="Q93" s="76">
        <f t="shared" si="1"/>
        <v>0.69551056008248968</v>
      </c>
      <c r="R93" s="72" t="s">
        <v>413</v>
      </c>
      <c r="S93" s="76"/>
    </row>
    <row r="94" spans="1:21" x14ac:dyDescent="0.35">
      <c r="A94" s="81" t="s">
        <v>547</v>
      </c>
      <c r="B94" s="80" t="s">
        <v>323</v>
      </c>
      <c r="C94" s="72" t="s">
        <v>94</v>
      </c>
      <c r="D94" s="76">
        <v>50.5563</v>
      </c>
      <c r="E94" s="76">
        <v>3.3542000000000001</v>
      </c>
      <c r="F94" s="76">
        <v>6.8099999999999994E-2</v>
      </c>
      <c r="G94" s="76">
        <v>0.98550000000000004</v>
      </c>
      <c r="H94" s="76"/>
      <c r="I94" s="76">
        <v>2.5100000000000001E-2</v>
      </c>
      <c r="J94" s="76">
        <v>14.4002</v>
      </c>
      <c r="K94" s="76">
        <v>6.2300000000000001E-2</v>
      </c>
      <c r="L94" s="76">
        <v>0.20580000000000001</v>
      </c>
      <c r="M94" s="76">
        <v>29.842300000000002</v>
      </c>
      <c r="P94" s="72">
        <v>99.499700000000004</v>
      </c>
      <c r="Q94" s="76">
        <f t="shared" si="1"/>
        <v>0.70070815917317963</v>
      </c>
      <c r="R94" s="72" t="s">
        <v>413</v>
      </c>
      <c r="S94" s="76"/>
    </row>
    <row r="95" spans="1:21" x14ac:dyDescent="0.35">
      <c r="A95" s="81" t="s">
        <v>548</v>
      </c>
      <c r="B95" s="80" t="s">
        <v>323</v>
      </c>
      <c r="C95" s="72" t="s">
        <v>94</v>
      </c>
      <c r="D95" s="76">
        <v>50.769300000000001</v>
      </c>
      <c r="E95" s="76">
        <v>3.1600999999999999</v>
      </c>
      <c r="F95" s="76">
        <v>2.8299999999999999E-2</v>
      </c>
      <c r="G95" s="76">
        <v>0.78690000000000004</v>
      </c>
      <c r="H95" s="76"/>
      <c r="I95" s="76">
        <v>7.4000000000000003E-3</v>
      </c>
      <c r="J95" s="76">
        <v>14.769399999999999</v>
      </c>
      <c r="K95" s="76">
        <v>5.21E-2</v>
      </c>
      <c r="L95" s="76">
        <v>0.20280000000000001</v>
      </c>
      <c r="M95" s="76">
        <v>30.222899999999999</v>
      </c>
      <c r="P95" s="72">
        <v>99.999099999999999</v>
      </c>
      <c r="Q95" s="76">
        <f t="shared" si="1"/>
        <v>0.719703746580309</v>
      </c>
      <c r="R95" s="72" t="s">
        <v>413</v>
      </c>
      <c r="S95" s="76"/>
    </row>
    <row r="96" spans="1:21" x14ac:dyDescent="0.35">
      <c r="A96" s="81" t="s">
        <v>549</v>
      </c>
      <c r="B96" s="80" t="s">
        <v>323</v>
      </c>
      <c r="C96" s="72" t="s">
        <v>94</v>
      </c>
      <c r="D96" s="76">
        <v>50.061700000000002</v>
      </c>
      <c r="E96" s="76">
        <v>3.1829999999999998</v>
      </c>
      <c r="F96" s="76">
        <v>5.3100000000000001E-2</v>
      </c>
      <c r="G96" s="76">
        <v>0.86370000000000002</v>
      </c>
      <c r="H96" s="76"/>
      <c r="I96" s="76">
        <v>2.8500000000000001E-2</v>
      </c>
      <c r="J96" s="76">
        <v>14.7668</v>
      </c>
      <c r="K96" s="76">
        <v>6.6600000000000006E-2</v>
      </c>
      <c r="L96" s="76">
        <v>0.21049999999999999</v>
      </c>
      <c r="M96" s="76">
        <v>30.144100000000002</v>
      </c>
      <c r="P96" s="72">
        <v>99.378</v>
      </c>
      <c r="Q96" s="76">
        <f t="shared" si="1"/>
        <v>0.71718774435093868</v>
      </c>
      <c r="R96" s="72" t="s">
        <v>413</v>
      </c>
      <c r="S96" s="76"/>
    </row>
    <row r="97" spans="1:20" x14ac:dyDescent="0.35">
      <c r="A97" s="81" t="s">
        <v>550</v>
      </c>
      <c r="B97" s="80" t="s">
        <v>323</v>
      </c>
      <c r="C97" s="72" t="s">
        <v>94</v>
      </c>
      <c r="D97" s="76">
        <v>52.379100000000001</v>
      </c>
      <c r="E97" s="76">
        <v>3.6046</v>
      </c>
      <c r="F97" s="76">
        <v>5.9299999999999999E-2</v>
      </c>
      <c r="G97" s="76">
        <v>0.98050000000000004</v>
      </c>
      <c r="H97" s="76"/>
      <c r="I97" s="76" t="s">
        <v>29</v>
      </c>
      <c r="J97" s="76">
        <v>14.520899999999999</v>
      </c>
      <c r="K97" s="76">
        <v>8.3000000000000004E-2</v>
      </c>
      <c r="L97" s="76">
        <v>0.32879999999999998</v>
      </c>
      <c r="M97" s="76">
        <v>29.818899999999999</v>
      </c>
      <c r="P97" s="72">
        <v>101.74639999999999</v>
      </c>
      <c r="Q97" s="76">
        <f t="shared" si="1"/>
        <v>0.68772949398641259</v>
      </c>
      <c r="R97" s="72" t="s">
        <v>413</v>
      </c>
      <c r="S97" s="76"/>
    </row>
    <row r="98" spans="1:20" x14ac:dyDescent="0.35">
      <c r="A98" s="81" t="s">
        <v>551</v>
      </c>
      <c r="B98" s="80" t="s">
        <v>323</v>
      </c>
      <c r="C98" s="72" t="s">
        <v>94</v>
      </c>
      <c r="D98" s="76">
        <v>50.3187</v>
      </c>
      <c r="E98" s="76">
        <v>3.1833999999999998</v>
      </c>
      <c r="F98" s="76">
        <v>4.4400000000000002E-2</v>
      </c>
      <c r="G98" s="76">
        <v>0.98429999999999995</v>
      </c>
      <c r="H98" s="76"/>
      <c r="I98" s="76" t="s">
        <v>29</v>
      </c>
      <c r="J98" s="76">
        <v>14.7234</v>
      </c>
      <c r="K98" s="76">
        <v>6.4399999999999999E-2</v>
      </c>
      <c r="L98" s="76">
        <v>0.1961</v>
      </c>
      <c r="M98" s="76">
        <v>30.130800000000001</v>
      </c>
      <c r="P98" s="72">
        <v>99.618099999999998</v>
      </c>
      <c r="Q98" s="76">
        <f t="shared" si="1"/>
        <v>0.71692655273068717</v>
      </c>
      <c r="R98" s="72" t="s">
        <v>413</v>
      </c>
      <c r="S98" s="76"/>
    </row>
    <row r="99" spans="1:20" x14ac:dyDescent="0.35">
      <c r="A99" s="81" t="s">
        <v>552</v>
      </c>
      <c r="B99" s="80" t="s">
        <v>323</v>
      </c>
      <c r="C99" s="72" t="s">
        <v>94</v>
      </c>
      <c r="D99" s="76">
        <v>51.338700000000003</v>
      </c>
      <c r="E99" s="76">
        <v>3.2663000000000002</v>
      </c>
      <c r="F99" s="76">
        <v>3.8399999999999997E-2</v>
      </c>
      <c r="G99" s="76">
        <v>0.90159999999999996</v>
      </c>
      <c r="H99" s="76"/>
      <c r="I99" s="76" t="s">
        <v>29</v>
      </c>
      <c r="J99" s="76">
        <v>14.855700000000001</v>
      </c>
      <c r="K99" s="76">
        <v>6.83E-2</v>
      </c>
      <c r="L99" s="76">
        <v>0.22189999999999999</v>
      </c>
      <c r="M99" s="76">
        <v>30.494900000000001</v>
      </c>
      <c r="P99" s="72">
        <v>101.145</v>
      </c>
      <c r="Q99" s="76">
        <f t="shared" si="1"/>
        <v>0.71380451128506694</v>
      </c>
      <c r="R99" s="72" t="s">
        <v>413</v>
      </c>
      <c r="S99" s="76"/>
    </row>
    <row r="101" spans="1:20" x14ac:dyDescent="0.35">
      <c r="A101" s="74" t="s">
        <v>21</v>
      </c>
      <c r="B101" s="74" t="s">
        <v>0</v>
      </c>
      <c r="C101" s="74"/>
      <c r="D101" s="74" t="s">
        <v>2</v>
      </c>
      <c r="E101" s="74" t="s">
        <v>3</v>
      </c>
      <c r="F101" s="74" t="s">
        <v>4</v>
      </c>
      <c r="G101" s="74" t="s">
        <v>5</v>
      </c>
      <c r="H101" s="74" t="s">
        <v>6</v>
      </c>
      <c r="I101" s="74" t="s">
        <v>7</v>
      </c>
      <c r="J101" s="74" t="s">
        <v>8</v>
      </c>
      <c r="K101" s="74" t="s">
        <v>9</v>
      </c>
      <c r="L101" s="74" t="s">
        <v>10</v>
      </c>
      <c r="M101" s="74" t="s">
        <v>11</v>
      </c>
      <c r="N101" s="74" t="s">
        <v>12</v>
      </c>
      <c r="O101" s="74" t="s">
        <v>15</v>
      </c>
      <c r="P101" s="74" t="s">
        <v>14</v>
      </c>
      <c r="Q101" s="74" t="s">
        <v>95</v>
      </c>
    </row>
    <row r="102" spans="1:20" x14ac:dyDescent="0.35">
      <c r="A102" s="72" t="s">
        <v>96</v>
      </c>
      <c r="B102" s="72" t="s">
        <v>25</v>
      </c>
      <c r="C102" s="72" t="s">
        <v>139</v>
      </c>
      <c r="D102" s="76">
        <v>51.707599999999999</v>
      </c>
      <c r="E102" s="76">
        <v>0.2296</v>
      </c>
      <c r="F102" s="76">
        <v>1E-4</v>
      </c>
      <c r="G102" s="76">
        <v>7.4089999999999998</v>
      </c>
      <c r="H102" s="76">
        <v>0.22389999999999999</v>
      </c>
      <c r="I102" s="76">
        <v>0.21959999999999999</v>
      </c>
      <c r="J102" s="76">
        <v>19.7225</v>
      </c>
      <c r="K102" s="76">
        <v>0.82440000000000002</v>
      </c>
      <c r="L102" s="76">
        <v>16.363099999999999</v>
      </c>
      <c r="M102" s="76">
        <v>3.8468</v>
      </c>
      <c r="N102" s="76"/>
      <c r="O102" s="76"/>
      <c r="P102" s="76">
        <v>100.5466</v>
      </c>
      <c r="Q102" s="76">
        <f t="shared" ref="Q102:Q172" si="2">(L102/40.3044)/(L102/40.3044+G102/71.844)</f>
        <v>0.79743989051146469</v>
      </c>
    </row>
    <row r="103" spans="1:20" x14ac:dyDescent="0.35">
      <c r="A103" s="72" t="s">
        <v>97</v>
      </c>
      <c r="B103" s="72" t="s">
        <v>25</v>
      </c>
      <c r="C103" s="72" t="s">
        <v>139</v>
      </c>
      <c r="D103" s="76">
        <v>52.979300000000002</v>
      </c>
      <c r="E103" s="76">
        <v>0.28289999999999998</v>
      </c>
      <c r="F103" s="76">
        <v>8.6999999999999994E-3</v>
      </c>
      <c r="G103" s="76">
        <v>7.5660999999999996</v>
      </c>
      <c r="H103" s="76">
        <v>0.109</v>
      </c>
      <c r="I103" s="76">
        <v>0.2296</v>
      </c>
      <c r="J103" s="76">
        <v>19.036899999999999</v>
      </c>
      <c r="K103" s="76">
        <v>0.60009999999999997</v>
      </c>
      <c r="L103" s="76">
        <v>17.1035</v>
      </c>
      <c r="M103" s="76">
        <v>2.76</v>
      </c>
      <c r="N103" s="76"/>
      <c r="O103" s="76"/>
      <c r="P103" s="76">
        <v>100.6763</v>
      </c>
      <c r="Q103" s="76">
        <f t="shared" si="2"/>
        <v>0.80117300501685951</v>
      </c>
    </row>
    <row r="104" spans="1:20" x14ac:dyDescent="0.35">
      <c r="A104" s="72" t="s">
        <v>98</v>
      </c>
      <c r="B104" s="72" t="s">
        <v>25</v>
      </c>
      <c r="C104" s="72" t="s">
        <v>139</v>
      </c>
      <c r="D104" s="76">
        <v>51.0747</v>
      </c>
      <c r="E104" s="76">
        <v>0.26240000000000002</v>
      </c>
      <c r="F104" s="76" t="s">
        <v>29</v>
      </c>
      <c r="G104" s="76">
        <v>8.2068999999999992</v>
      </c>
      <c r="H104" s="76">
        <v>0.105</v>
      </c>
      <c r="I104" s="76">
        <v>0.24709999999999999</v>
      </c>
      <c r="J104" s="76">
        <v>18.7486</v>
      </c>
      <c r="K104" s="76">
        <v>0.84909999999999997</v>
      </c>
      <c r="L104" s="76">
        <v>16.3203</v>
      </c>
      <c r="M104" s="76">
        <v>4.2441000000000004</v>
      </c>
      <c r="N104" s="76"/>
      <c r="O104" s="76"/>
      <c r="P104" s="76">
        <v>100.04989999999999</v>
      </c>
      <c r="Q104" s="76">
        <f t="shared" si="2"/>
        <v>0.77996645931054343</v>
      </c>
      <c r="T104" s="76"/>
    </row>
    <row r="105" spans="1:20" x14ac:dyDescent="0.35">
      <c r="A105" s="72" t="s">
        <v>99</v>
      </c>
      <c r="B105" s="72" t="s">
        <v>25</v>
      </c>
      <c r="C105" s="72" t="s">
        <v>139</v>
      </c>
      <c r="D105" s="76">
        <v>51.7194</v>
      </c>
      <c r="E105" s="76">
        <v>0.219</v>
      </c>
      <c r="F105" s="76" t="s">
        <v>29</v>
      </c>
      <c r="G105" s="76">
        <v>7.4227999999999996</v>
      </c>
      <c r="H105" s="76">
        <v>0.224</v>
      </c>
      <c r="I105" s="76">
        <v>0.2069</v>
      </c>
      <c r="J105" s="76">
        <v>19.745899999999999</v>
      </c>
      <c r="K105" s="76">
        <v>0.79920000000000002</v>
      </c>
      <c r="L105" s="76">
        <v>16.126100000000001</v>
      </c>
      <c r="M105" s="76">
        <v>3.7557</v>
      </c>
      <c r="N105" s="76"/>
      <c r="O105" s="76"/>
      <c r="P105" s="76">
        <v>100.208</v>
      </c>
      <c r="Q105" s="76">
        <f t="shared" si="2"/>
        <v>0.79476962930451434</v>
      </c>
      <c r="T105" s="76"/>
    </row>
    <row r="106" spans="1:20" x14ac:dyDescent="0.35">
      <c r="A106" s="72" t="s">
        <v>100</v>
      </c>
      <c r="B106" s="72" t="s">
        <v>25</v>
      </c>
      <c r="C106" s="72" t="s">
        <v>139</v>
      </c>
      <c r="D106" s="76">
        <v>51.268000000000001</v>
      </c>
      <c r="E106" s="76">
        <v>0.24560000000000001</v>
      </c>
      <c r="F106" s="76">
        <v>2.5999999999999999E-3</v>
      </c>
      <c r="G106" s="76">
        <v>7.9</v>
      </c>
      <c r="H106" s="76">
        <v>0.29160000000000003</v>
      </c>
      <c r="I106" s="76">
        <v>0.2031</v>
      </c>
      <c r="J106" s="76">
        <v>18.423500000000001</v>
      </c>
      <c r="K106" s="76">
        <v>0.86799999999999999</v>
      </c>
      <c r="L106" s="76">
        <v>16.8735</v>
      </c>
      <c r="M106" s="76">
        <v>4.2382999999999997</v>
      </c>
      <c r="N106" s="76"/>
      <c r="O106" s="76"/>
      <c r="P106" s="76">
        <v>100.3142</v>
      </c>
      <c r="Q106" s="76">
        <f t="shared" si="2"/>
        <v>0.79198265769663834</v>
      </c>
      <c r="T106" s="76"/>
    </row>
    <row r="107" spans="1:20" x14ac:dyDescent="0.35">
      <c r="A107" s="72" t="s">
        <v>101</v>
      </c>
      <c r="B107" s="72" t="s">
        <v>25</v>
      </c>
      <c r="C107" s="72" t="s">
        <v>139</v>
      </c>
      <c r="D107" s="76">
        <v>50.845599999999997</v>
      </c>
      <c r="E107" s="76">
        <v>0.2424</v>
      </c>
      <c r="F107" s="76">
        <v>6.3E-3</v>
      </c>
      <c r="G107" s="76">
        <v>8.0116999999999994</v>
      </c>
      <c r="H107" s="76">
        <v>0.1305</v>
      </c>
      <c r="I107" s="76">
        <v>0.1928</v>
      </c>
      <c r="J107" s="76">
        <v>19.8978</v>
      </c>
      <c r="K107" s="76">
        <v>0.93710000000000004</v>
      </c>
      <c r="L107" s="76">
        <v>15.823399999999999</v>
      </c>
      <c r="M107" s="76">
        <v>4.1119000000000003</v>
      </c>
      <c r="N107" s="76"/>
      <c r="O107" s="76"/>
      <c r="P107" s="76">
        <v>100.1995</v>
      </c>
      <c r="Q107" s="76">
        <f t="shared" si="2"/>
        <v>0.77878903263983257</v>
      </c>
    </row>
    <row r="108" spans="1:20" x14ac:dyDescent="0.35">
      <c r="A108" s="72" t="s">
        <v>102</v>
      </c>
      <c r="B108" s="72" t="s">
        <v>25</v>
      </c>
      <c r="C108" s="72" t="s">
        <v>139</v>
      </c>
      <c r="D108" s="76">
        <v>53.722200000000001</v>
      </c>
      <c r="E108" s="76">
        <v>0.19439999999999999</v>
      </c>
      <c r="F108" s="76">
        <v>1.5800000000000002E-2</v>
      </c>
      <c r="G108" s="76">
        <v>7.7568000000000001</v>
      </c>
      <c r="H108" s="76">
        <v>9.2600000000000002E-2</v>
      </c>
      <c r="I108" s="76">
        <v>0.22770000000000001</v>
      </c>
      <c r="J108" s="76">
        <v>19.014099999999999</v>
      </c>
      <c r="K108" s="76">
        <v>0.50880000000000003</v>
      </c>
      <c r="L108" s="76">
        <v>17.827999999999999</v>
      </c>
      <c r="M108" s="76">
        <v>1.7779</v>
      </c>
      <c r="N108" s="76"/>
      <c r="O108" s="76"/>
      <c r="P108" s="76">
        <v>101.1383</v>
      </c>
      <c r="Q108" s="76">
        <f t="shared" si="2"/>
        <v>0.8038032959913205</v>
      </c>
    </row>
    <row r="109" spans="1:20" x14ac:dyDescent="0.35">
      <c r="A109" s="72" t="s">
        <v>103</v>
      </c>
      <c r="B109" s="72" t="s">
        <v>25</v>
      </c>
      <c r="C109" s="72" t="s">
        <v>139</v>
      </c>
      <c r="D109" s="76">
        <v>51.826599999999999</v>
      </c>
      <c r="E109" s="76">
        <v>0.2034</v>
      </c>
      <c r="F109" s="76" t="s">
        <v>29</v>
      </c>
      <c r="G109" s="76">
        <v>7.7038000000000002</v>
      </c>
      <c r="H109" s="76">
        <v>0.22040000000000001</v>
      </c>
      <c r="I109" s="76">
        <v>0.20699999999999999</v>
      </c>
      <c r="J109" s="76">
        <v>19.317799999999998</v>
      </c>
      <c r="K109" s="76">
        <v>0.75190000000000001</v>
      </c>
      <c r="L109" s="76">
        <v>16.5383</v>
      </c>
      <c r="M109" s="76">
        <v>3.6738</v>
      </c>
      <c r="N109" s="76"/>
      <c r="O109" s="76"/>
      <c r="P109" s="76">
        <v>100.4308</v>
      </c>
      <c r="Q109" s="76">
        <f t="shared" si="2"/>
        <v>0.79281891886914779</v>
      </c>
    </row>
    <row r="110" spans="1:20" x14ac:dyDescent="0.35">
      <c r="A110" s="72" t="s">
        <v>104</v>
      </c>
      <c r="B110" s="72" t="s">
        <v>25</v>
      </c>
      <c r="C110" s="72" t="s">
        <v>139</v>
      </c>
      <c r="D110" s="76">
        <v>52.373699999999999</v>
      </c>
      <c r="E110" s="76">
        <v>0.2472</v>
      </c>
      <c r="F110" s="76">
        <v>1.6500000000000001E-2</v>
      </c>
      <c r="G110" s="76">
        <v>7.7222999999999997</v>
      </c>
      <c r="H110" s="76">
        <v>0.1177</v>
      </c>
      <c r="I110" s="76">
        <v>0.215</v>
      </c>
      <c r="J110" s="76">
        <v>19.4694</v>
      </c>
      <c r="K110" s="76">
        <v>0.68679999999999997</v>
      </c>
      <c r="L110" s="76">
        <v>16.490300000000001</v>
      </c>
      <c r="M110" s="76">
        <v>2.9207999999999998</v>
      </c>
      <c r="N110" s="76"/>
      <c r="O110" s="76"/>
      <c r="P110" s="76">
        <v>100.2598</v>
      </c>
      <c r="Q110" s="76">
        <f t="shared" si="2"/>
        <v>0.79194616368674486</v>
      </c>
    </row>
    <row r="111" spans="1:20" x14ac:dyDescent="0.35">
      <c r="A111" s="72" t="s">
        <v>105</v>
      </c>
      <c r="B111" s="72" t="s">
        <v>25</v>
      </c>
      <c r="C111" s="72" t="s">
        <v>139</v>
      </c>
      <c r="D111" s="76">
        <v>51.375799999999998</v>
      </c>
      <c r="E111" s="76">
        <v>0.26790000000000003</v>
      </c>
      <c r="F111" s="76" t="s">
        <v>29</v>
      </c>
      <c r="G111" s="76">
        <v>7.5635000000000003</v>
      </c>
      <c r="H111" s="76">
        <v>0.21179999999999999</v>
      </c>
      <c r="I111" s="76">
        <v>0.2026</v>
      </c>
      <c r="J111" s="76">
        <v>19.485900000000001</v>
      </c>
      <c r="K111" s="76">
        <v>0.7974</v>
      </c>
      <c r="L111" s="76">
        <v>16.430499999999999</v>
      </c>
      <c r="M111" s="76">
        <v>3.6701000000000001</v>
      </c>
      <c r="N111" s="76"/>
      <c r="O111" s="76"/>
      <c r="P111" s="76">
        <v>100.004</v>
      </c>
      <c r="Q111" s="76">
        <f t="shared" si="2"/>
        <v>0.79475700175297492</v>
      </c>
    </row>
    <row r="112" spans="1:20" x14ac:dyDescent="0.35">
      <c r="A112" s="72" t="s">
        <v>106</v>
      </c>
      <c r="B112" s="72" t="s">
        <v>25</v>
      </c>
      <c r="C112" s="72" t="s">
        <v>139</v>
      </c>
      <c r="D112" s="76">
        <v>52.031300000000002</v>
      </c>
      <c r="E112" s="76">
        <v>0.1893</v>
      </c>
      <c r="F112" s="76">
        <v>7.3000000000000001E-3</v>
      </c>
      <c r="G112" s="76">
        <v>8.6615000000000002</v>
      </c>
      <c r="H112" s="76">
        <v>0.1585</v>
      </c>
      <c r="I112" s="76">
        <v>0.20469999999999999</v>
      </c>
      <c r="J112" s="76">
        <v>16.804099999999998</v>
      </c>
      <c r="K112" s="76">
        <v>0.8538</v>
      </c>
      <c r="L112" s="76">
        <v>17.827000000000002</v>
      </c>
      <c r="M112" s="76">
        <v>3.5541</v>
      </c>
      <c r="N112" s="76"/>
      <c r="O112" s="76"/>
      <c r="P112" s="76">
        <v>100.29170000000001</v>
      </c>
      <c r="Q112" s="76">
        <f t="shared" si="2"/>
        <v>0.78581187507852235</v>
      </c>
    </row>
    <row r="113" spans="1:18" x14ac:dyDescent="0.35">
      <c r="A113" s="72" t="s">
        <v>107</v>
      </c>
      <c r="B113" s="72" t="s">
        <v>25</v>
      </c>
      <c r="C113" s="72" t="s">
        <v>139</v>
      </c>
      <c r="D113" s="76">
        <v>51.997700000000002</v>
      </c>
      <c r="E113" s="76">
        <v>0.2535</v>
      </c>
      <c r="F113" s="76">
        <v>6.7999999999999996E-3</v>
      </c>
      <c r="G113" s="76">
        <v>7.4997999999999996</v>
      </c>
      <c r="H113" s="76">
        <v>0.32290000000000002</v>
      </c>
      <c r="I113" s="76">
        <v>0.221</v>
      </c>
      <c r="J113" s="76">
        <v>19.1496</v>
      </c>
      <c r="K113" s="76">
        <v>0.7823</v>
      </c>
      <c r="L113" s="76">
        <v>16.413599999999999</v>
      </c>
      <c r="M113" s="76">
        <v>3.7136</v>
      </c>
      <c r="N113" s="76"/>
      <c r="O113" s="76"/>
      <c r="P113" s="76">
        <v>100.3608</v>
      </c>
      <c r="Q113" s="76">
        <f t="shared" si="2"/>
        <v>0.79596608750430931</v>
      </c>
    </row>
    <row r="114" spans="1:18" x14ac:dyDescent="0.35">
      <c r="A114" s="72" t="s">
        <v>108</v>
      </c>
      <c r="B114" s="72" t="s">
        <v>25</v>
      </c>
      <c r="C114" s="72" t="s">
        <v>139</v>
      </c>
      <c r="D114" s="76">
        <v>51.7498</v>
      </c>
      <c r="E114" s="76">
        <v>0.2336</v>
      </c>
      <c r="F114" s="76">
        <v>1.1999999999999999E-3</v>
      </c>
      <c r="G114" s="76">
        <v>7.8235999999999999</v>
      </c>
      <c r="H114" s="76">
        <v>0.14879999999999999</v>
      </c>
      <c r="I114" s="76">
        <v>0.21840000000000001</v>
      </c>
      <c r="J114" s="76">
        <v>19.627700000000001</v>
      </c>
      <c r="K114" s="76">
        <v>0.73939999999999995</v>
      </c>
      <c r="L114" s="76">
        <v>16.0688</v>
      </c>
      <c r="M114" s="76">
        <v>3.3896000000000002</v>
      </c>
      <c r="N114" s="76"/>
      <c r="O114" s="76"/>
      <c r="P114" s="76">
        <v>100.001</v>
      </c>
      <c r="Q114" s="76">
        <f t="shared" si="2"/>
        <v>0.78545963303359823</v>
      </c>
    </row>
    <row r="115" spans="1:18" x14ac:dyDescent="0.35">
      <c r="A115" s="72" t="s">
        <v>109</v>
      </c>
      <c r="B115" s="72" t="s">
        <v>25</v>
      </c>
      <c r="C115" s="72" t="s">
        <v>139</v>
      </c>
      <c r="D115" s="76">
        <v>53.846699999999998</v>
      </c>
      <c r="E115" s="76">
        <v>0.1822</v>
      </c>
      <c r="F115" s="76" t="s">
        <v>29</v>
      </c>
      <c r="G115" s="76">
        <v>8.0297999999999998</v>
      </c>
      <c r="H115" s="76">
        <v>9.4299999999999995E-2</v>
      </c>
      <c r="I115" s="76">
        <v>0.25600000000000001</v>
      </c>
      <c r="J115" s="76">
        <v>17.475200000000001</v>
      </c>
      <c r="K115" s="76">
        <v>0.4703</v>
      </c>
      <c r="L115" s="76">
        <v>18.3337</v>
      </c>
      <c r="M115" s="76">
        <v>1.7698</v>
      </c>
      <c r="N115" s="76"/>
      <c r="O115" s="76"/>
      <c r="P115" s="76">
        <v>100.4537</v>
      </c>
      <c r="Q115" s="76">
        <f t="shared" si="2"/>
        <v>0.8027573406000319</v>
      </c>
    </row>
    <row r="116" spans="1:18" x14ac:dyDescent="0.35">
      <c r="A116" s="72" t="s">
        <v>110</v>
      </c>
      <c r="B116" s="72" t="s">
        <v>25</v>
      </c>
      <c r="C116" s="72" t="s">
        <v>139</v>
      </c>
      <c r="D116" s="76">
        <v>51.506900000000002</v>
      </c>
      <c r="E116" s="76">
        <v>0.27179999999999999</v>
      </c>
      <c r="F116" s="76">
        <v>3.7000000000000002E-3</v>
      </c>
      <c r="G116" s="76">
        <v>8.2157999999999998</v>
      </c>
      <c r="H116" s="76">
        <v>0.19900000000000001</v>
      </c>
      <c r="I116" s="76">
        <v>0.19689999999999999</v>
      </c>
      <c r="J116" s="76">
        <v>18.2911</v>
      </c>
      <c r="K116" s="76">
        <v>0.80359999999999998</v>
      </c>
      <c r="L116" s="76">
        <v>16.5944</v>
      </c>
      <c r="M116" s="76">
        <v>3.8571</v>
      </c>
      <c r="N116" s="76"/>
      <c r="O116" s="76"/>
      <c r="P116" s="76">
        <v>99.940299999999993</v>
      </c>
      <c r="Q116" s="76">
        <f t="shared" si="2"/>
        <v>0.78262720064863422</v>
      </c>
    </row>
    <row r="117" spans="1:18" x14ac:dyDescent="0.35">
      <c r="A117" s="72" t="s">
        <v>111</v>
      </c>
      <c r="B117" s="72" t="s">
        <v>25</v>
      </c>
      <c r="C117" s="72" t="s">
        <v>139</v>
      </c>
      <c r="D117" s="76">
        <v>50.5764</v>
      </c>
      <c r="E117" s="76">
        <v>0.26939999999999997</v>
      </c>
      <c r="F117" s="76">
        <v>5.0000000000000001E-3</v>
      </c>
      <c r="G117" s="76">
        <v>9.0991999999999997</v>
      </c>
      <c r="H117" s="76">
        <v>5.7000000000000002E-2</v>
      </c>
      <c r="I117" s="76">
        <v>0.2545</v>
      </c>
      <c r="J117" s="76">
        <v>18.409800000000001</v>
      </c>
      <c r="K117" s="76">
        <v>1.1785000000000001</v>
      </c>
      <c r="L117" s="76">
        <v>15.9499</v>
      </c>
      <c r="M117" s="76">
        <v>4.3380999999999998</v>
      </c>
      <c r="N117" s="76"/>
      <c r="O117" s="76"/>
      <c r="P117" s="76">
        <v>100.1378</v>
      </c>
      <c r="Q117" s="76">
        <f t="shared" si="2"/>
        <v>0.75755155775666283</v>
      </c>
    </row>
    <row r="118" spans="1:18" x14ac:dyDescent="0.35">
      <c r="A118" s="72" t="s">
        <v>112</v>
      </c>
      <c r="B118" s="72" t="s">
        <v>25</v>
      </c>
      <c r="C118" s="72" t="s">
        <v>139</v>
      </c>
      <c r="D118" s="76">
        <v>51.172499999999999</v>
      </c>
      <c r="E118" s="76">
        <v>0.2225</v>
      </c>
      <c r="F118" s="76" t="s">
        <v>29</v>
      </c>
      <c r="G118" s="76">
        <v>8.4016999999999999</v>
      </c>
      <c r="H118" s="76">
        <v>0.16339999999999999</v>
      </c>
      <c r="I118" s="76">
        <v>0.251</v>
      </c>
      <c r="J118" s="76">
        <v>18.3385</v>
      </c>
      <c r="K118" s="76">
        <v>0.91690000000000005</v>
      </c>
      <c r="L118" s="76">
        <v>16.6432</v>
      </c>
      <c r="M118" s="76">
        <v>3.7667999999999999</v>
      </c>
      <c r="N118" s="76"/>
      <c r="O118" s="76"/>
      <c r="P118" s="76">
        <v>99.868600000000001</v>
      </c>
      <c r="Q118" s="76">
        <f t="shared" si="2"/>
        <v>0.77930212379223418</v>
      </c>
    </row>
    <row r="119" spans="1:18" x14ac:dyDescent="0.35">
      <c r="A119" s="72" t="s">
        <v>113</v>
      </c>
      <c r="B119" s="72" t="s">
        <v>25</v>
      </c>
      <c r="C119" s="72" t="s">
        <v>139</v>
      </c>
      <c r="D119" s="76">
        <v>51.489100000000001</v>
      </c>
      <c r="E119" s="76">
        <v>0.25330000000000003</v>
      </c>
      <c r="F119" s="76">
        <v>1.4E-3</v>
      </c>
      <c r="G119" s="76">
        <v>7.0083000000000002</v>
      </c>
      <c r="H119" s="76">
        <v>0.31979999999999997</v>
      </c>
      <c r="I119" s="76">
        <v>0.20349999999999999</v>
      </c>
      <c r="J119" s="76">
        <v>19.137899999999998</v>
      </c>
      <c r="K119" s="76">
        <v>0.72440000000000004</v>
      </c>
      <c r="L119" s="76">
        <v>16.5229</v>
      </c>
      <c r="M119" s="76">
        <v>3.5516000000000001</v>
      </c>
      <c r="N119" s="76"/>
      <c r="O119" s="76"/>
      <c r="P119" s="76">
        <v>99.212199999999996</v>
      </c>
      <c r="Q119" s="76">
        <f t="shared" si="2"/>
        <v>0.80778611751570328</v>
      </c>
    </row>
    <row r="120" spans="1:18" x14ac:dyDescent="0.35">
      <c r="A120" s="72" t="s">
        <v>114</v>
      </c>
      <c r="B120" s="72" t="s">
        <v>25</v>
      </c>
      <c r="C120" s="72" t="s">
        <v>139</v>
      </c>
      <c r="D120" s="76">
        <v>51.825400000000002</v>
      </c>
      <c r="E120" s="76">
        <v>0.23669999999999999</v>
      </c>
      <c r="F120" s="76">
        <v>4.4000000000000003E-3</v>
      </c>
      <c r="G120" s="76">
        <v>7.9851999999999999</v>
      </c>
      <c r="H120" s="76">
        <v>0.24010000000000001</v>
      </c>
      <c r="I120" s="76">
        <v>0.2034</v>
      </c>
      <c r="J120" s="76">
        <v>18.580100000000002</v>
      </c>
      <c r="K120" s="76">
        <v>0.78569999999999995</v>
      </c>
      <c r="L120" s="76">
        <v>16.917400000000001</v>
      </c>
      <c r="M120" s="76">
        <v>3.5386000000000002</v>
      </c>
      <c r="N120" s="76"/>
      <c r="O120" s="76"/>
      <c r="P120" s="76">
        <v>100.3169</v>
      </c>
      <c r="Q120" s="76">
        <f t="shared" si="2"/>
        <v>0.79064030151021303</v>
      </c>
    </row>
    <row r="121" spans="1:18" x14ac:dyDescent="0.35">
      <c r="A121" s="72" t="s">
        <v>115</v>
      </c>
      <c r="B121" s="72" t="s">
        <v>25</v>
      </c>
      <c r="C121" s="72" t="s">
        <v>139</v>
      </c>
      <c r="D121" s="76">
        <v>52.415700000000001</v>
      </c>
      <c r="E121" s="76">
        <v>0.23569999999999999</v>
      </c>
      <c r="F121" s="76" t="s">
        <v>29</v>
      </c>
      <c r="G121" s="76">
        <v>7.2747999999999999</v>
      </c>
      <c r="H121" s="76">
        <v>0.25769999999999998</v>
      </c>
      <c r="I121" s="76">
        <v>0.19939999999999999</v>
      </c>
      <c r="J121" s="76">
        <v>19.0045</v>
      </c>
      <c r="K121" s="76">
        <v>0.58960000000000001</v>
      </c>
      <c r="L121" s="76">
        <v>16.988900000000001</v>
      </c>
      <c r="M121" s="76">
        <v>2.778</v>
      </c>
      <c r="N121" s="76"/>
      <c r="O121" s="76"/>
      <c r="P121" s="76">
        <v>99.742599999999996</v>
      </c>
      <c r="Q121" s="76">
        <f t="shared" si="2"/>
        <v>0.80630546854321361</v>
      </c>
    </row>
    <row r="122" spans="1:18" x14ac:dyDescent="0.35">
      <c r="A122" s="72" t="s">
        <v>116</v>
      </c>
      <c r="B122" s="72" t="s">
        <v>25</v>
      </c>
      <c r="C122" s="72" t="s">
        <v>139</v>
      </c>
      <c r="D122" s="76">
        <v>51.594000000000001</v>
      </c>
      <c r="E122" s="76">
        <v>0.29049999999999998</v>
      </c>
      <c r="F122" s="76">
        <v>2.0000000000000001E-4</v>
      </c>
      <c r="G122" s="76">
        <v>8.2022999999999993</v>
      </c>
      <c r="H122" s="76">
        <v>9.74E-2</v>
      </c>
      <c r="I122" s="76">
        <v>0.15329999999999999</v>
      </c>
      <c r="J122" s="76">
        <v>19.278300000000002</v>
      </c>
      <c r="K122" s="76">
        <v>1.0482</v>
      </c>
      <c r="L122" s="76">
        <v>15.972200000000001</v>
      </c>
      <c r="M122" s="76">
        <v>3.8428</v>
      </c>
      <c r="N122" s="76"/>
      <c r="O122" s="76"/>
      <c r="P122" s="76">
        <v>100.479</v>
      </c>
      <c r="Q122" s="76">
        <f t="shared" si="2"/>
        <v>0.77634139584641426</v>
      </c>
    </row>
    <row r="123" spans="1:18" x14ac:dyDescent="0.35">
      <c r="A123" s="72" t="s">
        <v>117</v>
      </c>
      <c r="B123" s="72" t="s">
        <v>25</v>
      </c>
      <c r="C123" s="72" t="s">
        <v>139</v>
      </c>
      <c r="D123" s="76">
        <v>53.193199999999997</v>
      </c>
      <c r="E123" s="76">
        <v>0.22020000000000001</v>
      </c>
      <c r="F123" s="76" t="s">
        <v>29</v>
      </c>
      <c r="G123" s="76">
        <v>8.5286000000000008</v>
      </c>
      <c r="H123" s="76">
        <v>0.1047</v>
      </c>
      <c r="I123" s="76">
        <v>0.2021</v>
      </c>
      <c r="J123" s="76">
        <v>16.923300000000001</v>
      </c>
      <c r="K123" s="76">
        <v>0.52710000000000001</v>
      </c>
      <c r="L123" s="76">
        <v>18.393000000000001</v>
      </c>
      <c r="M123" s="76">
        <v>2.2576999999999998</v>
      </c>
      <c r="N123" s="76"/>
      <c r="O123" s="76"/>
      <c r="P123" s="76">
        <v>100.3466</v>
      </c>
      <c r="Q123" s="76">
        <f t="shared" si="2"/>
        <v>0.79357016589215656</v>
      </c>
    </row>
    <row r="124" spans="1:18" x14ac:dyDescent="0.35">
      <c r="A124" s="72" t="s">
        <v>421</v>
      </c>
      <c r="B124" s="72" t="s">
        <v>25</v>
      </c>
      <c r="C124" s="72" t="s">
        <v>139</v>
      </c>
      <c r="D124" s="76">
        <v>51.540300000000002</v>
      </c>
      <c r="E124" s="76">
        <v>0.18770000000000001</v>
      </c>
      <c r="F124" s="76">
        <v>6.4000000000000003E-3</v>
      </c>
      <c r="G124" s="76">
        <v>8.4931999999999999</v>
      </c>
      <c r="H124" s="76">
        <v>0.19689999999999999</v>
      </c>
      <c r="I124" s="76">
        <v>0.2233</v>
      </c>
      <c r="J124" s="76">
        <v>17.6096</v>
      </c>
      <c r="K124" s="76">
        <v>0.64419999999999999</v>
      </c>
      <c r="L124" s="76">
        <v>17.9392</v>
      </c>
      <c r="M124" s="76">
        <v>2.6886000000000001</v>
      </c>
      <c r="P124" s="72">
        <v>99.529399999999995</v>
      </c>
      <c r="Q124" s="76">
        <f t="shared" ref="Q124:Q151" si="3">(L124/40.3044)/(L124/40.3044+G124/71.844)</f>
        <v>0.79013823793776694</v>
      </c>
      <c r="R124" s="72" t="s">
        <v>413</v>
      </c>
    </row>
    <row r="125" spans="1:18" x14ac:dyDescent="0.35">
      <c r="A125" s="72" t="s">
        <v>422</v>
      </c>
      <c r="B125" s="72" t="s">
        <v>25</v>
      </c>
      <c r="C125" s="72" t="s">
        <v>139</v>
      </c>
      <c r="D125" s="76">
        <v>50.589799999999997</v>
      </c>
      <c r="E125" s="76">
        <v>0.2319</v>
      </c>
      <c r="F125" s="76">
        <v>5.9999999999999995E-4</v>
      </c>
      <c r="G125" s="76">
        <v>7.9534000000000002</v>
      </c>
      <c r="H125" s="76">
        <v>0.1983</v>
      </c>
      <c r="I125" s="76">
        <v>0.18210000000000001</v>
      </c>
      <c r="J125" s="76">
        <v>19.581</v>
      </c>
      <c r="K125" s="76">
        <v>0.93769999999999998</v>
      </c>
      <c r="L125" s="76">
        <v>16.122699999999998</v>
      </c>
      <c r="M125" s="76">
        <v>3.5139999999999998</v>
      </c>
      <c r="P125" s="72">
        <v>99.311700000000002</v>
      </c>
      <c r="Q125" s="76">
        <f t="shared" si="3"/>
        <v>0.783242844146121</v>
      </c>
      <c r="R125" s="72" t="s">
        <v>413</v>
      </c>
    </row>
    <row r="126" spans="1:18" x14ac:dyDescent="0.35">
      <c r="A126" s="72" t="s">
        <v>423</v>
      </c>
      <c r="B126" s="72" t="s">
        <v>25</v>
      </c>
      <c r="C126" s="72" t="s">
        <v>139</v>
      </c>
      <c r="D126" s="76">
        <v>51.598700000000001</v>
      </c>
      <c r="E126" s="76">
        <v>0.2203</v>
      </c>
      <c r="F126" s="76">
        <v>1.1000000000000001E-3</v>
      </c>
      <c r="G126" s="76">
        <v>7.1665999999999999</v>
      </c>
      <c r="H126" s="76">
        <v>0.13600000000000001</v>
      </c>
      <c r="I126" s="76">
        <v>0.17960000000000001</v>
      </c>
      <c r="J126" s="76">
        <v>19.7836</v>
      </c>
      <c r="K126" s="76">
        <v>0.63039999999999996</v>
      </c>
      <c r="L126" s="76">
        <v>16.956399999999999</v>
      </c>
      <c r="M126" s="76">
        <v>2.7480000000000002</v>
      </c>
      <c r="P126" s="72">
        <v>99.420900000000003</v>
      </c>
      <c r="Q126" s="76">
        <f t="shared" si="3"/>
        <v>0.80833855360338303</v>
      </c>
      <c r="R126" s="72" t="s">
        <v>413</v>
      </c>
    </row>
    <row r="127" spans="1:18" x14ac:dyDescent="0.35">
      <c r="A127" s="72" t="s">
        <v>424</v>
      </c>
      <c r="B127" s="72" t="s">
        <v>25</v>
      </c>
      <c r="C127" s="72" t="s">
        <v>139</v>
      </c>
      <c r="D127" s="76">
        <v>50.483699999999999</v>
      </c>
      <c r="E127" s="76">
        <v>0.24110000000000001</v>
      </c>
      <c r="F127" s="76">
        <v>1.2E-2</v>
      </c>
      <c r="G127" s="76">
        <v>7.3771000000000004</v>
      </c>
      <c r="H127" s="76">
        <v>0.24590000000000001</v>
      </c>
      <c r="I127" s="76">
        <v>0.1726</v>
      </c>
      <c r="J127" s="76">
        <v>20.716100000000001</v>
      </c>
      <c r="K127" s="76">
        <v>1.0219</v>
      </c>
      <c r="L127" s="76">
        <v>15.566700000000001</v>
      </c>
      <c r="M127" s="76">
        <v>4.2138</v>
      </c>
      <c r="P127" s="72">
        <v>100.0508</v>
      </c>
      <c r="Q127" s="76">
        <f t="shared" si="3"/>
        <v>0.78997751182383169</v>
      </c>
      <c r="R127" s="72" t="s">
        <v>414</v>
      </c>
    </row>
    <row r="128" spans="1:18" x14ac:dyDescent="0.35">
      <c r="A128" s="72" t="s">
        <v>425</v>
      </c>
      <c r="B128" s="72" t="s">
        <v>25</v>
      </c>
      <c r="C128" s="72" t="s">
        <v>139</v>
      </c>
      <c r="D128" s="76">
        <v>36.045900000000003</v>
      </c>
      <c r="E128" s="76">
        <v>0.20960000000000001</v>
      </c>
      <c r="F128" s="76">
        <v>8.2000000000000007E-3</v>
      </c>
      <c r="G128" s="76">
        <v>6.4531000000000001</v>
      </c>
      <c r="H128" s="76">
        <v>0.17810000000000001</v>
      </c>
      <c r="I128" s="76">
        <v>0.17799999999999999</v>
      </c>
      <c r="J128" s="76">
        <v>18.190999999999999</v>
      </c>
      <c r="K128" s="76">
        <v>0.54949999999999999</v>
      </c>
      <c r="L128" s="76">
        <v>15.1839</v>
      </c>
      <c r="M128" s="76">
        <v>2.3656999999999999</v>
      </c>
      <c r="P128" s="72">
        <v>79.362899999999996</v>
      </c>
      <c r="Q128" s="76">
        <f t="shared" si="3"/>
        <v>0.80747894841657963</v>
      </c>
      <c r="R128" s="72" t="s">
        <v>413</v>
      </c>
    </row>
    <row r="129" spans="1:18" x14ac:dyDescent="0.35">
      <c r="A129" s="72" t="s">
        <v>426</v>
      </c>
      <c r="B129" s="72" t="s">
        <v>25</v>
      </c>
      <c r="C129" s="72" t="s">
        <v>139</v>
      </c>
      <c r="D129" s="76">
        <v>50.987200000000001</v>
      </c>
      <c r="E129" s="76">
        <v>0.25430000000000003</v>
      </c>
      <c r="F129" s="76">
        <v>4.7999999999999996E-3</v>
      </c>
      <c r="G129" s="76">
        <v>8.7337000000000007</v>
      </c>
      <c r="H129" s="76">
        <v>8.9700000000000002E-2</v>
      </c>
      <c r="I129" s="76">
        <v>0.16220000000000001</v>
      </c>
      <c r="J129" s="76">
        <v>19.1419</v>
      </c>
      <c r="K129" s="76">
        <v>1.0489999999999999</v>
      </c>
      <c r="L129" s="76">
        <v>15.9819</v>
      </c>
      <c r="M129" s="76">
        <v>3.8489</v>
      </c>
      <c r="P129" s="72">
        <v>100.25369999999999</v>
      </c>
      <c r="Q129" s="76">
        <f t="shared" si="3"/>
        <v>0.7653618491432691</v>
      </c>
      <c r="R129" s="72" t="s">
        <v>413</v>
      </c>
    </row>
    <row r="130" spans="1:18" x14ac:dyDescent="0.35">
      <c r="A130" s="72" t="s">
        <v>427</v>
      </c>
      <c r="B130" s="72" t="s">
        <v>25</v>
      </c>
      <c r="C130" s="72" t="s">
        <v>139</v>
      </c>
      <c r="D130" s="76">
        <v>50.867199999999997</v>
      </c>
      <c r="E130" s="76">
        <v>0.2555</v>
      </c>
      <c r="F130" s="76" t="s">
        <v>29</v>
      </c>
      <c r="G130" s="76">
        <v>7.3726000000000003</v>
      </c>
      <c r="H130" s="76">
        <v>0.2016</v>
      </c>
      <c r="I130" s="76">
        <v>0.13439999999999999</v>
      </c>
      <c r="J130" s="76">
        <v>20.204899999999999</v>
      </c>
      <c r="K130" s="76">
        <v>0.75860000000000005</v>
      </c>
      <c r="L130" s="76">
        <v>16.111000000000001</v>
      </c>
      <c r="M130" s="76">
        <v>3.5554000000000001</v>
      </c>
      <c r="P130" s="72">
        <v>99.453699999999998</v>
      </c>
      <c r="Q130" s="76">
        <f t="shared" si="3"/>
        <v>0.79572203790725726</v>
      </c>
      <c r="R130" s="72" t="s">
        <v>413</v>
      </c>
    </row>
    <row r="131" spans="1:18" x14ac:dyDescent="0.35">
      <c r="A131" s="72" t="s">
        <v>428</v>
      </c>
      <c r="B131" s="72" t="s">
        <v>25</v>
      </c>
      <c r="C131" s="72" t="s">
        <v>139</v>
      </c>
      <c r="D131" s="76">
        <v>51.514899999999997</v>
      </c>
      <c r="E131" s="76">
        <v>0.23200000000000001</v>
      </c>
      <c r="F131" s="76">
        <v>3.5999999999999999E-3</v>
      </c>
      <c r="G131" s="76">
        <v>7.5462999999999996</v>
      </c>
      <c r="H131" s="76">
        <v>0.18709999999999999</v>
      </c>
      <c r="I131" s="76">
        <v>0.15160000000000001</v>
      </c>
      <c r="J131" s="76">
        <v>19.878799999999998</v>
      </c>
      <c r="K131" s="76">
        <v>0.70240000000000002</v>
      </c>
      <c r="L131" s="76">
        <v>16.618600000000001</v>
      </c>
      <c r="M131" s="76">
        <v>3.266</v>
      </c>
      <c r="P131" s="72">
        <v>100.10129999999999</v>
      </c>
      <c r="Q131" s="76">
        <f t="shared" si="3"/>
        <v>0.79697620451253692</v>
      </c>
      <c r="R131" s="72" t="s">
        <v>413</v>
      </c>
    </row>
    <row r="132" spans="1:18" x14ac:dyDescent="0.35">
      <c r="A132" s="72" t="s">
        <v>429</v>
      </c>
      <c r="B132" s="72" t="s">
        <v>25</v>
      </c>
      <c r="C132" s="72" t="s">
        <v>139</v>
      </c>
      <c r="D132" s="76">
        <v>52.055599999999998</v>
      </c>
      <c r="E132" s="76">
        <v>0.2281</v>
      </c>
      <c r="F132" s="76">
        <v>6.7999999999999996E-3</v>
      </c>
      <c r="G132" s="76">
        <v>8.4062000000000001</v>
      </c>
      <c r="H132" s="76">
        <v>0.1038</v>
      </c>
      <c r="I132" s="76">
        <v>0.21809999999999999</v>
      </c>
      <c r="J132" s="76">
        <v>18.691500000000001</v>
      </c>
      <c r="K132" s="76">
        <v>0.79249999999999998</v>
      </c>
      <c r="L132" s="76">
        <v>16.949100000000001</v>
      </c>
      <c r="M132" s="76">
        <v>3.3927999999999998</v>
      </c>
      <c r="P132" s="72">
        <v>100.8446</v>
      </c>
      <c r="Q132" s="76">
        <f t="shared" si="3"/>
        <v>0.78232747490730759</v>
      </c>
      <c r="R132" s="72" t="s">
        <v>413</v>
      </c>
    </row>
    <row r="133" spans="1:18" x14ac:dyDescent="0.35">
      <c r="A133" s="72" t="s">
        <v>430</v>
      </c>
      <c r="B133" s="72" t="s">
        <v>25</v>
      </c>
      <c r="C133" s="72" t="s">
        <v>139</v>
      </c>
      <c r="D133" s="76">
        <v>51.7791</v>
      </c>
      <c r="E133" s="76">
        <v>0.23910000000000001</v>
      </c>
      <c r="F133" s="76">
        <v>6.0000000000000001E-3</v>
      </c>
      <c r="G133" s="76">
        <v>7.5578000000000003</v>
      </c>
      <c r="H133" s="76">
        <v>0.1221</v>
      </c>
      <c r="I133" s="76">
        <v>0.20069999999999999</v>
      </c>
      <c r="J133" s="76">
        <v>19.860700000000001</v>
      </c>
      <c r="K133" s="76">
        <v>0.78700000000000003</v>
      </c>
      <c r="L133" s="76">
        <v>16.2896</v>
      </c>
      <c r="M133" s="76">
        <v>3.5581999999999998</v>
      </c>
      <c r="P133" s="72">
        <v>100.4004</v>
      </c>
      <c r="Q133" s="76">
        <f t="shared" si="3"/>
        <v>0.79347215178148711</v>
      </c>
      <c r="R133" s="72" t="s">
        <v>414</v>
      </c>
    </row>
    <row r="134" spans="1:18" x14ac:dyDescent="0.35">
      <c r="A134" s="72" t="s">
        <v>431</v>
      </c>
      <c r="B134" s="72" t="s">
        <v>25</v>
      </c>
      <c r="C134" s="72" t="s">
        <v>139</v>
      </c>
      <c r="D134" s="76">
        <v>51.359000000000002</v>
      </c>
      <c r="E134" s="76">
        <v>0.23119999999999999</v>
      </c>
      <c r="F134" s="76" t="s">
        <v>29</v>
      </c>
      <c r="G134" s="76">
        <v>7.5586000000000002</v>
      </c>
      <c r="H134" s="76">
        <v>0.15959999999999999</v>
      </c>
      <c r="I134" s="76">
        <v>0.16439999999999999</v>
      </c>
      <c r="J134" s="76">
        <v>19.9481</v>
      </c>
      <c r="K134" s="76">
        <v>0.74129999999999996</v>
      </c>
      <c r="L134" s="76">
        <v>16.344200000000001</v>
      </c>
      <c r="M134" s="76">
        <v>3.3119000000000001</v>
      </c>
      <c r="P134" s="72">
        <v>99.817700000000002</v>
      </c>
      <c r="Q134" s="76">
        <f t="shared" si="3"/>
        <v>0.79400266143999521</v>
      </c>
      <c r="R134" s="72" t="s">
        <v>413</v>
      </c>
    </row>
    <row r="135" spans="1:18" x14ac:dyDescent="0.35">
      <c r="A135" s="72" t="s">
        <v>432</v>
      </c>
      <c r="B135" s="72" t="s">
        <v>25</v>
      </c>
      <c r="C135" s="72" t="s">
        <v>139</v>
      </c>
      <c r="D135" s="76">
        <v>51.703400000000002</v>
      </c>
      <c r="E135" s="76">
        <v>0.22900000000000001</v>
      </c>
      <c r="F135" s="76" t="s">
        <v>29</v>
      </c>
      <c r="G135" s="76">
        <v>8.0574999999999992</v>
      </c>
      <c r="H135" s="76">
        <v>0.14860000000000001</v>
      </c>
      <c r="I135" s="76">
        <v>0.1956</v>
      </c>
      <c r="J135" s="76">
        <v>19.331800000000001</v>
      </c>
      <c r="K135" s="76">
        <v>0.79169999999999996</v>
      </c>
      <c r="L135" s="76">
        <v>16.12</v>
      </c>
      <c r="M135" s="76">
        <v>3.7745000000000002</v>
      </c>
      <c r="P135" s="72">
        <v>100.3519</v>
      </c>
      <c r="Q135" s="76">
        <f t="shared" si="3"/>
        <v>0.7809983648533273</v>
      </c>
      <c r="R135" s="72" t="s">
        <v>413</v>
      </c>
    </row>
    <row r="136" spans="1:18" x14ac:dyDescent="0.35">
      <c r="A136" s="72" t="s">
        <v>433</v>
      </c>
      <c r="B136" s="72" t="s">
        <v>25</v>
      </c>
      <c r="C136" s="72" t="s">
        <v>139</v>
      </c>
      <c r="D136" s="76">
        <v>51.243600000000001</v>
      </c>
      <c r="E136" s="76">
        <v>0.2351</v>
      </c>
      <c r="F136" s="76">
        <v>8.5000000000000006E-3</v>
      </c>
      <c r="G136" s="76">
        <v>7.4042000000000003</v>
      </c>
      <c r="H136" s="76">
        <v>0.18049999999999999</v>
      </c>
      <c r="I136" s="76">
        <v>0.18529999999999999</v>
      </c>
      <c r="J136" s="76">
        <v>19.729099999999999</v>
      </c>
      <c r="K136" s="76">
        <v>0.74390000000000001</v>
      </c>
      <c r="L136" s="76">
        <v>16.6555</v>
      </c>
      <c r="M136" s="76">
        <v>3.2431000000000001</v>
      </c>
      <c r="P136" s="72">
        <v>99.628699999999995</v>
      </c>
      <c r="Q136" s="76">
        <f t="shared" si="3"/>
        <v>0.80038934447655408</v>
      </c>
      <c r="R136" s="72" t="s">
        <v>413</v>
      </c>
    </row>
    <row r="137" spans="1:18" x14ac:dyDescent="0.35">
      <c r="A137" s="72" t="s">
        <v>434</v>
      </c>
      <c r="B137" s="72" t="s">
        <v>25</v>
      </c>
      <c r="C137" s="72" t="s">
        <v>139</v>
      </c>
      <c r="D137" s="76">
        <v>51.247900000000001</v>
      </c>
      <c r="E137" s="76">
        <v>0.24809999999999999</v>
      </c>
      <c r="F137" s="76" t="s">
        <v>29</v>
      </c>
      <c r="G137" s="76">
        <v>7.3536999999999999</v>
      </c>
      <c r="H137" s="76">
        <v>0.26369999999999999</v>
      </c>
      <c r="I137" s="76">
        <v>0.18590000000000001</v>
      </c>
      <c r="J137" s="76">
        <v>20.0413</v>
      </c>
      <c r="K137" s="76">
        <v>0.7752</v>
      </c>
      <c r="L137" s="76">
        <v>16.001899999999999</v>
      </c>
      <c r="M137" s="76">
        <v>3.9121999999999999</v>
      </c>
      <c r="P137" s="72">
        <v>100.0158</v>
      </c>
      <c r="Q137" s="76">
        <f t="shared" si="3"/>
        <v>0.79503392920493321</v>
      </c>
      <c r="R137" s="72" t="s">
        <v>413</v>
      </c>
    </row>
    <row r="138" spans="1:18" x14ac:dyDescent="0.35">
      <c r="A138" s="72" t="s">
        <v>435</v>
      </c>
      <c r="B138" s="72" t="s">
        <v>25</v>
      </c>
      <c r="C138" s="72" t="s">
        <v>139</v>
      </c>
      <c r="D138" s="76">
        <v>50.888599999999997</v>
      </c>
      <c r="E138" s="76">
        <v>0.24340000000000001</v>
      </c>
      <c r="F138" s="76">
        <v>2.8999999999999998E-3</v>
      </c>
      <c r="G138" s="76">
        <v>7.7645</v>
      </c>
      <c r="H138" s="76">
        <v>0.254</v>
      </c>
      <c r="I138" s="76">
        <v>0.1744</v>
      </c>
      <c r="J138" s="76">
        <v>19.9863</v>
      </c>
      <c r="K138" s="76">
        <v>1.0454000000000001</v>
      </c>
      <c r="L138" s="76">
        <v>15.764699999999999</v>
      </c>
      <c r="M138" s="76">
        <v>4.2176999999999998</v>
      </c>
      <c r="P138" s="72">
        <v>100.3419</v>
      </c>
      <c r="Q138" s="76">
        <f t="shared" si="3"/>
        <v>0.78351138919023577</v>
      </c>
      <c r="R138" s="72" t="s">
        <v>413</v>
      </c>
    </row>
    <row r="139" spans="1:18" x14ac:dyDescent="0.35">
      <c r="A139" s="72" t="s">
        <v>436</v>
      </c>
      <c r="B139" s="72" t="s">
        <v>25</v>
      </c>
      <c r="C139" s="72" t="s">
        <v>139</v>
      </c>
      <c r="D139" s="76">
        <v>50.857999999999997</v>
      </c>
      <c r="E139" s="76">
        <v>0.2422</v>
      </c>
      <c r="F139" s="76">
        <v>1.3899999999999999E-2</v>
      </c>
      <c r="G139" s="76">
        <v>8.0632000000000001</v>
      </c>
      <c r="H139" s="76">
        <v>0.15820000000000001</v>
      </c>
      <c r="I139" s="76">
        <v>0.20910000000000001</v>
      </c>
      <c r="J139" s="76">
        <v>19.046600000000002</v>
      </c>
      <c r="K139" s="76">
        <v>0.88890000000000002</v>
      </c>
      <c r="L139" s="76">
        <v>16.172799999999999</v>
      </c>
      <c r="M139" s="76">
        <v>3.8121999999999998</v>
      </c>
      <c r="P139" s="72">
        <v>99.465100000000007</v>
      </c>
      <c r="Q139" s="76">
        <f t="shared" si="3"/>
        <v>0.78143641014758114</v>
      </c>
      <c r="R139" s="72" t="s">
        <v>413</v>
      </c>
    </row>
    <row r="140" spans="1:18" x14ac:dyDescent="0.35">
      <c r="A140" s="72" t="s">
        <v>437</v>
      </c>
      <c r="B140" s="72" t="s">
        <v>25</v>
      </c>
      <c r="C140" s="72" t="s">
        <v>139</v>
      </c>
      <c r="D140" s="76">
        <v>53.308300000000003</v>
      </c>
      <c r="E140" s="76">
        <v>0.1502</v>
      </c>
      <c r="F140" s="76" t="s">
        <v>29</v>
      </c>
      <c r="G140" s="76">
        <v>8.4472000000000005</v>
      </c>
      <c r="H140" s="76">
        <v>8.2600000000000007E-2</v>
      </c>
      <c r="I140" s="76">
        <v>0.2586</v>
      </c>
      <c r="J140" s="76">
        <v>16.747499999999999</v>
      </c>
      <c r="K140" s="76">
        <v>0.45979999999999999</v>
      </c>
      <c r="L140" s="76">
        <v>18.812999999999999</v>
      </c>
      <c r="M140" s="76">
        <v>1.7842</v>
      </c>
      <c r="P140" s="72">
        <v>100.0468</v>
      </c>
      <c r="Q140" s="76">
        <f t="shared" si="3"/>
        <v>0.79879009778646382</v>
      </c>
      <c r="R140" s="72" t="s">
        <v>414</v>
      </c>
    </row>
    <row r="141" spans="1:18" x14ac:dyDescent="0.35">
      <c r="A141" s="72" t="s">
        <v>438</v>
      </c>
      <c r="B141" s="72" t="s">
        <v>25</v>
      </c>
      <c r="C141" s="72" t="s">
        <v>139</v>
      </c>
      <c r="D141" s="76">
        <v>53.217100000000002</v>
      </c>
      <c r="E141" s="76">
        <v>0.15759999999999999</v>
      </c>
      <c r="F141" s="76">
        <v>1.06E-2</v>
      </c>
      <c r="G141" s="76">
        <v>8.7565000000000008</v>
      </c>
      <c r="H141" s="76">
        <v>0.1192</v>
      </c>
      <c r="I141" s="76">
        <v>0.22309999999999999</v>
      </c>
      <c r="J141" s="76">
        <v>16.0745</v>
      </c>
      <c r="K141" s="76">
        <v>0.45639999999999997</v>
      </c>
      <c r="L141" s="76">
        <v>19.373999999999999</v>
      </c>
      <c r="M141" s="76">
        <v>1.7807999999999999</v>
      </c>
      <c r="P141" s="72">
        <v>100.1699</v>
      </c>
      <c r="Q141" s="76">
        <f t="shared" si="3"/>
        <v>0.79773086827631157</v>
      </c>
      <c r="R141" s="72" t="s">
        <v>415</v>
      </c>
    </row>
    <row r="142" spans="1:18" x14ac:dyDescent="0.35">
      <c r="A142" s="72" t="s">
        <v>439</v>
      </c>
      <c r="B142" s="72" t="s">
        <v>25</v>
      </c>
      <c r="C142" s="72" t="s">
        <v>139</v>
      </c>
      <c r="D142" s="76">
        <v>50.815800000000003</v>
      </c>
      <c r="E142" s="76">
        <v>0.25829999999999997</v>
      </c>
      <c r="F142" s="76">
        <v>2.8999999999999998E-3</v>
      </c>
      <c r="G142" s="76">
        <v>8.6158000000000001</v>
      </c>
      <c r="H142" s="76">
        <v>0.12959999999999999</v>
      </c>
      <c r="I142" s="76">
        <v>0.22639999999999999</v>
      </c>
      <c r="J142" s="76">
        <v>18.0274</v>
      </c>
      <c r="K142" s="76">
        <v>0.98929999999999996</v>
      </c>
      <c r="L142" s="76">
        <v>16.563400000000001</v>
      </c>
      <c r="M142" s="76">
        <v>4.1184000000000003</v>
      </c>
      <c r="P142" s="72">
        <v>99.747200000000007</v>
      </c>
      <c r="Q142" s="76">
        <f t="shared" si="3"/>
        <v>0.77410446469323924</v>
      </c>
      <c r="R142" s="72" t="s">
        <v>416</v>
      </c>
    </row>
    <row r="143" spans="1:18" x14ac:dyDescent="0.35">
      <c r="A143" s="72" t="s">
        <v>440</v>
      </c>
      <c r="B143" s="72" t="s">
        <v>25</v>
      </c>
      <c r="C143" s="72" t="s">
        <v>139</v>
      </c>
      <c r="D143" s="76">
        <v>51.095500000000001</v>
      </c>
      <c r="E143" s="76">
        <v>0.24279999999999999</v>
      </c>
      <c r="F143" s="76" t="s">
        <v>29</v>
      </c>
      <c r="G143" s="76">
        <v>7.6310000000000002</v>
      </c>
      <c r="H143" s="76">
        <v>0.2276</v>
      </c>
      <c r="I143" s="76">
        <v>0.18310000000000001</v>
      </c>
      <c r="J143" s="76">
        <v>19.414200000000001</v>
      </c>
      <c r="K143" s="76">
        <v>0.83809999999999996</v>
      </c>
      <c r="L143" s="76">
        <v>16.5337</v>
      </c>
      <c r="M143" s="76">
        <v>3.7770000000000001</v>
      </c>
      <c r="P143" s="72">
        <v>99.933000000000007</v>
      </c>
      <c r="Q143" s="76">
        <f t="shared" si="3"/>
        <v>0.79432873094929712</v>
      </c>
      <c r="R143" s="72" t="s">
        <v>416</v>
      </c>
    </row>
    <row r="144" spans="1:18" x14ac:dyDescent="0.35">
      <c r="A144" s="72" t="s">
        <v>441</v>
      </c>
      <c r="B144" s="72" t="s">
        <v>25</v>
      </c>
      <c r="C144" s="72" t="s">
        <v>139</v>
      </c>
      <c r="D144" s="76">
        <v>52.900300000000001</v>
      </c>
      <c r="E144" s="76">
        <v>0.1411</v>
      </c>
      <c r="F144" s="76">
        <v>2.0999999999999999E-3</v>
      </c>
      <c r="G144" s="76">
        <v>8.2248999999999999</v>
      </c>
      <c r="H144" s="76">
        <v>0.14580000000000001</v>
      </c>
      <c r="I144" s="76">
        <v>0.22320000000000001</v>
      </c>
      <c r="J144" s="76">
        <v>16.8203</v>
      </c>
      <c r="K144" s="76">
        <v>0.45140000000000002</v>
      </c>
      <c r="L144" s="76">
        <v>18.914000000000001</v>
      </c>
      <c r="M144" s="76">
        <v>1.6363000000000001</v>
      </c>
      <c r="P144" s="72">
        <v>99.459299999999999</v>
      </c>
      <c r="Q144" s="76">
        <f t="shared" si="3"/>
        <v>0.80388779131168064</v>
      </c>
      <c r="R144" s="72" t="s">
        <v>414</v>
      </c>
    </row>
    <row r="145" spans="1:18" x14ac:dyDescent="0.35">
      <c r="A145" s="72" t="s">
        <v>442</v>
      </c>
      <c r="B145" s="72" t="s">
        <v>25</v>
      </c>
      <c r="C145" s="72" t="s">
        <v>139</v>
      </c>
      <c r="D145" s="76">
        <v>50.6068</v>
      </c>
      <c r="E145" s="76">
        <v>0.27960000000000002</v>
      </c>
      <c r="F145" s="76">
        <v>7.1999999999999998E-3</v>
      </c>
      <c r="G145" s="76">
        <v>7.9615999999999998</v>
      </c>
      <c r="H145" s="76">
        <v>0.1971</v>
      </c>
      <c r="I145" s="76">
        <v>0.20219999999999999</v>
      </c>
      <c r="J145" s="76">
        <v>18.804600000000001</v>
      </c>
      <c r="K145" s="76">
        <v>0.80920000000000003</v>
      </c>
      <c r="L145" s="76">
        <v>16.212</v>
      </c>
      <c r="M145" s="76">
        <v>3.8338000000000001</v>
      </c>
      <c r="P145" s="72">
        <v>98.914000000000001</v>
      </c>
      <c r="Q145" s="76">
        <f t="shared" si="3"/>
        <v>0.78400466861058205</v>
      </c>
      <c r="R145" s="72" t="s">
        <v>416</v>
      </c>
    </row>
    <row r="146" spans="1:18" x14ac:dyDescent="0.35">
      <c r="A146" s="72" t="s">
        <v>443</v>
      </c>
      <c r="B146" s="72" t="s">
        <v>25</v>
      </c>
      <c r="C146" s="72" t="s">
        <v>139</v>
      </c>
      <c r="D146" s="76">
        <v>50.220500000000001</v>
      </c>
      <c r="E146" s="76">
        <v>0.24560000000000001</v>
      </c>
      <c r="F146" s="76" t="s">
        <v>29</v>
      </c>
      <c r="G146" s="76">
        <v>8.3635999999999999</v>
      </c>
      <c r="H146" s="76">
        <v>0.107</v>
      </c>
      <c r="I146" s="76">
        <v>0.2026</v>
      </c>
      <c r="J146" s="76">
        <v>19.459</v>
      </c>
      <c r="K146" s="76">
        <v>1.0692999999999999</v>
      </c>
      <c r="L146" s="76">
        <v>15.6479</v>
      </c>
      <c r="M146" s="76">
        <v>4.2057000000000002</v>
      </c>
      <c r="P146" s="72">
        <v>99.520899999999997</v>
      </c>
      <c r="Q146" s="76">
        <f t="shared" si="3"/>
        <v>0.76932154126322239</v>
      </c>
    </row>
    <row r="147" spans="1:18" x14ac:dyDescent="0.35">
      <c r="A147" s="72" t="s">
        <v>444</v>
      </c>
      <c r="B147" s="72" t="s">
        <v>25</v>
      </c>
      <c r="C147" s="72" t="s">
        <v>139</v>
      </c>
      <c r="D147" s="76">
        <v>51.405200000000001</v>
      </c>
      <c r="E147" s="76">
        <v>0.2165</v>
      </c>
      <c r="F147" s="76">
        <v>2.8999999999999998E-3</v>
      </c>
      <c r="G147" s="76">
        <v>7.2899000000000003</v>
      </c>
      <c r="H147" s="76">
        <v>0.21929999999999999</v>
      </c>
      <c r="I147" s="76">
        <v>0.1731</v>
      </c>
      <c r="J147" s="76">
        <v>20.009499999999999</v>
      </c>
      <c r="K147" s="76">
        <v>0.7137</v>
      </c>
      <c r="L147" s="76">
        <v>16.3873</v>
      </c>
      <c r="M147" s="76">
        <v>3.3389000000000002</v>
      </c>
      <c r="P147" s="72">
        <v>99.756200000000007</v>
      </c>
      <c r="Q147" s="76">
        <f t="shared" si="3"/>
        <v>0.8002812775147895</v>
      </c>
      <c r="R147" s="72" t="s">
        <v>413</v>
      </c>
    </row>
    <row r="148" spans="1:18" x14ac:dyDescent="0.35">
      <c r="A148" s="72" t="s">
        <v>445</v>
      </c>
      <c r="B148" s="72" t="s">
        <v>25</v>
      </c>
      <c r="C148" s="72" t="s">
        <v>139</v>
      </c>
      <c r="D148" s="76">
        <v>51.269300000000001</v>
      </c>
      <c r="E148" s="76">
        <v>0.23899999999999999</v>
      </c>
      <c r="F148" s="76">
        <v>6.3E-3</v>
      </c>
      <c r="G148" s="76">
        <v>8.1456999999999997</v>
      </c>
      <c r="H148" s="76">
        <v>0.10979999999999999</v>
      </c>
      <c r="I148" s="76">
        <v>0.1928</v>
      </c>
      <c r="J148" s="76">
        <v>19.864100000000001</v>
      </c>
      <c r="K148" s="76">
        <v>0.82040000000000002</v>
      </c>
      <c r="L148" s="76">
        <v>16.114899999999999</v>
      </c>
      <c r="M148" s="76">
        <v>3.2290000000000001</v>
      </c>
      <c r="P148" s="72">
        <v>99.991299999999995</v>
      </c>
      <c r="Q148" s="76">
        <f t="shared" si="3"/>
        <v>0.77907612662142756</v>
      </c>
      <c r="R148" s="72" t="s">
        <v>413</v>
      </c>
    </row>
    <row r="149" spans="1:18" x14ac:dyDescent="0.35">
      <c r="A149" s="72" t="s">
        <v>446</v>
      </c>
      <c r="B149" s="72" t="s">
        <v>25</v>
      </c>
      <c r="C149" s="72" t="s">
        <v>139</v>
      </c>
      <c r="D149" s="76">
        <v>51.218400000000003</v>
      </c>
      <c r="E149" s="76">
        <v>0.72799999999999998</v>
      </c>
      <c r="F149" s="76">
        <v>6.5799999999999997E-2</v>
      </c>
      <c r="G149" s="76">
        <v>8.7297999999999991</v>
      </c>
      <c r="H149" s="76">
        <v>8.7999999999999995E-2</v>
      </c>
      <c r="I149" s="76">
        <v>0.2</v>
      </c>
      <c r="J149" s="76">
        <v>17.350100000000001</v>
      </c>
      <c r="K149" s="76">
        <v>1.2311000000000001</v>
      </c>
      <c r="L149" s="76">
        <v>13.5275</v>
      </c>
      <c r="M149" s="76">
        <v>6.5723000000000003</v>
      </c>
      <c r="P149" s="72">
        <v>99.710999999999999</v>
      </c>
      <c r="Q149" s="76">
        <f t="shared" si="3"/>
        <v>0.7341963552127897</v>
      </c>
      <c r="R149" s="72" t="s">
        <v>418</v>
      </c>
    </row>
    <row r="150" spans="1:18" x14ac:dyDescent="0.35">
      <c r="A150" s="72" t="s">
        <v>447</v>
      </c>
      <c r="B150" s="72" t="s">
        <v>25</v>
      </c>
      <c r="C150" s="72" t="s">
        <v>139</v>
      </c>
      <c r="D150" s="76">
        <v>50.476599999999998</v>
      </c>
      <c r="E150" s="76">
        <v>0.252</v>
      </c>
      <c r="F150" s="76">
        <v>2.7000000000000001E-3</v>
      </c>
      <c r="G150" s="76">
        <v>8.0767000000000007</v>
      </c>
      <c r="H150" s="76">
        <v>0.15890000000000001</v>
      </c>
      <c r="I150" s="76">
        <v>0.13739999999999999</v>
      </c>
      <c r="J150" s="76">
        <v>19.450900000000001</v>
      </c>
      <c r="K150" s="76">
        <v>0.91020000000000001</v>
      </c>
      <c r="L150" s="76">
        <v>16.3386</v>
      </c>
      <c r="M150" s="76">
        <v>4.2683</v>
      </c>
      <c r="P150" s="72">
        <v>100.07210000000001</v>
      </c>
      <c r="Q150" s="76">
        <f t="shared" si="3"/>
        <v>0.78288922279867246</v>
      </c>
      <c r="R150" s="72" t="s">
        <v>413</v>
      </c>
    </row>
    <row r="151" spans="1:18" x14ac:dyDescent="0.35">
      <c r="A151" s="72" t="s">
        <v>448</v>
      </c>
      <c r="B151" s="72" t="s">
        <v>25</v>
      </c>
      <c r="C151" s="72" t="s">
        <v>139</v>
      </c>
      <c r="D151" s="76">
        <v>51.306100000000001</v>
      </c>
      <c r="E151" s="76">
        <v>0.2198</v>
      </c>
      <c r="F151" s="76" t="s">
        <v>29</v>
      </c>
      <c r="G151" s="76">
        <v>7.4295</v>
      </c>
      <c r="H151" s="76">
        <v>0.21129999999999999</v>
      </c>
      <c r="I151" s="76">
        <v>0.19939999999999999</v>
      </c>
      <c r="J151" s="76">
        <v>19.813300000000002</v>
      </c>
      <c r="K151" s="76">
        <v>0.80469999999999997</v>
      </c>
      <c r="L151" s="76">
        <v>16.361899999999999</v>
      </c>
      <c r="M151" s="76">
        <v>3.6661000000000001</v>
      </c>
      <c r="P151" s="72">
        <v>100.0017</v>
      </c>
      <c r="Q151" s="76">
        <f t="shared" si="3"/>
        <v>0.79698133797984738</v>
      </c>
      <c r="R151" s="72" t="s">
        <v>413</v>
      </c>
    </row>
    <row r="152" spans="1:18" x14ac:dyDescent="0.35">
      <c r="A152" s="72" t="s">
        <v>477</v>
      </c>
      <c r="B152" s="72" t="s">
        <v>26</v>
      </c>
      <c r="C152" s="72" t="s">
        <v>139</v>
      </c>
      <c r="D152" s="76">
        <v>53.383099999999999</v>
      </c>
      <c r="E152" s="76">
        <v>0.20150000000000001</v>
      </c>
      <c r="F152" s="76">
        <v>7.3000000000000001E-3</v>
      </c>
      <c r="G152" s="76">
        <v>6.9741</v>
      </c>
      <c r="H152" s="76">
        <v>0.1522</v>
      </c>
      <c r="I152" s="76">
        <v>0.15820000000000001</v>
      </c>
      <c r="J152" s="76">
        <v>19.4132</v>
      </c>
      <c r="K152" s="76">
        <v>0.45979999999999999</v>
      </c>
      <c r="L152" s="76">
        <v>17.6053</v>
      </c>
      <c r="M152" s="76">
        <v>1.8663000000000001</v>
      </c>
      <c r="N152" s="76"/>
      <c r="O152" s="76"/>
      <c r="P152" s="76">
        <v>100.221</v>
      </c>
      <c r="Q152" s="76">
        <f t="shared" si="2"/>
        <v>0.81817523793958669</v>
      </c>
    </row>
    <row r="153" spans="1:18" x14ac:dyDescent="0.35">
      <c r="A153" s="72" t="s">
        <v>118</v>
      </c>
      <c r="B153" s="72" t="s">
        <v>26</v>
      </c>
      <c r="C153" s="72" t="s">
        <v>139</v>
      </c>
      <c r="D153" s="76">
        <v>53.444600000000001</v>
      </c>
      <c r="E153" s="76">
        <v>0.17380000000000001</v>
      </c>
      <c r="F153" s="76" t="s">
        <v>29</v>
      </c>
      <c r="G153" s="76">
        <v>8.1039999999999992</v>
      </c>
      <c r="H153" s="76">
        <v>0.17960000000000001</v>
      </c>
      <c r="I153" s="76">
        <v>0.23150000000000001</v>
      </c>
      <c r="J153" s="76">
        <v>17.128</v>
      </c>
      <c r="K153" s="76">
        <v>0.44159999999999999</v>
      </c>
      <c r="L153" s="76">
        <v>18.780100000000001</v>
      </c>
      <c r="M153" s="76">
        <v>1.8066</v>
      </c>
      <c r="N153" s="76"/>
      <c r="O153" s="76"/>
      <c r="P153" s="76">
        <v>100.2869</v>
      </c>
      <c r="Q153" s="76">
        <f t="shared" si="2"/>
        <v>0.80509946687439604</v>
      </c>
    </row>
    <row r="154" spans="1:18" x14ac:dyDescent="0.35">
      <c r="A154" s="72" t="s">
        <v>119</v>
      </c>
      <c r="B154" s="72" t="s">
        <v>26</v>
      </c>
      <c r="C154" s="72" t="s">
        <v>139</v>
      </c>
      <c r="D154" s="76">
        <v>51.485500000000002</v>
      </c>
      <c r="E154" s="76">
        <v>0.24779999999999999</v>
      </c>
      <c r="F154" s="76">
        <v>8.0999999999999996E-3</v>
      </c>
      <c r="G154" s="76">
        <v>7.5526999999999997</v>
      </c>
      <c r="H154" s="76">
        <v>7.5899999999999995E-2</v>
      </c>
      <c r="I154" s="76">
        <v>0.21779999999999999</v>
      </c>
      <c r="J154" s="76">
        <v>20.359500000000001</v>
      </c>
      <c r="K154" s="76">
        <v>0.82299999999999995</v>
      </c>
      <c r="L154" s="76">
        <v>16.152200000000001</v>
      </c>
      <c r="M154" s="76">
        <v>3.3614999999999999</v>
      </c>
      <c r="N154" s="76"/>
      <c r="O154" s="76"/>
      <c r="P154" s="76">
        <v>100.28400000000001</v>
      </c>
      <c r="Q154" s="76">
        <f t="shared" si="2"/>
        <v>0.79219173585702107</v>
      </c>
    </row>
    <row r="155" spans="1:18" x14ac:dyDescent="0.35">
      <c r="A155" s="72" t="s">
        <v>120</v>
      </c>
      <c r="B155" s="72" t="s">
        <v>26</v>
      </c>
      <c r="C155" s="72" t="s">
        <v>139</v>
      </c>
      <c r="D155" s="76">
        <v>51.683900000000001</v>
      </c>
      <c r="E155" s="76">
        <v>0.24610000000000001</v>
      </c>
      <c r="F155" s="76" t="s">
        <v>29</v>
      </c>
      <c r="G155" s="76">
        <v>8.7306000000000008</v>
      </c>
      <c r="H155" s="76">
        <v>0.10489999999999999</v>
      </c>
      <c r="I155" s="76">
        <v>0.25409999999999999</v>
      </c>
      <c r="J155" s="76">
        <v>19.458100000000002</v>
      </c>
      <c r="K155" s="76">
        <v>0.85050000000000003</v>
      </c>
      <c r="L155" s="76">
        <v>15.8658</v>
      </c>
      <c r="M155" s="76">
        <v>2.8403</v>
      </c>
      <c r="N155" s="76"/>
      <c r="O155" s="76"/>
      <c r="P155" s="76">
        <v>100.02970000000001</v>
      </c>
      <c r="Q155" s="76">
        <f t="shared" si="2"/>
        <v>0.76411397397103087</v>
      </c>
    </row>
    <row r="156" spans="1:18" x14ac:dyDescent="0.35">
      <c r="A156" s="72" t="s">
        <v>121</v>
      </c>
      <c r="B156" s="72" t="s">
        <v>26</v>
      </c>
      <c r="C156" s="72" t="s">
        <v>139</v>
      </c>
      <c r="D156" s="76">
        <v>51.549300000000002</v>
      </c>
      <c r="E156" s="76">
        <v>0.24940000000000001</v>
      </c>
      <c r="F156" s="76">
        <v>6.8999999999999999E-3</v>
      </c>
      <c r="G156" s="76">
        <v>9.1796000000000006</v>
      </c>
      <c r="H156" s="76">
        <v>7.1400000000000005E-2</v>
      </c>
      <c r="I156" s="76">
        <v>0.26269999999999999</v>
      </c>
      <c r="J156" s="76">
        <v>18.085899999999999</v>
      </c>
      <c r="K156" s="76">
        <v>0.91269999999999996</v>
      </c>
      <c r="L156" s="76">
        <v>16.5746</v>
      </c>
      <c r="M156" s="76">
        <v>3.5861000000000001</v>
      </c>
      <c r="N156" s="76"/>
      <c r="O156" s="76"/>
      <c r="P156" s="76">
        <v>100.47839999999999</v>
      </c>
      <c r="Q156" s="76">
        <f>(L156/40.3044)/(L156/40.3044+G156/71.844)</f>
        <v>0.76295051019077653</v>
      </c>
    </row>
    <row r="157" spans="1:18" x14ac:dyDescent="0.35">
      <c r="A157" s="72" t="s">
        <v>122</v>
      </c>
      <c r="B157" s="72" t="s">
        <v>26</v>
      </c>
      <c r="C157" s="72" t="s">
        <v>139</v>
      </c>
      <c r="D157" s="76">
        <v>52.0122</v>
      </c>
      <c r="E157" s="76">
        <v>0.2273</v>
      </c>
      <c r="F157" s="76" t="s">
        <v>29</v>
      </c>
      <c r="G157" s="76">
        <v>9.1469000000000005</v>
      </c>
      <c r="H157" s="76">
        <v>8.2000000000000003E-2</v>
      </c>
      <c r="I157" s="76">
        <v>0.23469999999999999</v>
      </c>
      <c r="J157" s="76">
        <v>18.426100000000002</v>
      </c>
      <c r="K157" s="76">
        <v>0.87760000000000005</v>
      </c>
      <c r="L157" s="76">
        <v>16.1569</v>
      </c>
      <c r="M157" s="76">
        <v>3.0695999999999999</v>
      </c>
      <c r="N157" s="76"/>
      <c r="O157" s="76"/>
      <c r="P157" s="76">
        <v>100.2264</v>
      </c>
      <c r="Q157" s="76">
        <f t="shared" si="2"/>
        <v>0.75895679054109644</v>
      </c>
    </row>
    <row r="158" spans="1:18" x14ac:dyDescent="0.35">
      <c r="A158" s="72" t="s">
        <v>123</v>
      </c>
      <c r="B158" s="72" t="s">
        <v>26</v>
      </c>
      <c r="C158" s="72" t="s">
        <v>139</v>
      </c>
      <c r="D158" s="76">
        <v>53.701500000000003</v>
      </c>
      <c r="E158" s="76">
        <v>0.17469999999999999</v>
      </c>
      <c r="F158" s="76">
        <v>1.34E-2</v>
      </c>
      <c r="G158" s="76">
        <v>7.8723000000000001</v>
      </c>
      <c r="H158" s="76">
        <v>0.1142</v>
      </c>
      <c r="I158" s="76">
        <v>0.26140000000000002</v>
      </c>
      <c r="J158" s="76">
        <v>17.572500000000002</v>
      </c>
      <c r="K158" s="76">
        <v>0.4929</v>
      </c>
      <c r="L158" s="76">
        <v>18.055800000000001</v>
      </c>
      <c r="M158" s="76">
        <v>1.716</v>
      </c>
      <c r="N158" s="76"/>
      <c r="O158" s="76"/>
      <c r="P158" s="76">
        <v>99.974699999999999</v>
      </c>
      <c r="Q158" s="76">
        <f t="shared" si="2"/>
        <v>0.80347448373329167</v>
      </c>
    </row>
    <row r="159" spans="1:18" x14ac:dyDescent="0.35">
      <c r="A159" s="72" t="s">
        <v>124</v>
      </c>
      <c r="B159" s="72" t="s">
        <v>26</v>
      </c>
      <c r="C159" s="72" t="s">
        <v>139</v>
      </c>
      <c r="D159" s="76">
        <v>51.037599999999998</v>
      </c>
      <c r="E159" s="76">
        <v>0.28449999999999998</v>
      </c>
      <c r="F159" s="76" t="s">
        <v>29</v>
      </c>
      <c r="G159" s="76">
        <v>7.4366000000000003</v>
      </c>
      <c r="H159" s="76">
        <v>0.34239999999999998</v>
      </c>
      <c r="I159" s="76">
        <v>0.19950000000000001</v>
      </c>
      <c r="J159" s="76">
        <v>18.9313</v>
      </c>
      <c r="K159" s="76">
        <v>0.72170000000000001</v>
      </c>
      <c r="L159" s="76">
        <v>16.412600000000001</v>
      </c>
      <c r="M159" s="76">
        <v>4.0507999999999997</v>
      </c>
      <c r="N159" s="76"/>
      <c r="O159" s="76"/>
      <c r="P159" s="76">
        <v>99.405299999999997</v>
      </c>
      <c r="Q159" s="76">
        <f t="shared" si="2"/>
        <v>0.79732716071764409</v>
      </c>
    </row>
    <row r="160" spans="1:18" x14ac:dyDescent="0.35">
      <c r="A160" s="72" t="s">
        <v>125</v>
      </c>
      <c r="B160" s="72" t="s">
        <v>26</v>
      </c>
      <c r="C160" s="72" t="s">
        <v>139</v>
      </c>
      <c r="D160" s="76">
        <v>52.375100000000003</v>
      </c>
      <c r="E160" s="76">
        <v>0.21279999999999999</v>
      </c>
      <c r="F160" s="76" t="s">
        <v>29</v>
      </c>
      <c r="G160" s="76">
        <v>10.908799999999999</v>
      </c>
      <c r="H160" s="76">
        <v>2.3900000000000001E-2</v>
      </c>
      <c r="I160" s="76">
        <v>0.26300000000000001</v>
      </c>
      <c r="J160" s="76">
        <v>17.969100000000001</v>
      </c>
      <c r="K160" s="76">
        <v>0.82230000000000003</v>
      </c>
      <c r="L160" s="76">
        <v>15.9579</v>
      </c>
      <c r="M160" s="76">
        <v>2.2025000000000001</v>
      </c>
      <c r="N160" s="76"/>
      <c r="O160" s="76"/>
      <c r="P160" s="76">
        <v>100.72669999999999</v>
      </c>
      <c r="Q160" s="76">
        <f>(L160/40.3044)/(L160/40.3044+G160/71.844)</f>
        <v>0.72280548335334149</v>
      </c>
    </row>
    <row r="161" spans="1:18" x14ac:dyDescent="0.35">
      <c r="A161" s="72" t="s">
        <v>126</v>
      </c>
      <c r="B161" s="72" t="s">
        <v>26</v>
      </c>
      <c r="C161" s="72" t="s">
        <v>139</v>
      </c>
      <c r="D161" s="76">
        <v>53.0306</v>
      </c>
      <c r="E161" s="76">
        <v>0.1774</v>
      </c>
      <c r="F161" s="76" t="s">
        <v>29</v>
      </c>
      <c r="G161" s="76">
        <v>6.8704000000000001</v>
      </c>
      <c r="H161" s="76">
        <v>0.1133</v>
      </c>
      <c r="I161" s="76">
        <v>0.2258</v>
      </c>
      <c r="J161" s="76">
        <v>19.663900000000002</v>
      </c>
      <c r="K161" s="76">
        <v>0.48070000000000002</v>
      </c>
      <c r="L161" s="76">
        <v>17.373799999999999</v>
      </c>
      <c r="M161" s="76">
        <v>1.9475</v>
      </c>
      <c r="N161" s="76"/>
      <c r="O161" s="76"/>
      <c r="P161" s="76">
        <v>99.877499999999998</v>
      </c>
      <c r="Q161" s="76">
        <f t="shared" si="2"/>
        <v>0.81843458235137678</v>
      </c>
    </row>
    <row r="162" spans="1:18" x14ac:dyDescent="0.35">
      <c r="A162" s="72" t="s">
        <v>127</v>
      </c>
      <c r="B162" s="72" t="s">
        <v>26</v>
      </c>
      <c r="C162" s="72" t="s">
        <v>139</v>
      </c>
      <c r="D162" s="76">
        <v>51.9437</v>
      </c>
      <c r="E162" s="76">
        <v>0.24479999999999999</v>
      </c>
      <c r="F162" s="76">
        <v>2.7000000000000001E-3</v>
      </c>
      <c r="G162" s="76">
        <v>7.8507999999999996</v>
      </c>
      <c r="H162" s="76">
        <v>0.1043</v>
      </c>
      <c r="I162" s="76">
        <v>0.25590000000000002</v>
      </c>
      <c r="J162" s="76">
        <v>19.363</v>
      </c>
      <c r="K162" s="76">
        <v>0.79769999999999996</v>
      </c>
      <c r="L162" s="76">
        <v>16.237400000000001</v>
      </c>
      <c r="M162" s="76">
        <v>3.3064</v>
      </c>
      <c r="N162" s="76"/>
      <c r="O162" s="76"/>
      <c r="P162" s="76">
        <v>100.1067</v>
      </c>
      <c r="Q162" s="76">
        <f t="shared" si="2"/>
        <v>0.78663134163215698</v>
      </c>
    </row>
    <row r="163" spans="1:18" x14ac:dyDescent="0.35">
      <c r="A163" s="72" t="s">
        <v>128</v>
      </c>
      <c r="B163" s="72" t="s">
        <v>26</v>
      </c>
      <c r="C163" s="72" t="s">
        <v>139</v>
      </c>
      <c r="D163" s="76">
        <v>51.172199999999997</v>
      </c>
      <c r="E163" s="76">
        <v>0.2676</v>
      </c>
      <c r="F163" s="76" t="s">
        <v>29</v>
      </c>
      <c r="G163" s="76">
        <v>8.3627000000000002</v>
      </c>
      <c r="H163" s="76">
        <v>3.78E-2</v>
      </c>
      <c r="I163" s="76">
        <v>0.23319999999999999</v>
      </c>
      <c r="J163" s="76">
        <v>19.257300000000001</v>
      </c>
      <c r="K163" s="76">
        <v>0.876</v>
      </c>
      <c r="L163" s="76">
        <v>16.335599999999999</v>
      </c>
      <c r="M163" s="76">
        <v>3.4544000000000001</v>
      </c>
      <c r="N163" s="76"/>
      <c r="O163" s="76"/>
      <c r="P163" s="76">
        <v>99.991799999999998</v>
      </c>
      <c r="Q163" s="76">
        <f t="shared" si="2"/>
        <v>0.77688446106669096</v>
      </c>
    </row>
    <row r="164" spans="1:18" x14ac:dyDescent="0.35">
      <c r="A164" s="72" t="s">
        <v>129</v>
      </c>
      <c r="B164" s="72" t="s">
        <v>26</v>
      </c>
      <c r="C164" s="72" t="s">
        <v>139</v>
      </c>
      <c r="D164" s="76">
        <v>52.553600000000003</v>
      </c>
      <c r="E164" s="76">
        <v>0.23780000000000001</v>
      </c>
      <c r="F164" s="76">
        <v>2.5000000000000001E-3</v>
      </c>
      <c r="G164" s="76">
        <v>6.7028999999999996</v>
      </c>
      <c r="H164" s="76">
        <v>0.16309999999999999</v>
      </c>
      <c r="I164" s="76">
        <v>0.19900000000000001</v>
      </c>
      <c r="J164" s="76">
        <v>20.119299999999999</v>
      </c>
      <c r="K164" s="76">
        <v>0.50249999999999995</v>
      </c>
      <c r="L164" s="76">
        <v>17.266500000000001</v>
      </c>
      <c r="M164" s="76">
        <v>2.1621000000000001</v>
      </c>
      <c r="N164" s="76"/>
      <c r="O164" s="76"/>
      <c r="P164" s="76">
        <v>99.909400000000005</v>
      </c>
      <c r="Q164" s="76">
        <f t="shared" si="2"/>
        <v>0.82116557660440193</v>
      </c>
    </row>
    <row r="165" spans="1:18" x14ac:dyDescent="0.35">
      <c r="A165" s="72" t="s">
        <v>130</v>
      </c>
      <c r="B165" s="72" t="s">
        <v>26</v>
      </c>
      <c r="C165" s="72" t="s">
        <v>139</v>
      </c>
      <c r="D165" s="76">
        <v>51.1248</v>
      </c>
      <c r="E165" s="76">
        <v>0.23830000000000001</v>
      </c>
      <c r="F165" s="76" t="s">
        <v>29</v>
      </c>
      <c r="G165" s="76">
        <v>8.0024999999999995</v>
      </c>
      <c r="H165" s="76">
        <v>0.13250000000000001</v>
      </c>
      <c r="I165" s="76">
        <v>0.2162</v>
      </c>
      <c r="J165" s="76">
        <v>19.026700000000002</v>
      </c>
      <c r="K165" s="76">
        <v>0.81920000000000004</v>
      </c>
      <c r="L165" s="76">
        <v>16.232700000000001</v>
      </c>
      <c r="M165" s="76">
        <v>3.5068999999999999</v>
      </c>
      <c r="N165" s="76"/>
      <c r="O165" s="76"/>
      <c r="P165" s="76">
        <v>99.285399999999996</v>
      </c>
      <c r="Q165" s="76">
        <f t="shared" si="2"/>
        <v>0.78335233258563886</v>
      </c>
    </row>
    <row r="166" spans="1:18" x14ac:dyDescent="0.35">
      <c r="A166" s="72" t="s">
        <v>131</v>
      </c>
      <c r="B166" s="72" t="s">
        <v>26</v>
      </c>
      <c r="C166" s="72" t="s">
        <v>139</v>
      </c>
      <c r="D166" s="76">
        <v>51.346499999999999</v>
      </c>
      <c r="E166" s="76">
        <v>0.27089999999999997</v>
      </c>
      <c r="F166" s="76">
        <v>1.1000000000000001E-3</v>
      </c>
      <c r="G166" s="76">
        <v>7.5369000000000002</v>
      </c>
      <c r="H166" s="76">
        <v>0.32179999999999997</v>
      </c>
      <c r="I166" s="76">
        <v>0.1996</v>
      </c>
      <c r="J166" s="76">
        <v>19.997199999999999</v>
      </c>
      <c r="K166" s="76">
        <v>0.65269999999999995</v>
      </c>
      <c r="L166" s="76">
        <v>16.410900000000002</v>
      </c>
      <c r="M166" s="76">
        <v>3.4079999999999999</v>
      </c>
      <c r="N166" s="76"/>
      <c r="O166" s="76"/>
      <c r="P166" s="76">
        <v>100.1456</v>
      </c>
      <c r="Q166" s="76">
        <f t="shared" si="2"/>
        <v>0.79513672065329499</v>
      </c>
    </row>
    <row r="167" spans="1:18" x14ac:dyDescent="0.35">
      <c r="A167" s="72" t="s">
        <v>132</v>
      </c>
      <c r="B167" s="72" t="s">
        <v>26</v>
      </c>
      <c r="C167" s="72" t="s">
        <v>139</v>
      </c>
      <c r="D167" s="76">
        <v>52.6357</v>
      </c>
      <c r="E167" s="76">
        <v>0.18290000000000001</v>
      </c>
      <c r="F167" s="76">
        <v>4.3E-3</v>
      </c>
      <c r="G167" s="76">
        <v>7.6917999999999997</v>
      </c>
      <c r="H167" s="76">
        <v>0.1091</v>
      </c>
      <c r="I167" s="76">
        <v>0.20330000000000001</v>
      </c>
      <c r="J167" s="76">
        <v>19.1235</v>
      </c>
      <c r="K167" s="76">
        <v>0.51160000000000005</v>
      </c>
      <c r="L167" s="76">
        <v>17.324400000000001</v>
      </c>
      <c r="M167" s="76">
        <v>1.9804999999999999</v>
      </c>
      <c r="N167" s="76"/>
      <c r="O167" s="76"/>
      <c r="P167" s="76">
        <v>99.766999999999996</v>
      </c>
      <c r="Q167" s="76">
        <f t="shared" si="2"/>
        <v>0.80059185101516539</v>
      </c>
    </row>
    <row r="168" spans="1:18" x14ac:dyDescent="0.35">
      <c r="A168" s="72" t="s">
        <v>133</v>
      </c>
      <c r="B168" s="72" t="s">
        <v>26</v>
      </c>
      <c r="C168" s="72" t="s">
        <v>139</v>
      </c>
      <c r="D168" s="76">
        <v>53.0229</v>
      </c>
      <c r="E168" s="76">
        <v>0.1966</v>
      </c>
      <c r="F168" s="76">
        <v>6.4000000000000003E-3</v>
      </c>
      <c r="G168" s="76">
        <v>6.8141999999999996</v>
      </c>
      <c r="H168" s="76">
        <v>0.16170000000000001</v>
      </c>
      <c r="I168" s="76">
        <v>0.2205</v>
      </c>
      <c r="J168" s="76">
        <v>19.8216</v>
      </c>
      <c r="K168" s="76">
        <v>0.46650000000000003</v>
      </c>
      <c r="L168" s="76">
        <v>17.3857</v>
      </c>
      <c r="M168" s="76">
        <v>1.8836999999999999</v>
      </c>
      <c r="N168" s="76"/>
      <c r="O168" s="76"/>
      <c r="P168" s="76">
        <v>99.979799999999997</v>
      </c>
      <c r="Q168" s="76">
        <f t="shared" si="2"/>
        <v>0.81975312911153053</v>
      </c>
    </row>
    <row r="169" spans="1:18" x14ac:dyDescent="0.35">
      <c r="A169" s="72" t="s">
        <v>134</v>
      </c>
      <c r="B169" s="72" t="s">
        <v>26</v>
      </c>
      <c r="C169" s="72" t="s">
        <v>139</v>
      </c>
      <c r="D169" s="76">
        <v>52.268099999999997</v>
      </c>
      <c r="E169" s="76">
        <v>0.18049999999999999</v>
      </c>
      <c r="F169" s="76">
        <v>7.7000000000000002E-3</v>
      </c>
      <c r="G169" s="76">
        <v>11.279199999999999</v>
      </c>
      <c r="H169" s="76">
        <v>1.7899999999999999E-2</v>
      </c>
      <c r="I169" s="76">
        <v>0.30919999999999997</v>
      </c>
      <c r="J169" s="76">
        <v>16.624099999999999</v>
      </c>
      <c r="K169" s="76">
        <v>0.71379999999999999</v>
      </c>
      <c r="L169" s="76">
        <v>16.569800000000001</v>
      </c>
      <c r="M169" s="76">
        <v>1.954</v>
      </c>
      <c r="N169" s="76"/>
      <c r="O169" s="76"/>
      <c r="P169" s="76">
        <v>99.924499999999995</v>
      </c>
      <c r="Q169" s="76">
        <f t="shared" si="2"/>
        <v>0.72365364474962024</v>
      </c>
    </row>
    <row r="170" spans="1:18" x14ac:dyDescent="0.35">
      <c r="A170" s="72" t="s">
        <v>135</v>
      </c>
      <c r="B170" s="72" t="s">
        <v>26</v>
      </c>
      <c r="C170" s="72" t="s">
        <v>139</v>
      </c>
      <c r="D170" s="76">
        <v>53.007399999999997</v>
      </c>
      <c r="E170" s="76">
        <v>0.1986</v>
      </c>
      <c r="F170" s="76">
        <v>1.5800000000000002E-2</v>
      </c>
      <c r="G170" s="76">
        <v>7.9165999999999999</v>
      </c>
      <c r="H170" s="76">
        <v>0.20219999999999999</v>
      </c>
      <c r="I170" s="76">
        <v>0.14990000000000001</v>
      </c>
      <c r="J170" s="76">
        <v>17.986000000000001</v>
      </c>
      <c r="K170" s="76">
        <v>0.50800000000000001</v>
      </c>
      <c r="L170" s="76">
        <v>18.143799999999999</v>
      </c>
      <c r="M170" s="76">
        <v>2.4396</v>
      </c>
      <c r="N170" s="76"/>
      <c r="O170" s="76"/>
      <c r="P170" s="76">
        <v>100.568</v>
      </c>
      <c r="Q170" s="76">
        <f t="shared" si="2"/>
        <v>0.8033560909297357</v>
      </c>
    </row>
    <row r="171" spans="1:18" x14ac:dyDescent="0.35">
      <c r="A171" s="72" t="s">
        <v>136</v>
      </c>
      <c r="B171" s="72" t="s">
        <v>26</v>
      </c>
      <c r="C171" s="72" t="s">
        <v>139</v>
      </c>
      <c r="D171" s="76">
        <v>50.956899999999997</v>
      </c>
      <c r="E171" s="76">
        <v>0.2928</v>
      </c>
      <c r="F171" s="76" t="s">
        <v>29</v>
      </c>
      <c r="G171" s="76">
        <v>7.8221999999999996</v>
      </c>
      <c r="H171" s="76">
        <v>0.17319999999999999</v>
      </c>
      <c r="I171" s="76">
        <v>0.1837</v>
      </c>
      <c r="J171" s="76">
        <v>19.658799999999999</v>
      </c>
      <c r="K171" s="76">
        <v>0.77880000000000005</v>
      </c>
      <c r="L171" s="76">
        <v>15.802199999999999</v>
      </c>
      <c r="M171" s="76">
        <v>4.1668000000000003</v>
      </c>
      <c r="N171" s="76"/>
      <c r="O171" s="76"/>
      <c r="P171" s="76">
        <v>99.830600000000004</v>
      </c>
      <c r="Q171" s="76">
        <f t="shared" si="2"/>
        <v>0.78265733902913015</v>
      </c>
    </row>
    <row r="172" spans="1:18" x14ac:dyDescent="0.35">
      <c r="A172" s="72" t="s">
        <v>137</v>
      </c>
      <c r="B172" s="72" t="s">
        <v>26</v>
      </c>
      <c r="C172" s="72" t="s">
        <v>139</v>
      </c>
      <c r="D172" s="76">
        <v>52.463200000000001</v>
      </c>
      <c r="E172" s="76">
        <v>0.217</v>
      </c>
      <c r="F172" s="76" t="s">
        <v>29</v>
      </c>
      <c r="G172" s="76">
        <v>7.3507999999999996</v>
      </c>
      <c r="H172" s="76">
        <v>0.19980000000000001</v>
      </c>
      <c r="I172" s="76">
        <v>0.23780000000000001</v>
      </c>
      <c r="J172" s="76">
        <v>19.065899999999999</v>
      </c>
      <c r="K172" s="76">
        <v>0.53180000000000005</v>
      </c>
      <c r="L172" s="76">
        <v>17.521100000000001</v>
      </c>
      <c r="M172" s="76">
        <v>2.5571000000000002</v>
      </c>
      <c r="N172" s="76"/>
      <c r="O172" s="76"/>
      <c r="P172" s="76">
        <v>100.1335</v>
      </c>
      <c r="Q172" s="76">
        <f t="shared" si="2"/>
        <v>0.80947973557252229</v>
      </c>
    </row>
    <row r="173" spans="1:18" x14ac:dyDescent="0.35">
      <c r="A173" s="72" t="s">
        <v>138</v>
      </c>
      <c r="B173" s="72" t="s">
        <v>26</v>
      </c>
      <c r="C173" s="72" t="s">
        <v>139</v>
      </c>
      <c r="D173" s="76">
        <v>51.528799999999997</v>
      </c>
      <c r="E173" s="76">
        <v>0.24160000000000001</v>
      </c>
      <c r="F173" s="76">
        <v>9.4999999999999998E-3</v>
      </c>
      <c r="G173" s="76">
        <v>8.4461999999999993</v>
      </c>
      <c r="H173" s="76">
        <v>5.4100000000000002E-2</v>
      </c>
      <c r="I173" s="76">
        <v>0.20050000000000001</v>
      </c>
      <c r="J173" s="76">
        <v>19.041899999999998</v>
      </c>
      <c r="K173" s="76">
        <v>0.77569999999999995</v>
      </c>
      <c r="L173" s="76">
        <v>16.484100000000002</v>
      </c>
      <c r="M173" s="76">
        <v>3.5421</v>
      </c>
      <c r="P173" s="72">
        <v>100.32429999999999</v>
      </c>
      <c r="Q173" s="76">
        <f t="shared" ref="Q173:Q201" si="4">(L173/40.3044)/(L173/40.3044+G173/71.844)</f>
        <v>0.77673088500573284</v>
      </c>
      <c r="R173" s="72" t="s">
        <v>413</v>
      </c>
    </row>
    <row r="174" spans="1:18" x14ac:dyDescent="0.35">
      <c r="A174" s="72" t="s">
        <v>449</v>
      </c>
      <c r="B174" s="72" t="s">
        <v>26</v>
      </c>
      <c r="C174" s="72" t="s">
        <v>139</v>
      </c>
      <c r="D174" s="76">
        <v>52.628399999999999</v>
      </c>
      <c r="E174" s="76">
        <v>0.1797</v>
      </c>
      <c r="F174" s="76" t="s">
        <v>29</v>
      </c>
      <c r="G174" s="76">
        <v>7.5686999999999998</v>
      </c>
      <c r="H174" s="76">
        <v>0.10199999999999999</v>
      </c>
      <c r="I174" s="76">
        <v>0.21379999999999999</v>
      </c>
      <c r="J174" s="76">
        <v>19.3935</v>
      </c>
      <c r="K174" s="76">
        <v>0.49399999999999999</v>
      </c>
      <c r="L174" s="76">
        <v>17.325800000000001</v>
      </c>
      <c r="M174" s="76">
        <v>1.7844</v>
      </c>
      <c r="P174" s="72">
        <v>99.687600000000003</v>
      </c>
      <c r="Q174" s="76">
        <f t="shared" si="4"/>
        <v>0.80316776618378316</v>
      </c>
      <c r="R174" s="72" t="s">
        <v>413</v>
      </c>
    </row>
    <row r="175" spans="1:18" x14ac:dyDescent="0.35">
      <c r="A175" s="72" t="s">
        <v>450</v>
      </c>
      <c r="B175" s="72" t="s">
        <v>26</v>
      </c>
      <c r="C175" s="72" t="s">
        <v>139</v>
      </c>
      <c r="D175" s="76">
        <v>52.008699999999997</v>
      </c>
      <c r="E175" s="76">
        <v>0.21659999999999999</v>
      </c>
      <c r="F175" s="76" t="s">
        <v>29</v>
      </c>
      <c r="G175" s="76">
        <v>7.0071000000000003</v>
      </c>
      <c r="H175" s="76">
        <v>0.27560000000000001</v>
      </c>
      <c r="I175" s="76">
        <v>0.1925</v>
      </c>
      <c r="J175" s="76">
        <v>19.8401</v>
      </c>
      <c r="K175" s="76">
        <v>0.58550000000000002</v>
      </c>
      <c r="L175" s="76">
        <v>16.8628</v>
      </c>
      <c r="M175" s="76">
        <v>2.9517000000000002</v>
      </c>
      <c r="P175" s="72">
        <v>99.931299999999993</v>
      </c>
      <c r="Q175" s="76">
        <f t="shared" si="4"/>
        <v>0.81095424352606227</v>
      </c>
      <c r="R175" s="72" t="s">
        <v>413</v>
      </c>
    </row>
    <row r="176" spans="1:18" x14ac:dyDescent="0.35">
      <c r="A176" s="72" t="s">
        <v>451</v>
      </c>
      <c r="B176" s="72" t="s">
        <v>26</v>
      </c>
      <c r="C176" s="72" t="s">
        <v>139</v>
      </c>
      <c r="D176" s="76">
        <v>52.454300000000003</v>
      </c>
      <c r="E176" s="76"/>
      <c r="F176" s="76"/>
      <c r="G176" s="76">
        <v>8.7857000000000003</v>
      </c>
      <c r="H176" s="76">
        <v>8.5000000000000006E-2</v>
      </c>
      <c r="I176" s="76">
        <v>0.2271</v>
      </c>
      <c r="J176" s="76">
        <v>19.027899999999999</v>
      </c>
      <c r="K176" s="76">
        <v>0.68479999999999996</v>
      </c>
      <c r="L176" s="76">
        <v>16.457599999999999</v>
      </c>
      <c r="M176" s="76">
        <v>2.3026</v>
      </c>
      <c r="P176" s="72">
        <v>100.0483</v>
      </c>
      <c r="Q176" s="76">
        <f t="shared" si="4"/>
        <v>0.76953695177973702</v>
      </c>
      <c r="R176" s="72" t="s">
        <v>413</v>
      </c>
    </row>
    <row r="177" spans="1:18" x14ac:dyDescent="0.35">
      <c r="A177" s="72" t="s">
        <v>452</v>
      </c>
      <c r="B177" s="72" t="s">
        <v>26</v>
      </c>
      <c r="C177" s="72" t="s">
        <v>139</v>
      </c>
      <c r="D177" s="76">
        <v>51.303699999999999</v>
      </c>
      <c r="E177" s="76">
        <v>0.221</v>
      </c>
      <c r="F177" s="76" t="s">
        <v>29</v>
      </c>
      <c r="G177" s="76">
        <v>7.2168000000000001</v>
      </c>
      <c r="H177" s="76">
        <v>0.19539999999999999</v>
      </c>
      <c r="I177" s="76">
        <v>0.2009</v>
      </c>
      <c r="J177" s="76">
        <v>20.365400000000001</v>
      </c>
      <c r="K177" s="76">
        <v>0.746</v>
      </c>
      <c r="L177" s="76">
        <v>16.046500000000002</v>
      </c>
      <c r="M177" s="76">
        <v>3.2970999999999999</v>
      </c>
      <c r="P177" s="72">
        <v>99.5792</v>
      </c>
      <c r="Q177" s="76">
        <f t="shared" si="4"/>
        <v>0.79852734917474144</v>
      </c>
    </row>
    <row r="178" spans="1:18" x14ac:dyDescent="0.35">
      <c r="A178" s="72" t="s">
        <v>453</v>
      </c>
      <c r="B178" s="72" t="s">
        <v>26</v>
      </c>
      <c r="C178" s="72" t="s">
        <v>139</v>
      </c>
      <c r="D178" s="76">
        <v>53.098700000000001</v>
      </c>
      <c r="E178" s="76">
        <v>0.18099999999999999</v>
      </c>
      <c r="F178" s="76" t="s">
        <v>29</v>
      </c>
      <c r="G178" s="76">
        <v>7.3167</v>
      </c>
      <c r="H178" s="76">
        <v>0.16189999999999999</v>
      </c>
      <c r="I178" s="76">
        <v>0.1827</v>
      </c>
      <c r="J178" s="76">
        <v>19.134499999999999</v>
      </c>
      <c r="K178" s="76">
        <v>0.4884</v>
      </c>
      <c r="L178" s="76">
        <v>17.540600000000001</v>
      </c>
      <c r="M178" s="76">
        <v>1.9125000000000001</v>
      </c>
      <c r="P178" s="72">
        <v>100.01139999999999</v>
      </c>
      <c r="Q178" s="76">
        <f t="shared" si="4"/>
        <v>0.81036679080046503</v>
      </c>
    </row>
    <row r="179" spans="1:18" x14ac:dyDescent="0.35">
      <c r="A179" s="72" t="s">
        <v>454</v>
      </c>
      <c r="B179" s="72" t="s">
        <v>26</v>
      </c>
      <c r="C179" s="72" t="s">
        <v>139</v>
      </c>
      <c r="D179" s="76">
        <v>51.461599999999997</v>
      </c>
      <c r="E179" s="76">
        <v>0.24329999999999999</v>
      </c>
      <c r="F179" s="76">
        <v>1.24E-2</v>
      </c>
      <c r="G179" s="76">
        <v>7.8959000000000001</v>
      </c>
      <c r="H179" s="76">
        <v>0.15670000000000001</v>
      </c>
      <c r="I179" s="76">
        <v>0.2369</v>
      </c>
      <c r="J179" s="76">
        <v>18.978000000000002</v>
      </c>
      <c r="K179" s="76">
        <v>0.7268</v>
      </c>
      <c r="L179" s="76">
        <v>16.640499999999999</v>
      </c>
      <c r="M179" s="76">
        <v>3.3372999999999999</v>
      </c>
      <c r="P179" s="72">
        <v>99.689400000000006</v>
      </c>
      <c r="Q179" s="76">
        <f t="shared" si="4"/>
        <v>0.78976878942350126</v>
      </c>
      <c r="R179" s="72" t="s">
        <v>413</v>
      </c>
    </row>
    <row r="180" spans="1:18" x14ac:dyDescent="0.35">
      <c r="A180" s="72" t="s">
        <v>455</v>
      </c>
      <c r="B180" s="72" t="s">
        <v>26</v>
      </c>
      <c r="C180" s="72" t="s">
        <v>139</v>
      </c>
      <c r="D180" s="76">
        <v>52.783099999999997</v>
      </c>
      <c r="E180" s="76">
        <v>0.21190000000000001</v>
      </c>
      <c r="F180" s="76" t="s">
        <v>29</v>
      </c>
      <c r="G180" s="76">
        <v>7.2899000000000003</v>
      </c>
      <c r="H180" s="76">
        <v>0.10349999999999999</v>
      </c>
      <c r="I180" s="76">
        <v>0.187</v>
      </c>
      <c r="J180" s="76">
        <v>19.6374</v>
      </c>
      <c r="K180" s="76">
        <v>0.49809999999999999</v>
      </c>
      <c r="L180" s="76">
        <v>16.8903</v>
      </c>
      <c r="M180" s="76">
        <v>2.1366999999999998</v>
      </c>
      <c r="P180" s="72">
        <v>99.735900000000001</v>
      </c>
      <c r="Q180" s="76">
        <f t="shared" si="4"/>
        <v>0.80506959375550746</v>
      </c>
      <c r="R180" s="72" t="s">
        <v>413</v>
      </c>
    </row>
    <row r="181" spans="1:18" x14ac:dyDescent="0.35">
      <c r="A181" s="72" t="s">
        <v>456</v>
      </c>
      <c r="B181" s="72" t="s">
        <v>26</v>
      </c>
      <c r="C181" s="72" t="s">
        <v>139</v>
      </c>
      <c r="D181" s="76">
        <v>52.5381</v>
      </c>
      <c r="E181" s="76">
        <v>0.2213</v>
      </c>
      <c r="F181" s="76" t="s">
        <v>29</v>
      </c>
      <c r="G181" s="76">
        <v>7.4832999999999998</v>
      </c>
      <c r="H181" s="76">
        <v>0.1716</v>
      </c>
      <c r="I181" s="76">
        <v>0.20280000000000001</v>
      </c>
      <c r="J181" s="76">
        <v>19.0076</v>
      </c>
      <c r="K181" s="76">
        <v>0.50080000000000002</v>
      </c>
      <c r="L181" s="76">
        <v>17.707599999999999</v>
      </c>
      <c r="M181" s="76">
        <v>2.2614999999999998</v>
      </c>
      <c r="P181" s="72">
        <v>100.0921</v>
      </c>
      <c r="Q181" s="76">
        <f t="shared" si="4"/>
        <v>0.80835498391604954</v>
      </c>
      <c r="R181" s="72" t="s">
        <v>413</v>
      </c>
    </row>
    <row r="182" spans="1:18" x14ac:dyDescent="0.35">
      <c r="A182" s="72" t="s">
        <v>457</v>
      </c>
      <c r="B182" s="72" t="s">
        <v>26</v>
      </c>
      <c r="C182" s="72" t="s">
        <v>139</v>
      </c>
      <c r="D182" s="76">
        <v>51.235999999999997</v>
      </c>
      <c r="E182" s="76">
        <v>0.1953</v>
      </c>
      <c r="F182" s="76">
        <v>1E-3</v>
      </c>
      <c r="G182" s="76">
        <v>7.8319000000000001</v>
      </c>
      <c r="H182" s="76">
        <v>0.1764</v>
      </c>
      <c r="I182" s="76">
        <v>0.2127</v>
      </c>
      <c r="J182" s="76">
        <v>17.756499999999999</v>
      </c>
      <c r="K182" s="76">
        <v>0.57730000000000004</v>
      </c>
      <c r="L182" s="76">
        <v>17.517700000000001</v>
      </c>
      <c r="M182" s="76">
        <v>3.0710999999999999</v>
      </c>
      <c r="P182" s="72">
        <v>98.575800000000001</v>
      </c>
      <c r="Q182" s="76">
        <f t="shared" si="4"/>
        <v>0.79947929382616056</v>
      </c>
      <c r="R182" s="72" t="s">
        <v>413</v>
      </c>
    </row>
    <row r="183" spans="1:18" x14ac:dyDescent="0.35">
      <c r="A183" s="72" t="s">
        <v>458</v>
      </c>
      <c r="B183" s="72" t="s">
        <v>26</v>
      </c>
      <c r="C183" s="72" t="s">
        <v>139</v>
      </c>
      <c r="D183" s="76">
        <v>51.238799999999998</v>
      </c>
      <c r="E183" s="76">
        <v>0.26419999999999999</v>
      </c>
      <c r="F183" s="76">
        <v>4.3E-3</v>
      </c>
      <c r="G183" s="76">
        <v>8.0616000000000003</v>
      </c>
      <c r="H183" s="76">
        <v>0.2641</v>
      </c>
      <c r="I183" s="76">
        <v>0.23530000000000001</v>
      </c>
      <c r="J183" s="76">
        <v>18.468</v>
      </c>
      <c r="K183" s="76">
        <v>0.70220000000000005</v>
      </c>
      <c r="L183" s="76">
        <v>16.972999999999999</v>
      </c>
      <c r="M183" s="76">
        <v>4.0411999999999999</v>
      </c>
      <c r="P183" s="72">
        <v>100.2526</v>
      </c>
      <c r="Q183" s="76">
        <f t="shared" si="4"/>
        <v>0.78960535745868587</v>
      </c>
      <c r="R183" s="72" t="s">
        <v>413</v>
      </c>
    </row>
    <row r="184" spans="1:18" x14ac:dyDescent="0.35">
      <c r="A184" s="72" t="s">
        <v>459</v>
      </c>
      <c r="B184" s="72" t="s">
        <v>26</v>
      </c>
      <c r="C184" s="72" t="s">
        <v>139</v>
      </c>
      <c r="D184" s="76">
        <v>50.797199999999997</v>
      </c>
      <c r="E184" s="76">
        <v>0.24590000000000001</v>
      </c>
      <c r="F184" s="76" t="s">
        <v>29</v>
      </c>
      <c r="G184" s="76">
        <v>7.9381000000000004</v>
      </c>
      <c r="H184" s="76">
        <v>0.16750000000000001</v>
      </c>
      <c r="I184" s="76">
        <v>0.16919999999999999</v>
      </c>
      <c r="J184" s="76">
        <v>19.9892</v>
      </c>
      <c r="K184" s="76">
        <v>0.93889999999999996</v>
      </c>
      <c r="L184" s="76">
        <v>15.9124</v>
      </c>
      <c r="M184" s="76">
        <v>3.8445999999999998</v>
      </c>
      <c r="P184" s="72">
        <v>100.0004</v>
      </c>
      <c r="Q184" s="76">
        <f t="shared" si="4"/>
        <v>0.78133466997508538</v>
      </c>
      <c r="R184" s="72" t="s">
        <v>413</v>
      </c>
    </row>
    <row r="185" spans="1:18" x14ac:dyDescent="0.35">
      <c r="A185" s="72" t="s">
        <v>460</v>
      </c>
      <c r="B185" s="72" t="s">
        <v>26</v>
      </c>
      <c r="C185" s="72" t="s">
        <v>139</v>
      </c>
      <c r="D185" s="76">
        <v>51.144599999999997</v>
      </c>
      <c r="E185" s="76"/>
      <c r="F185" s="76"/>
      <c r="G185" s="76">
        <v>7.8829000000000002</v>
      </c>
      <c r="H185" s="76">
        <v>0.1268</v>
      </c>
      <c r="I185" s="76">
        <v>0.18340000000000001</v>
      </c>
      <c r="J185" s="76">
        <v>19.6464</v>
      </c>
      <c r="K185" s="76">
        <v>0.79200000000000004</v>
      </c>
      <c r="L185" s="76">
        <v>16.021799999999999</v>
      </c>
      <c r="M185" s="76">
        <v>3.3382999999999998</v>
      </c>
      <c r="P185" s="72">
        <v>99.137799999999999</v>
      </c>
      <c r="Q185" s="76">
        <f t="shared" si="4"/>
        <v>0.78368829224861036</v>
      </c>
    </row>
    <row r="186" spans="1:18" x14ac:dyDescent="0.35">
      <c r="A186" s="72" t="s">
        <v>461</v>
      </c>
      <c r="B186" s="72" t="s">
        <v>26</v>
      </c>
      <c r="C186" s="72" t="s">
        <v>139</v>
      </c>
      <c r="D186" s="76">
        <v>47.996699999999997</v>
      </c>
      <c r="E186" s="76">
        <v>0.29049999999999998</v>
      </c>
      <c r="F186" s="76">
        <v>1.6000000000000001E-3</v>
      </c>
      <c r="G186" s="76">
        <v>8.7279999999999998</v>
      </c>
      <c r="H186" s="76">
        <v>0.2054</v>
      </c>
      <c r="I186" s="76">
        <v>0.1757</v>
      </c>
      <c r="J186" s="76">
        <v>20.645800000000001</v>
      </c>
      <c r="K186" s="76">
        <v>1.3354999999999999</v>
      </c>
      <c r="L186" s="76">
        <v>13.193</v>
      </c>
      <c r="M186" s="76">
        <v>6.9885999999999999</v>
      </c>
      <c r="P186" s="72">
        <v>99.5608</v>
      </c>
      <c r="Q186" s="76">
        <f t="shared" si="4"/>
        <v>0.72932223335173629</v>
      </c>
      <c r="R186" s="72" t="s">
        <v>413</v>
      </c>
    </row>
    <row r="187" spans="1:18" x14ac:dyDescent="0.35">
      <c r="A187" s="72" t="s">
        <v>462</v>
      </c>
      <c r="B187" s="72" t="s">
        <v>26</v>
      </c>
      <c r="C187" s="72" t="s">
        <v>139</v>
      </c>
      <c r="D187" s="76">
        <v>50.7851</v>
      </c>
      <c r="E187" s="76">
        <v>0.25790000000000002</v>
      </c>
      <c r="F187" s="76" t="s">
        <v>29</v>
      </c>
      <c r="G187" s="76">
        <v>8.1229999999999993</v>
      </c>
      <c r="H187" s="76">
        <v>4.7899999999999998E-2</v>
      </c>
      <c r="I187" s="76">
        <v>0.21279999999999999</v>
      </c>
      <c r="J187" s="76">
        <v>20.205100000000002</v>
      </c>
      <c r="K187" s="76">
        <v>0.92169999999999996</v>
      </c>
      <c r="L187" s="76">
        <v>15.811199999999999</v>
      </c>
      <c r="M187" s="76">
        <v>3.6876000000000002</v>
      </c>
      <c r="P187" s="72">
        <v>100.04640000000001</v>
      </c>
      <c r="Q187" s="76">
        <f t="shared" si="4"/>
        <v>0.77626913736803826</v>
      </c>
      <c r="R187" s="72" t="s">
        <v>419</v>
      </c>
    </row>
    <row r="188" spans="1:18" x14ac:dyDescent="0.35">
      <c r="A188" s="72" t="s">
        <v>463</v>
      </c>
      <c r="B188" s="72" t="s">
        <v>26</v>
      </c>
      <c r="C188" s="72" t="s">
        <v>139</v>
      </c>
      <c r="D188" s="76">
        <v>50.683999999999997</v>
      </c>
      <c r="E188" s="76">
        <v>0.24629999999999999</v>
      </c>
      <c r="F188" s="76" t="s">
        <v>29</v>
      </c>
      <c r="G188" s="76">
        <v>7.2994000000000003</v>
      </c>
      <c r="H188" s="76">
        <v>0.2545</v>
      </c>
      <c r="I188" s="76">
        <v>0.23380000000000001</v>
      </c>
      <c r="J188" s="76">
        <v>19.364999999999998</v>
      </c>
      <c r="K188" s="76">
        <v>0.80740000000000001</v>
      </c>
      <c r="L188" s="76">
        <v>16.1752</v>
      </c>
      <c r="M188" s="76">
        <v>4.0008999999999997</v>
      </c>
      <c r="P188" s="72">
        <v>99.061199999999999</v>
      </c>
      <c r="Q188" s="76">
        <f t="shared" si="4"/>
        <v>0.79798107647893823</v>
      </c>
      <c r="R188" s="72" t="s">
        <v>413</v>
      </c>
    </row>
    <row r="189" spans="1:18" x14ac:dyDescent="0.35">
      <c r="A189" s="81" t="s">
        <v>464</v>
      </c>
      <c r="B189" s="72" t="s">
        <v>323</v>
      </c>
      <c r="C189" s="72" t="s">
        <v>139</v>
      </c>
      <c r="D189" s="76">
        <v>51.170499999999997</v>
      </c>
      <c r="E189" s="76">
        <v>0.25269999999999998</v>
      </c>
      <c r="F189" s="76">
        <v>9.2999999999999992E-3</v>
      </c>
      <c r="G189" s="76">
        <v>8.4420999999999999</v>
      </c>
      <c r="H189" s="76">
        <v>9.7600000000000006E-2</v>
      </c>
      <c r="I189" s="76">
        <v>0.21360000000000001</v>
      </c>
      <c r="J189" s="76">
        <v>19.133900000000001</v>
      </c>
      <c r="K189" s="76">
        <v>0.90910000000000002</v>
      </c>
      <c r="L189" s="76">
        <v>16.0519</v>
      </c>
      <c r="M189" s="76">
        <v>3.5861999999999998</v>
      </c>
      <c r="P189" s="72">
        <v>99.866699999999994</v>
      </c>
      <c r="Q189" s="76">
        <f t="shared" si="4"/>
        <v>0.77217485390006535</v>
      </c>
      <c r="R189" s="72" t="s">
        <v>413</v>
      </c>
    </row>
    <row r="190" spans="1:18" x14ac:dyDescent="0.35">
      <c r="A190" s="81" t="s">
        <v>465</v>
      </c>
      <c r="B190" s="72" t="s">
        <v>323</v>
      </c>
      <c r="C190" s="72" t="s">
        <v>139</v>
      </c>
      <c r="D190" s="76">
        <v>52.134700000000002</v>
      </c>
      <c r="E190" s="76">
        <v>0.22850000000000001</v>
      </c>
      <c r="F190" s="76" t="s">
        <v>29</v>
      </c>
      <c r="G190" s="76">
        <v>7.6</v>
      </c>
      <c r="H190" s="76">
        <v>0.1341</v>
      </c>
      <c r="I190" s="76">
        <v>0.1804</v>
      </c>
      <c r="J190" s="76">
        <v>20.0136</v>
      </c>
      <c r="K190" s="76">
        <v>0.66900000000000004</v>
      </c>
      <c r="L190" s="76">
        <v>16.334900000000001</v>
      </c>
      <c r="M190" s="76">
        <v>2.9081999999999999</v>
      </c>
      <c r="P190" s="72">
        <v>100.20269999999999</v>
      </c>
      <c r="Q190" s="76">
        <f t="shared" si="4"/>
        <v>0.79301439651732331</v>
      </c>
      <c r="R190" s="72" t="s">
        <v>413</v>
      </c>
    </row>
    <row r="191" spans="1:18" x14ac:dyDescent="0.35">
      <c r="A191" s="81" t="s">
        <v>466</v>
      </c>
      <c r="B191" s="72" t="s">
        <v>323</v>
      </c>
      <c r="C191" s="72" t="s">
        <v>139</v>
      </c>
      <c r="D191" s="76">
        <v>53.363</v>
      </c>
      <c r="E191" s="76">
        <v>0.1913</v>
      </c>
      <c r="F191" s="76">
        <v>3.8999999999999998E-3</v>
      </c>
      <c r="G191" s="76">
        <v>8.3214000000000006</v>
      </c>
      <c r="H191" s="76">
        <v>0.12670000000000001</v>
      </c>
      <c r="I191" s="76">
        <v>0.22819999999999999</v>
      </c>
      <c r="J191" s="76">
        <v>16.551500000000001</v>
      </c>
      <c r="K191" s="76">
        <v>0.4254</v>
      </c>
      <c r="L191" s="76">
        <v>18.8249</v>
      </c>
      <c r="M191" s="76">
        <v>1.9054</v>
      </c>
      <c r="P191" s="72">
        <v>99.941900000000004</v>
      </c>
      <c r="Q191" s="76">
        <f t="shared" si="4"/>
        <v>0.80129158518618249</v>
      </c>
      <c r="R191" s="72" t="s">
        <v>413</v>
      </c>
    </row>
    <row r="192" spans="1:18" x14ac:dyDescent="0.35">
      <c r="A192" s="81" t="s">
        <v>467</v>
      </c>
      <c r="B192" s="72" t="s">
        <v>323</v>
      </c>
      <c r="C192" s="72" t="s">
        <v>139</v>
      </c>
      <c r="D192" s="76">
        <v>49.424199999999999</v>
      </c>
      <c r="E192" s="76">
        <v>0.247</v>
      </c>
      <c r="F192" s="76">
        <v>4.7000000000000002E-3</v>
      </c>
      <c r="G192" s="76">
        <v>7.2747000000000002</v>
      </c>
      <c r="H192" s="76">
        <v>0.30259999999999998</v>
      </c>
      <c r="I192" s="76">
        <v>0.2039</v>
      </c>
      <c r="J192" s="76">
        <v>20.019600000000001</v>
      </c>
      <c r="K192" s="76">
        <v>0.96970000000000001</v>
      </c>
      <c r="L192" s="76">
        <v>15.2966</v>
      </c>
      <c r="M192" s="76">
        <v>4.1863000000000001</v>
      </c>
      <c r="P192" s="72">
        <v>97.929199999999994</v>
      </c>
      <c r="Q192" s="76">
        <f>(L192/40.3044)/(L192/40.3044+G192/71.844)</f>
        <v>0.78939200345290872</v>
      </c>
      <c r="R192" s="72" t="s">
        <v>413</v>
      </c>
    </row>
    <row r="193" spans="1:18" x14ac:dyDescent="0.35">
      <c r="A193" s="81" t="s">
        <v>468</v>
      </c>
      <c r="B193" s="72" t="s">
        <v>323</v>
      </c>
      <c r="C193" s="72" t="s">
        <v>139</v>
      </c>
      <c r="D193" s="76">
        <v>53.0458</v>
      </c>
      <c r="E193" s="76">
        <v>0.19950000000000001</v>
      </c>
      <c r="F193" s="76">
        <v>1.0500000000000001E-2</v>
      </c>
      <c r="G193" s="76">
        <v>7.6818999999999997</v>
      </c>
      <c r="H193" s="76">
        <v>0.14549999999999999</v>
      </c>
      <c r="I193" s="76">
        <v>0.20930000000000001</v>
      </c>
      <c r="J193" s="76">
        <v>18.6678</v>
      </c>
      <c r="K193" s="76">
        <v>0.45879999999999999</v>
      </c>
      <c r="L193" s="76">
        <v>17.9785</v>
      </c>
      <c r="M193" s="76">
        <v>1.8290999999999999</v>
      </c>
      <c r="P193" s="72">
        <v>100.2268</v>
      </c>
      <c r="Q193" s="76">
        <f t="shared" si="4"/>
        <v>0.80664349515770239</v>
      </c>
      <c r="R193" s="72" t="s">
        <v>413</v>
      </c>
    </row>
    <row r="194" spans="1:18" x14ac:dyDescent="0.35">
      <c r="A194" s="81" t="s">
        <v>469</v>
      </c>
      <c r="B194" s="72" t="s">
        <v>323</v>
      </c>
      <c r="C194" s="72" t="s">
        <v>139</v>
      </c>
      <c r="D194" s="76">
        <v>51.328899999999997</v>
      </c>
      <c r="E194" s="76">
        <v>0.23830000000000001</v>
      </c>
      <c r="F194" s="76">
        <v>8.6999999999999994E-3</v>
      </c>
      <c r="G194" s="76">
        <v>8.0361999999999991</v>
      </c>
      <c r="H194" s="76">
        <v>0.1681</v>
      </c>
      <c r="I194" s="76">
        <v>0.28210000000000002</v>
      </c>
      <c r="J194" s="76">
        <v>18.950600000000001</v>
      </c>
      <c r="K194" s="76">
        <v>0.89710000000000001</v>
      </c>
      <c r="L194" s="76">
        <v>16.485199999999999</v>
      </c>
      <c r="M194" s="76">
        <v>3.9220999999999999</v>
      </c>
      <c r="P194" s="72">
        <v>100.3173</v>
      </c>
      <c r="Q194" s="76">
        <f t="shared" si="4"/>
        <v>0.78525262291198961</v>
      </c>
      <c r="R194" s="72" t="s">
        <v>413</v>
      </c>
    </row>
    <row r="195" spans="1:18" x14ac:dyDescent="0.35">
      <c r="A195" s="81" t="s">
        <v>470</v>
      </c>
      <c r="B195" s="72" t="s">
        <v>323</v>
      </c>
      <c r="C195" s="72" t="s">
        <v>139</v>
      </c>
      <c r="D195" s="76">
        <v>52.491300000000003</v>
      </c>
      <c r="E195" s="76">
        <v>0.89570000000000005</v>
      </c>
      <c r="F195" s="76">
        <v>1.2699999999999999E-2</v>
      </c>
      <c r="G195" s="76">
        <v>5.9526000000000003</v>
      </c>
      <c r="H195" s="76">
        <v>0.12039999999999999</v>
      </c>
      <c r="I195" s="76">
        <v>0.13289999999999999</v>
      </c>
      <c r="J195" s="76">
        <v>18.444400000000002</v>
      </c>
      <c r="K195" s="76">
        <v>0.41720000000000002</v>
      </c>
      <c r="L195" s="76">
        <v>14.8536</v>
      </c>
      <c r="M195" s="76">
        <v>7.6641000000000004</v>
      </c>
      <c r="P195" s="72">
        <v>100.985</v>
      </c>
      <c r="Q195" s="76">
        <f t="shared" si="4"/>
        <v>0.81644581217220136</v>
      </c>
      <c r="R195" s="72" t="s">
        <v>413</v>
      </c>
    </row>
    <row r="196" spans="1:18" x14ac:dyDescent="0.35">
      <c r="A196" s="81" t="s">
        <v>471</v>
      </c>
      <c r="B196" s="72" t="s">
        <v>323</v>
      </c>
      <c r="C196" s="72" t="s">
        <v>139</v>
      </c>
      <c r="D196" s="76">
        <v>52.997900000000001</v>
      </c>
      <c r="E196" s="76">
        <v>0.189</v>
      </c>
      <c r="F196" s="76" t="s">
        <v>29</v>
      </c>
      <c r="G196" s="76">
        <v>8.0131999999999994</v>
      </c>
      <c r="H196" s="76">
        <v>0.1653</v>
      </c>
      <c r="I196" s="76">
        <v>0.19209999999999999</v>
      </c>
      <c r="J196" s="76">
        <v>17.565899999999999</v>
      </c>
      <c r="K196" s="76">
        <v>0.438</v>
      </c>
      <c r="L196" s="76">
        <v>18.3962</v>
      </c>
      <c r="M196" s="76">
        <v>1.8633999999999999</v>
      </c>
      <c r="P196" s="72">
        <v>99.811499999999995</v>
      </c>
      <c r="Q196" s="76">
        <f t="shared" si="4"/>
        <v>0.80362243575496584</v>
      </c>
      <c r="R196" s="72" t="s">
        <v>413</v>
      </c>
    </row>
    <row r="197" spans="1:18" x14ac:dyDescent="0.35">
      <c r="A197" s="81" t="s">
        <v>472</v>
      </c>
      <c r="B197" s="72" t="s">
        <v>323</v>
      </c>
      <c r="C197" s="72" t="s">
        <v>139</v>
      </c>
      <c r="D197" s="76">
        <v>50.810899999999997</v>
      </c>
      <c r="E197" s="76">
        <v>0.24679999999999999</v>
      </c>
      <c r="F197" s="76" t="s">
        <v>29</v>
      </c>
      <c r="G197" s="76">
        <v>7.2009999999999996</v>
      </c>
      <c r="H197" s="76">
        <v>0.16919999999999999</v>
      </c>
      <c r="I197" s="76">
        <v>0.21049999999999999</v>
      </c>
      <c r="J197" s="76">
        <v>20.258400000000002</v>
      </c>
      <c r="K197" s="76">
        <v>0.8911</v>
      </c>
      <c r="L197" s="76">
        <v>15.9445</v>
      </c>
      <c r="M197" s="76">
        <v>3.6263000000000001</v>
      </c>
      <c r="P197" s="72">
        <v>99.352599999999995</v>
      </c>
      <c r="Q197" s="76">
        <f t="shared" si="4"/>
        <v>0.79785320645343061</v>
      </c>
      <c r="R197" s="72" t="s">
        <v>413</v>
      </c>
    </row>
    <row r="198" spans="1:18" x14ac:dyDescent="0.35">
      <c r="A198" s="81" t="s">
        <v>473</v>
      </c>
      <c r="B198" s="72" t="s">
        <v>323</v>
      </c>
      <c r="C198" s="72" t="s">
        <v>139</v>
      </c>
      <c r="D198" s="76">
        <v>50.9801</v>
      </c>
      <c r="E198" s="76">
        <v>0.255</v>
      </c>
      <c r="F198" s="76">
        <v>8.2000000000000007E-3</v>
      </c>
      <c r="G198" s="76">
        <v>7.0415000000000001</v>
      </c>
      <c r="H198" s="76">
        <v>0.24229999999999999</v>
      </c>
      <c r="I198" s="76">
        <v>0.1764</v>
      </c>
      <c r="J198" s="76">
        <v>20.1325</v>
      </c>
      <c r="K198" s="76">
        <v>0.70650000000000002</v>
      </c>
      <c r="L198" s="76">
        <v>15.852399999999999</v>
      </c>
      <c r="M198" s="76">
        <v>3.8972000000000002</v>
      </c>
      <c r="P198" s="72">
        <v>99.292100000000005</v>
      </c>
      <c r="Q198" s="76">
        <f t="shared" si="4"/>
        <v>0.80051818187366253</v>
      </c>
      <c r="R198" s="72" t="s">
        <v>413</v>
      </c>
    </row>
    <row r="199" spans="1:18" x14ac:dyDescent="0.35">
      <c r="A199" s="81" t="s">
        <v>474</v>
      </c>
      <c r="B199" s="72" t="s">
        <v>323</v>
      </c>
      <c r="C199" s="72" t="s">
        <v>139</v>
      </c>
      <c r="D199" s="76">
        <v>51.7119</v>
      </c>
      <c r="E199" s="76">
        <v>0.21870000000000001</v>
      </c>
      <c r="F199" s="76">
        <v>1.15E-2</v>
      </c>
      <c r="G199" s="76">
        <v>7.2808000000000002</v>
      </c>
      <c r="H199" s="76">
        <v>0.27029999999999998</v>
      </c>
      <c r="I199" s="76">
        <v>0.2107</v>
      </c>
      <c r="J199" s="76">
        <v>19.967600000000001</v>
      </c>
      <c r="K199" s="76">
        <v>0.66830000000000001</v>
      </c>
      <c r="L199" s="76">
        <v>16.383299999999998</v>
      </c>
      <c r="M199" s="76">
        <v>3.2681</v>
      </c>
      <c r="P199" s="72">
        <v>99.991200000000006</v>
      </c>
      <c r="Q199" s="76">
        <f t="shared" si="4"/>
        <v>0.80044185311585503</v>
      </c>
      <c r="R199" s="72" t="s">
        <v>420</v>
      </c>
    </row>
    <row r="200" spans="1:18" x14ac:dyDescent="0.35">
      <c r="A200" s="81" t="s">
        <v>475</v>
      </c>
      <c r="B200" s="72" t="s">
        <v>323</v>
      </c>
      <c r="C200" s="72" t="s">
        <v>139</v>
      </c>
      <c r="D200" s="76">
        <v>51.3523</v>
      </c>
      <c r="E200" s="76">
        <v>0.2641</v>
      </c>
      <c r="F200" s="76" t="s">
        <v>29</v>
      </c>
      <c r="G200" s="76">
        <v>6.8621999999999996</v>
      </c>
      <c r="H200" s="76">
        <v>0.24729999999999999</v>
      </c>
      <c r="I200" s="76">
        <v>0.15160000000000001</v>
      </c>
      <c r="J200" s="76">
        <v>20.209199999999999</v>
      </c>
      <c r="K200" s="76">
        <v>0.74519999999999997</v>
      </c>
      <c r="L200" s="76">
        <v>15.734299999999999</v>
      </c>
      <c r="M200" s="76">
        <v>3.9811000000000001</v>
      </c>
      <c r="P200" s="72">
        <v>99.533199999999994</v>
      </c>
      <c r="Q200" s="76">
        <f t="shared" si="4"/>
        <v>0.80342683343531029</v>
      </c>
      <c r="R200" s="72" t="s">
        <v>413</v>
      </c>
    </row>
    <row r="201" spans="1:18" x14ac:dyDescent="0.35">
      <c r="A201" s="81" t="s">
        <v>476</v>
      </c>
      <c r="B201" s="72" t="s">
        <v>323</v>
      </c>
      <c r="C201" s="72" t="s">
        <v>139</v>
      </c>
      <c r="D201" s="76">
        <v>50.895099999999999</v>
      </c>
      <c r="E201" s="76">
        <v>0.2462</v>
      </c>
      <c r="F201" s="76" t="s">
        <v>29</v>
      </c>
      <c r="G201" s="76">
        <v>7.1430999999999996</v>
      </c>
      <c r="H201" s="76">
        <v>0.26440000000000002</v>
      </c>
      <c r="I201" s="76">
        <v>0.1729</v>
      </c>
      <c r="J201" s="76">
        <v>20.555399999999999</v>
      </c>
      <c r="K201" s="76">
        <v>0.80489999999999995</v>
      </c>
      <c r="L201" s="76">
        <v>15.805099999999999</v>
      </c>
      <c r="M201" s="76">
        <v>3.8195000000000001</v>
      </c>
      <c r="P201" s="72">
        <v>99.7012</v>
      </c>
      <c r="Q201" s="76">
        <f t="shared" si="4"/>
        <v>0.79773895818933038</v>
      </c>
      <c r="R201" s="72" t="s">
        <v>413</v>
      </c>
    </row>
    <row r="202" spans="1:18" x14ac:dyDescent="0.35">
      <c r="A202" s="81"/>
      <c r="Q202" s="76"/>
    </row>
    <row r="204" spans="1:18" x14ac:dyDescent="0.35">
      <c r="A204" s="74" t="s">
        <v>21</v>
      </c>
      <c r="B204" s="74" t="s">
        <v>1</v>
      </c>
      <c r="C204" s="74" t="s">
        <v>93</v>
      </c>
      <c r="D204" s="74" t="s">
        <v>2</v>
      </c>
      <c r="E204" s="74" t="s">
        <v>3</v>
      </c>
      <c r="F204" s="74" t="s">
        <v>4</v>
      </c>
      <c r="G204" s="74" t="s">
        <v>5</v>
      </c>
      <c r="H204" s="74" t="s">
        <v>6</v>
      </c>
      <c r="I204" s="74" t="s">
        <v>7</v>
      </c>
      <c r="J204" s="74" t="s">
        <v>8</v>
      </c>
      <c r="K204" s="74" t="s">
        <v>9</v>
      </c>
      <c r="L204" s="74" t="s">
        <v>10</v>
      </c>
      <c r="M204" s="74" t="s">
        <v>11</v>
      </c>
      <c r="N204" s="74" t="s">
        <v>12</v>
      </c>
      <c r="O204" s="74" t="s">
        <v>15</v>
      </c>
      <c r="P204" s="74" t="s">
        <v>14</v>
      </c>
      <c r="Q204" s="74" t="s">
        <v>150</v>
      </c>
    </row>
    <row r="205" spans="1:18" x14ac:dyDescent="0.35">
      <c r="A205" s="72" t="s">
        <v>152</v>
      </c>
      <c r="B205" s="72" t="s">
        <v>25</v>
      </c>
      <c r="C205" s="72" t="s">
        <v>141</v>
      </c>
      <c r="D205" s="76">
        <v>39.435000000000002</v>
      </c>
      <c r="E205" s="76"/>
      <c r="F205" s="76"/>
      <c r="G205" s="76">
        <v>21.4298</v>
      </c>
      <c r="H205" s="76" t="s">
        <v>29</v>
      </c>
      <c r="I205" s="76">
        <v>0.33539999999999998</v>
      </c>
      <c r="J205" s="76">
        <v>0.28699999999999998</v>
      </c>
      <c r="K205" s="76">
        <v>2.3300000000000001E-2</v>
      </c>
      <c r="L205" s="76">
        <v>40.1447</v>
      </c>
      <c r="M205" s="76">
        <v>2.4899999999999999E-2</v>
      </c>
      <c r="N205" s="76"/>
      <c r="O205" s="76"/>
      <c r="P205" s="76">
        <v>101.68010000000001</v>
      </c>
      <c r="Q205" s="76">
        <f t="shared" ref="Q205:Q224" si="5">(L205/40.3044)/(L205/40.3044+G205/71.844)</f>
        <v>0.76954510500173223</v>
      </c>
    </row>
    <row r="206" spans="1:18" x14ac:dyDescent="0.35">
      <c r="A206" s="72" t="s">
        <v>153</v>
      </c>
      <c r="B206" s="72" t="s">
        <v>25</v>
      </c>
      <c r="C206" s="72" t="s">
        <v>141</v>
      </c>
      <c r="D206" s="76">
        <v>39.464700000000001</v>
      </c>
      <c r="E206" s="76"/>
      <c r="F206" s="76"/>
      <c r="G206" s="76">
        <v>21.258900000000001</v>
      </c>
      <c r="H206" s="76" t="s">
        <v>29</v>
      </c>
      <c r="I206" s="76">
        <v>0.36770000000000003</v>
      </c>
      <c r="J206" s="76">
        <v>0.34899999999999998</v>
      </c>
      <c r="K206" s="76">
        <v>2.81E-2</v>
      </c>
      <c r="L206" s="76">
        <v>39.769500000000001</v>
      </c>
      <c r="M206" s="76">
        <v>3.0599999999999999E-2</v>
      </c>
      <c r="N206" s="76"/>
      <c r="O206" s="76"/>
      <c r="P206" s="76">
        <v>101.2666</v>
      </c>
      <c r="Q206" s="76">
        <f t="shared" si="5"/>
        <v>0.76929969259885922</v>
      </c>
    </row>
    <row r="207" spans="1:18" x14ac:dyDescent="0.35">
      <c r="A207" s="72" t="s">
        <v>480</v>
      </c>
      <c r="B207" s="81" t="s">
        <v>25</v>
      </c>
      <c r="C207" s="72" t="s">
        <v>141</v>
      </c>
      <c r="D207" s="76">
        <v>38.772799999999997</v>
      </c>
      <c r="E207" s="76"/>
      <c r="F207" s="76"/>
      <c r="G207" s="76">
        <v>21.046099999999999</v>
      </c>
      <c r="H207" s="76">
        <v>5.3E-3</v>
      </c>
      <c r="I207" s="76">
        <v>0.29360000000000003</v>
      </c>
      <c r="J207" s="76">
        <v>0.41860000000000003</v>
      </c>
      <c r="K207" s="76">
        <v>3.1099999999999999E-2</v>
      </c>
      <c r="L207" s="76">
        <v>39.779800000000002</v>
      </c>
      <c r="M207" s="76">
        <v>7.4200000000000002E-2</v>
      </c>
      <c r="N207" s="76">
        <v>8.6400000000000005E-2</v>
      </c>
      <c r="O207" s="76">
        <v>9.6500000000000002E-2</v>
      </c>
      <c r="P207" s="72">
        <v>100.6044</v>
      </c>
      <c r="Q207" s="76">
        <f t="shared" si="5"/>
        <v>0.77112604994799283</v>
      </c>
      <c r="R207" s="72" t="s">
        <v>413</v>
      </c>
    </row>
    <row r="208" spans="1:18" x14ac:dyDescent="0.35">
      <c r="A208" s="72" t="s">
        <v>481</v>
      </c>
      <c r="B208" s="81" t="s">
        <v>25</v>
      </c>
      <c r="C208" s="72" t="s">
        <v>141</v>
      </c>
      <c r="D208" s="76">
        <v>39.282299999999999</v>
      </c>
      <c r="E208" s="76"/>
      <c r="F208" s="76"/>
      <c r="G208" s="76">
        <v>21.089099999999998</v>
      </c>
      <c r="H208" s="76" t="s">
        <v>29</v>
      </c>
      <c r="I208" s="76">
        <v>0.32690000000000002</v>
      </c>
      <c r="J208" s="76">
        <v>0.35470000000000002</v>
      </c>
      <c r="K208" s="76">
        <v>1.7000000000000001E-2</v>
      </c>
      <c r="L208" s="76">
        <v>40.344999999999999</v>
      </c>
      <c r="M208" s="76">
        <v>2.3E-2</v>
      </c>
      <c r="N208" s="76">
        <v>1.47E-2</v>
      </c>
      <c r="O208" s="76">
        <v>0.11409999999999999</v>
      </c>
      <c r="P208" s="72">
        <v>101.5543</v>
      </c>
      <c r="Q208" s="76">
        <f t="shared" si="5"/>
        <v>0.77324882297786579</v>
      </c>
      <c r="R208" s="72" t="s">
        <v>413</v>
      </c>
    </row>
    <row r="209" spans="1:18" x14ac:dyDescent="0.35">
      <c r="A209" s="72" t="s">
        <v>482</v>
      </c>
      <c r="B209" s="81" t="s">
        <v>25</v>
      </c>
      <c r="C209" s="72" t="s">
        <v>141</v>
      </c>
      <c r="D209" s="76">
        <v>39.036700000000003</v>
      </c>
      <c r="E209" s="76"/>
      <c r="F209" s="76"/>
      <c r="G209" s="76">
        <v>21.0441</v>
      </c>
      <c r="H209" s="76">
        <v>5.8999999999999999E-3</v>
      </c>
      <c r="I209" s="76">
        <v>0.3175</v>
      </c>
      <c r="J209" s="76">
        <v>0.32729999999999998</v>
      </c>
      <c r="K209" s="76">
        <v>1.47E-2</v>
      </c>
      <c r="L209" s="76">
        <v>40.073900000000002</v>
      </c>
      <c r="M209" s="76">
        <v>2.7099999999999999E-2</v>
      </c>
      <c r="N209" s="76">
        <v>6.8999999999999999E-3</v>
      </c>
      <c r="O209" s="76">
        <v>0.10150000000000001</v>
      </c>
      <c r="P209" s="72">
        <v>100.95569999999999</v>
      </c>
      <c r="Q209" s="76">
        <f t="shared" si="5"/>
        <v>0.77244018903102818</v>
      </c>
      <c r="R209" s="72" t="s">
        <v>478</v>
      </c>
    </row>
    <row r="210" spans="1:18" x14ac:dyDescent="0.35">
      <c r="A210" s="72" t="s">
        <v>483</v>
      </c>
      <c r="B210" s="81" t="s">
        <v>25</v>
      </c>
      <c r="C210" s="72" t="s">
        <v>141</v>
      </c>
      <c r="D210" s="76">
        <v>39.178899999999999</v>
      </c>
      <c r="E210" s="76"/>
      <c r="F210" s="76"/>
      <c r="G210" s="76">
        <v>21.610600000000002</v>
      </c>
      <c r="H210" s="76">
        <v>8.9999999999999993E-3</v>
      </c>
      <c r="I210" s="76">
        <v>0.34710000000000002</v>
      </c>
      <c r="J210" s="76">
        <v>0.36530000000000001</v>
      </c>
      <c r="K210" s="76">
        <v>2.4799999999999999E-2</v>
      </c>
      <c r="L210" s="76">
        <v>40.063099999999999</v>
      </c>
      <c r="M210" s="76">
        <v>2.7799999999999998E-2</v>
      </c>
      <c r="N210" s="76">
        <v>6.1999999999999998E-3</v>
      </c>
      <c r="O210" s="76">
        <v>8.7099999999999997E-2</v>
      </c>
      <c r="P210" s="72">
        <v>101.7199</v>
      </c>
      <c r="Q210" s="76">
        <f t="shared" si="5"/>
        <v>0.76768909304255539</v>
      </c>
      <c r="R210" s="72" t="s">
        <v>416</v>
      </c>
    </row>
    <row r="211" spans="1:18" x14ac:dyDescent="0.35">
      <c r="A211" s="72" t="s">
        <v>484</v>
      </c>
      <c r="B211" s="81" t="s">
        <v>25</v>
      </c>
      <c r="C211" s="72" t="s">
        <v>141</v>
      </c>
      <c r="D211" s="76">
        <v>38.633699999999997</v>
      </c>
      <c r="E211" s="76"/>
      <c r="F211" s="76"/>
      <c r="G211" s="76">
        <v>21.076899999999998</v>
      </c>
      <c r="H211" s="76" t="s">
        <v>29</v>
      </c>
      <c r="I211" s="76">
        <v>0.29959999999999998</v>
      </c>
      <c r="J211" s="76">
        <v>0.37409999999999999</v>
      </c>
      <c r="K211" s="76">
        <v>3.1300000000000001E-2</v>
      </c>
      <c r="L211" s="76">
        <v>39.879300000000001</v>
      </c>
      <c r="M211" s="76">
        <v>3.2599999999999997E-2</v>
      </c>
      <c r="N211" s="76">
        <v>2.2200000000000001E-2</v>
      </c>
      <c r="O211" s="76">
        <v>0.1096</v>
      </c>
      <c r="P211" s="72">
        <v>100.44970000000001</v>
      </c>
      <c r="Q211" s="76">
        <f t="shared" si="5"/>
        <v>0.77130880098635146</v>
      </c>
      <c r="R211" s="72" t="s">
        <v>418</v>
      </c>
    </row>
    <row r="212" spans="1:18" x14ac:dyDescent="0.35">
      <c r="A212" s="72" t="s">
        <v>485</v>
      </c>
      <c r="B212" s="81" t="s">
        <v>25</v>
      </c>
      <c r="C212" s="72" t="s">
        <v>141</v>
      </c>
      <c r="D212" s="76">
        <v>39.321899999999999</v>
      </c>
      <c r="E212" s="76"/>
      <c r="F212" s="76"/>
      <c r="G212" s="76">
        <v>21.0718</v>
      </c>
      <c r="H212" s="76">
        <v>6.7000000000000002E-3</v>
      </c>
      <c r="I212" s="76">
        <v>0.31669999999999998</v>
      </c>
      <c r="J212" s="76">
        <v>0.3347</v>
      </c>
      <c r="K212" s="76">
        <v>2.6800000000000001E-2</v>
      </c>
      <c r="L212" s="76">
        <v>40.3352</v>
      </c>
      <c r="M212" s="76">
        <v>3.1E-2</v>
      </c>
      <c r="N212" s="76">
        <v>3.5499999999999997E-2</v>
      </c>
      <c r="O212" s="76">
        <v>0.10780000000000001</v>
      </c>
      <c r="P212" s="72">
        <v>101.5882</v>
      </c>
      <c r="Q212" s="76">
        <f t="shared" si="5"/>
        <v>0.77335010353095757</v>
      </c>
      <c r="R212" s="72" t="s">
        <v>413</v>
      </c>
    </row>
    <row r="213" spans="1:18" x14ac:dyDescent="0.35">
      <c r="A213" s="72" t="s">
        <v>486</v>
      </c>
      <c r="B213" s="81" t="s">
        <v>25</v>
      </c>
      <c r="C213" s="72" t="s">
        <v>141</v>
      </c>
      <c r="D213" s="76">
        <v>39.303699999999999</v>
      </c>
      <c r="E213" s="76"/>
      <c r="F213" s="76"/>
      <c r="G213" s="76">
        <v>20.551400000000001</v>
      </c>
      <c r="H213" s="76" t="s">
        <v>29</v>
      </c>
      <c r="I213" s="76">
        <v>0.29389999999999999</v>
      </c>
      <c r="J213" s="76">
        <v>0.33760000000000001</v>
      </c>
      <c r="K213" s="76">
        <v>1.2500000000000001E-2</v>
      </c>
      <c r="L213" s="76">
        <v>40.7453</v>
      </c>
      <c r="M213" s="76">
        <v>3.4599999999999999E-2</v>
      </c>
      <c r="N213" s="76">
        <v>4.2700000000000002E-2</v>
      </c>
      <c r="O213" s="76">
        <v>0.1033</v>
      </c>
      <c r="P213" s="72">
        <v>101.4235</v>
      </c>
      <c r="Q213" s="76">
        <f t="shared" si="5"/>
        <v>0.77944721024490737</v>
      </c>
    </row>
    <row r="214" spans="1:18" x14ac:dyDescent="0.35">
      <c r="A214" s="72" t="s">
        <v>487</v>
      </c>
      <c r="B214" s="81" t="s">
        <v>25</v>
      </c>
      <c r="C214" s="72" t="s">
        <v>141</v>
      </c>
      <c r="D214" s="76">
        <v>38.908099999999997</v>
      </c>
      <c r="E214" s="76"/>
      <c r="F214" s="76"/>
      <c r="G214" s="76">
        <v>20.200800000000001</v>
      </c>
      <c r="H214" s="76">
        <v>8.3999999999999995E-3</v>
      </c>
      <c r="I214" s="76">
        <v>0.31730000000000003</v>
      </c>
      <c r="J214" s="76">
        <v>0.32400000000000001</v>
      </c>
      <c r="K214" s="76">
        <v>1.7600000000000001E-2</v>
      </c>
      <c r="L214" s="76">
        <v>41.190300000000001</v>
      </c>
      <c r="M214" s="76">
        <v>3.3700000000000001E-2</v>
      </c>
      <c r="N214" s="76">
        <v>8.9499999999999996E-2</v>
      </c>
      <c r="O214" s="76">
        <v>0.1192</v>
      </c>
      <c r="P214" s="72">
        <v>101.20869999999999</v>
      </c>
      <c r="Q214" s="76">
        <f t="shared" si="5"/>
        <v>0.78423469100162058</v>
      </c>
      <c r="R214" s="72" t="s">
        <v>414</v>
      </c>
    </row>
    <row r="215" spans="1:18" x14ac:dyDescent="0.35">
      <c r="A215" s="72" t="s">
        <v>488</v>
      </c>
      <c r="B215" s="81" t="s">
        <v>25</v>
      </c>
      <c r="C215" s="72" t="s">
        <v>141</v>
      </c>
      <c r="D215" s="76">
        <v>38.334200000000003</v>
      </c>
      <c r="E215" s="76"/>
      <c r="F215" s="76"/>
      <c r="G215" s="76">
        <v>21.246500000000001</v>
      </c>
      <c r="H215" s="76">
        <v>8.8000000000000005E-3</v>
      </c>
      <c r="I215" s="76">
        <v>0.33210000000000001</v>
      </c>
      <c r="J215" s="76">
        <v>0.35549999999999998</v>
      </c>
      <c r="K215" s="76">
        <v>4.1399999999999999E-2</v>
      </c>
      <c r="L215" s="76">
        <v>40.340600000000002</v>
      </c>
      <c r="M215" s="76">
        <v>3.3500000000000002E-2</v>
      </c>
      <c r="N215" s="76">
        <v>4.07E-2</v>
      </c>
      <c r="O215" s="76">
        <v>0.1053</v>
      </c>
      <c r="P215" s="72">
        <v>100.8386</v>
      </c>
      <c r="Q215" s="76">
        <f t="shared" si="5"/>
        <v>0.77192320683011961</v>
      </c>
      <c r="R215" s="72" t="s">
        <v>416</v>
      </c>
    </row>
    <row r="216" spans="1:18" x14ac:dyDescent="0.35">
      <c r="A216" s="72" t="s">
        <v>140</v>
      </c>
      <c r="B216" s="72" t="s">
        <v>26</v>
      </c>
      <c r="C216" s="72" t="s">
        <v>141</v>
      </c>
      <c r="D216" s="76">
        <v>37.960999999999999</v>
      </c>
      <c r="E216" s="76"/>
      <c r="F216" s="76"/>
      <c r="G216" s="76">
        <v>25.087199999999999</v>
      </c>
      <c r="H216" s="76">
        <v>3.5999999999999999E-3</v>
      </c>
      <c r="I216" s="76">
        <v>0.37559999999999999</v>
      </c>
      <c r="J216" s="76">
        <v>0.45760000000000001</v>
      </c>
      <c r="K216" s="76">
        <v>0.06</v>
      </c>
      <c r="L216" s="76">
        <v>35.939</v>
      </c>
      <c r="M216" s="76">
        <v>3.6799999999999999E-2</v>
      </c>
      <c r="N216" s="76">
        <v>9.0399999999999994E-2</v>
      </c>
      <c r="O216" s="76">
        <v>0.1283</v>
      </c>
      <c r="P216" s="76">
        <v>100.13939999999999</v>
      </c>
      <c r="Q216" s="76">
        <f>(L216/40.3044)/(L216/40.3044+G216/71.844)</f>
        <v>0.71859474817033009</v>
      </c>
    </row>
    <row r="217" spans="1:18" x14ac:dyDescent="0.35">
      <c r="A217" s="72" t="s">
        <v>142</v>
      </c>
      <c r="B217" s="72" t="s">
        <v>26</v>
      </c>
      <c r="C217" s="72" t="s">
        <v>141</v>
      </c>
      <c r="D217" s="76">
        <v>39.007399999999997</v>
      </c>
      <c r="E217" s="76"/>
      <c r="F217" s="76"/>
      <c r="G217" s="76">
        <v>21.1557</v>
      </c>
      <c r="H217" s="76">
        <v>3.0999999999999999E-3</v>
      </c>
      <c r="I217" s="76">
        <v>0.29949999999999999</v>
      </c>
      <c r="J217" s="76">
        <v>0.31809999999999999</v>
      </c>
      <c r="K217" s="76">
        <v>3.7499999999999999E-2</v>
      </c>
      <c r="L217" s="76">
        <v>40.130499999999998</v>
      </c>
      <c r="M217" s="76">
        <v>2.7699999999999999E-2</v>
      </c>
      <c r="N217" s="76">
        <v>1.61E-2</v>
      </c>
      <c r="O217" s="76">
        <v>8.77E-2</v>
      </c>
      <c r="P217" s="76">
        <v>101.08329999999999</v>
      </c>
      <c r="Q217" s="76">
        <f t="shared" si="5"/>
        <v>0.77175785358062976</v>
      </c>
    </row>
    <row r="218" spans="1:18" x14ac:dyDescent="0.35">
      <c r="A218" s="72" t="s">
        <v>143</v>
      </c>
      <c r="B218" s="72" t="s">
        <v>26</v>
      </c>
      <c r="C218" s="72" t="s">
        <v>141</v>
      </c>
      <c r="D218" s="76">
        <v>38.793100000000003</v>
      </c>
      <c r="E218" s="76"/>
      <c r="F218" s="76"/>
      <c r="G218" s="76">
        <v>25.214200000000002</v>
      </c>
      <c r="H218" s="76">
        <v>1.6199999999999999E-2</v>
      </c>
      <c r="I218" s="76">
        <v>0.37209999999999999</v>
      </c>
      <c r="J218" s="76">
        <v>0.502</v>
      </c>
      <c r="K218" s="76">
        <v>6.9099999999999995E-2</v>
      </c>
      <c r="L218" s="76">
        <v>36.857799999999997</v>
      </c>
      <c r="M218" s="76">
        <v>0.23730000000000001</v>
      </c>
      <c r="N218" s="76">
        <v>2.6200000000000001E-2</v>
      </c>
      <c r="O218" s="76">
        <v>6.6500000000000004E-2</v>
      </c>
      <c r="P218" s="76">
        <v>102.1544</v>
      </c>
      <c r="Q218" s="76">
        <f t="shared" si="5"/>
        <v>0.72266034802394918</v>
      </c>
    </row>
    <row r="219" spans="1:18" x14ac:dyDescent="0.35">
      <c r="A219" s="72" t="s">
        <v>144</v>
      </c>
      <c r="B219" s="72" t="s">
        <v>26</v>
      </c>
      <c r="C219" s="72" t="s">
        <v>141</v>
      </c>
      <c r="D219" s="76">
        <v>39.055900000000001</v>
      </c>
      <c r="E219" s="76"/>
      <c r="F219" s="76"/>
      <c r="G219" s="76">
        <v>22.027799999999999</v>
      </c>
      <c r="H219" s="76" t="s">
        <v>29</v>
      </c>
      <c r="I219" s="76">
        <v>0.41160000000000002</v>
      </c>
      <c r="J219" s="76">
        <v>0.3306</v>
      </c>
      <c r="K219" s="76">
        <v>1.7100000000000001E-2</v>
      </c>
      <c r="L219" s="76">
        <v>39.366799999999998</v>
      </c>
      <c r="M219" s="76">
        <v>3.4000000000000002E-2</v>
      </c>
      <c r="N219" s="76">
        <v>7.1000000000000004E-3</v>
      </c>
      <c r="O219" s="76">
        <v>0.13270000000000001</v>
      </c>
      <c r="P219" s="76">
        <v>101.3738</v>
      </c>
      <c r="Q219" s="76">
        <f t="shared" si="5"/>
        <v>0.76108805125469237</v>
      </c>
    </row>
    <row r="220" spans="1:18" x14ac:dyDescent="0.35">
      <c r="A220" s="72" t="s">
        <v>145</v>
      </c>
      <c r="B220" s="72" t="s">
        <v>26</v>
      </c>
      <c r="C220" s="72" t="s">
        <v>141</v>
      </c>
      <c r="D220" s="76">
        <v>38.749899999999997</v>
      </c>
      <c r="E220" s="76"/>
      <c r="F220" s="76"/>
      <c r="G220" s="76">
        <v>22.726500000000001</v>
      </c>
      <c r="H220" s="76" t="s">
        <v>29</v>
      </c>
      <c r="I220" s="76">
        <v>0.3977</v>
      </c>
      <c r="J220" s="76">
        <v>0.32669999999999999</v>
      </c>
      <c r="K220" s="76">
        <v>5.8999999999999999E-3</v>
      </c>
      <c r="L220" s="76">
        <v>38.910400000000003</v>
      </c>
      <c r="M220" s="76">
        <v>1.9599999999999999E-2</v>
      </c>
      <c r="N220" s="76">
        <v>9.5999999999999992E-3</v>
      </c>
      <c r="O220" s="76">
        <v>8.2000000000000003E-2</v>
      </c>
      <c r="P220" s="76">
        <v>101.20310000000001</v>
      </c>
      <c r="Q220" s="76">
        <f t="shared" si="5"/>
        <v>0.75320257929251799</v>
      </c>
    </row>
    <row r="221" spans="1:18" x14ac:dyDescent="0.35">
      <c r="A221" s="72" t="s">
        <v>146</v>
      </c>
      <c r="B221" s="72" t="s">
        <v>26</v>
      </c>
      <c r="C221" s="72" t="s">
        <v>141</v>
      </c>
      <c r="D221" s="76">
        <v>37.776400000000002</v>
      </c>
      <c r="E221" s="76"/>
      <c r="F221" s="76"/>
      <c r="G221" s="76">
        <v>24.651599999999998</v>
      </c>
      <c r="H221" s="76">
        <v>4.3E-3</v>
      </c>
      <c r="I221" s="76">
        <v>0.38590000000000002</v>
      </c>
      <c r="J221" s="76">
        <v>0.46489999999999998</v>
      </c>
      <c r="K221" s="76">
        <v>6.8400000000000002E-2</v>
      </c>
      <c r="L221" s="76">
        <v>36.381500000000003</v>
      </c>
      <c r="M221" s="76">
        <v>4.24E-2</v>
      </c>
      <c r="N221" s="76">
        <v>0.16500000000000001</v>
      </c>
      <c r="O221" s="76">
        <v>4.48E-2</v>
      </c>
      <c r="P221" s="76">
        <v>99.985200000000006</v>
      </c>
      <c r="Q221" s="76">
        <f t="shared" si="5"/>
        <v>0.72457203390604941</v>
      </c>
    </row>
    <row r="222" spans="1:18" x14ac:dyDescent="0.35">
      <c r="A222" s="72" t="s">
        <v>147</v>
      </c>
      <c r="B222" s="72" t="s">
        <v>26</v>
      </c>
      <c r="C222" s="72" t="s">
        <v>141</v>
      </c>
      <c r="D222" s="76">
        <v>38.075899999999997</v>
      </c>
      <c r="E222" s="76"/>
      <c r="F222" s="76"/>
      <c r="G222" s="76">
        <v>24.490200000000002</v>
      </c>
      <c r="H222" s="76">
        <v>3.5799999999999998E-2</v>
      </c>
      <c r="I222" s="76">
        <v>0.42359999999999998</v>
      </c>
      <c r="J222" s="76">
        <v>0.45650000000000002</v>
      </c>
      <c r="K222" s="76">
        <v>4.7800000000000002E-2</v>
      </c>
      <c r="L222" s="76">
        <v>37.053100000000001</v>
      </c>
      <c r="M222" s="76">
        <v>4.0099999999999997E-2</v>
      </c>
      <c r="N222" s="76">
        <v>0.14099999999999999</v>
      </c>
      <c r="O222" s="76">
        <v>7.7600000000000002E-2</v>
      </c>
      <c r="P222" s="76">
        <v>100.8415</v>
      </c>
      <c r="Q222" s="76">
        <f t="shared" si="5"/>
        <v>0.72950555861455446</v>
      </c>
    </row>
    <row r="223" spans="1:18" x14ac:dyDescent="0.35">
      <c r="A223" s="72" t="s">
        <v>148</v>
      </c>
      <c r="B223" s="72" t="s">
        <v>26</v>
      </c>
      <c r="C223" s="72" t="s">
        <v>141</v>
      </c>
      <c r="D223" s="76">
        <v>38.179200000000002</v>
      </c>
      <c r="E223" s="76"/>
      <c r="F223" s="76"/>
      <c r="G223" s="76">
        <v>23.886099999999999</v>
      </c>
      <c r="H223" s="76" t="s">
        <v>29</v>
      </c>
      <c r="I223" s="76">
        <v>0.32119999999999999</v>
      </c>
      <c r="J223" s="76">
        <v>0.45960000000000001</v>
      </c>
      <c r="K223" s="76">
        <v>4.65E-2</v>
      </c>
      <c r="L223" s="76">
        <v>37.458599999999997</v>
      </c>
      <c r="M223" s="76">
        <v>3.7400000000000003E-2</v>
      </c>
      <c r="N223" s="76">
        <v>0.13109999999999999</v>
      </c>
      <c r="O223" s="76">
        <v>7.2599999999999998E-2</v>
      </c>
      <c r="P223" s="76">
        <v>100.5801</v>
      </c>
      <c r="Q223" s="76">
        <f t="shared" si="5"/>
        <v>0.73652332880410742</v>
      </c>
    </row>
    <row r="224" spans="1:18" x14ac:dyDescent="0.35">
      <c r="A224" s="72" t="s">
        <v>149</v>
      </c>
      <c r="B224" s="72" t="s">
        <v>26</v>
      </c>
      <c r="C224" s="72" t="s">
        <v>141</v>
      </c>
      <c r="D224" s="76">
        <v>38.110399999999998</v>
      </c>
      <c r="E224" s="76"/>
      <c r="F224" s="76"/>
      <c r="G224" s="76">
        <v>24.834800000000001</v>
      </c>
      <c r="H224" s="76">
        <v>2.4199999999999999E-2</v>
      </c>
      <c r="I224" s="76">
        <v>0.34949999999999998</v>
      </c>
      <c r="J224" s="76">
        <v>0.47849999999999998</v>
      </c>
      <c r="K224" s="76">
        <v>4.7500000000000001E-2</v>
      </c>
      <c r="L224" s="76">
        <v>36.530299999999997</v>
      </c>
      <c r="M224" s="76">
        <v>3.0099999999999998E-2</v>
      </c>
      <c r="N224" s="76"/>
      <c r="O224" s="76"/>
      <c r="P224" s="76">
        <v>100.4053</v>
      </c>
      <c r="Q224" s="76">
        <f t="shared" si="5"/>
        <v>0.72390848895828053</v>
      </c>
    </row>
    <row r="225" spans="1:18" x14ac:dyDescent="0.35">
      <c r="A225" s="72" t="s">
        <v>489</v>
      </c>
      <c r="B225" s="72" t="s">
        <v>26</v>
      </c>
      <c r="C225" s="72" t="s">
        <v>141</v>
      </c>
      <c r="D225" s="76">
        <v>39.0717</v>
      </c>
      <c r="E225" s="76"/>
      <c r="F225" s="76"/>
      <c r="G225" s="76">
        <v>20.2821</v>
      </c>
      <c r="H225" s="76">
        <v>2.8E-3</v>
      </c>
      <c r="I225" s="76">
        <v>0.3196</v>
      </c>
      <c r="J225" s="76">
        <v>0.315</v>
      </c>
      <c r="K225" s="76">
        <v>1.5800000000000002E-2</v>
      </c>
      <c r="L225" s="76">
        <v>40.673200000000001</v>
      </c>
      <c r="M225" s="76">
        <v>2.6700000000000002E-2</v>
      </c>
      <c r="N225" s="76">
        <v>2.1000000000000001E-2</v>
      </c>
      <c r="O225" s="76">
        <v>0.1128</v>
      </c>
      <c r="P225" s="72">
        <v>100.8407</v>
      </c>
      <c r="Q225" s="76">
        <f t="shared" ref="Q225:Q235" si="6">(L225/40.3044)/(L225/40.3044+G225/71.844)</f>
        <v>0.78140401853760999</v>
      </c>
      <c r="R225" s="72" t="s">
        <v>413</v>
      </c>
    </row>
    <row r="226" spans="1:18" x14ac:dyDescent="0.35">
      <c r="A226" s="72" t="s">
        <v>490</v>
      </c>
      <c r="B226" s="72" t="s">
        <v>26</v>
      </c>
      <c r="C226" s="72" t="s">
        <v>141</v>
      </c>
      <c r="D226" s="76">
        <v>44.353999999999999</v>
      </c>
      <c r="E226" s="76"/>
      <c r="F226" s="76"/>
      <c r="G226" s="76">
        <v>20.997299999999999</v>
      </c>
      <c r="H226" s="76">
        <v>6.9599999999999995E-2</v>
      </c>
      <c r="I226" s="76">
        <v>0.38900000000000001</v>
      </c>
      <c r="J226" s="76">
        <v>1.8727</v>
      </c>
      <c r="K226" s="76">
        <v>0.79979999999999996</v>
      </c>
      <c r="L226" s="76">
        <v>28.133700000000001</v>
      </c>
      <c r="M226" s="76">
        <v>0.83389999999999997</v>
      </c>
      <c r="N226" s="76">
        <v>2.1899999999999999E-2</v>
      </c>
      <c r="O226" s="76">
        <v>7.0599999999999996E-2</v>
      </c>
      <c r="P226" s="72">
        <v>97.542400000000001</v>
      </c>
      <c r="Q226" s="76">
        <f t="shared" si="6"/>
        <v>0.70487276555839873</v>
      </c>
      <c r="R226" s="72" t="s">
        <v>413</v>
      </c>
    </row>
    <row r="227" spans="1:18" x14ac:dyDescent="0.35">
      <c r="A227" s="72" t="s">
        <v>491</v>
      </c>
      <c r="B227" s="72" t="s">
        <v>26</v>
      </c>
      <c r="C227" s="72" t="s">
        <v>141</v>
      </c>
      <c r="D227" s="76">
        <v>38.267499999999998</v>
      </c>
      <c r="E227" s="76"/>
      <c r="F227" s="76"/>
      <c r="G227" s="76">
        <v>24.208200000000001</v>
      </c>
      <c r="H227" s="76" t="s">
        <v>29</v>
      </c>
      <c r="I227" s="76">
        <v>0.36130000000000001</v>
      </c>
      <c r="J227" s="76">
        <v>0.38640000000000002</v>
      </c>
      <c r="K227" s="76">
        <v>3.6799999999999999E-2</v>
      </c>
      <c r="L227" s="76">
        <v>36.840699999999998</v>
      </c>
      <c r="M227" s="76">
        <v>4.1000000000000002E-2</v>
      </c>
      <c r="N227" s="76">
        <v>6.1499999999999999E-2</v>
      </c>
      <c r="O227" s="76">
        <v>7.7399999999999997E-2</v>
      </c>
      <c r="P227" s="72">
        <v>100.2757</v>
      </c>
      <c r="Q227" s="76">
        <f t="shared" si="6"/>
        <v>0.73065498913147786</v>
      </c>
      <c r="R227" s="72" t="s">
        <v>413</v>
      </c>
    </row>
    <row r="228" spans="1:18" x14ac:dyDescent="0.35">
      <c r="A228" s="72" t="s">
        <v>492</v>
      </c>
      <c r="B228" s="72" t="s">
        <v>26</v>
      </c>
      <c r="C228" s="72" t="s">
        <v>141</v>
      </c>
      <c r="D228" s="76">
        <v>38.165199999999999</v>
      </c>
      <c r="E228" s="76"/>
      <c r="F228" s="76"/>
      <c r="G228" s="76">
        <v>24</v>
      </c>
      <c r="H228" s="76">
        <v>2.5000000000000001E-3</v>
      </c>
      <c r="I228" s="76">
        <v>0.39040000000000002</v>
      </c>
      <c r="J228" s="76">
        <v>0.36840000000000001</v>
      </c>
      <c r="K228" s="76">
        <v>4.7199999999999999E-2</v>
      </c>
      <c r="L228" s="76">
        <v>37.057400000000001</v>
      </c>
      <c r="M228" s="76">
        <v>5.5100000000000003E-2</v>
      </c>
      <c r="N228" s="76">
        <v>9.2899999999999996E-2</v>
      </c>
      <c r="O228" s="76">
        <v>8.3699999999999997E-2</v>
      </c>
      <c r="P228" s="72">
        <v>100.2628</v>
      </c>
      <c r="Q228" s="76">
        <f t="shared" si="6"/>
        <v>0.73349947908373492</v>
      </c>
      <c r="R228" s="72" t="s">
        <v>413</v>
      </c>
    </row>
    <row r="229" spans="1:18" x14ac:dyDescent="0.35">
      <c r="A229" s="72" t="s">
        <v>493</v>
      </c>
      <c r="B229" s="72" t="s">
        <v>26</v>
      </c>
      <c r="C229" s="72" t="s">
        <v>141</v>
      </c>
      <c r="D229" s="76">
        <v>38.0625</v>
      </c>
      <c r="E229" s="76"/>
      <c r="F229" s="76"/>
      <c r="G229" s="76">
        <v>23.8797</v>
      </c>
      <c r="H229" s="76" t="s">
        <v>29</v>
      </c>
      <c r="I229" s="76">
        <v>0.40589999999999998</v>
      </c>
      <c r="J229" s="76">
        <v>1.3692</v>
      </c>
      <c r="K229" s="76">
        <v>0.29799999999999999</v>
      </c>
      <c r="L229" s="76">
        <v>32.901699999999998</v>
      </c>
      <c r="M229" s="76">
        <v>1.5571999999999999</v>
      </c>
      <c r="N229" s="76">
        <v>6.9900000000000004E-2</v>
      </c>
      <c r="O229" s="76">
        <v>7.7899999999999997E-2</v>
      </c>
      <c r="P229" s="72">
        <v>98.611800000000002</v>
      </c>
      <c r="Q229" s="76">
        <f t="shared" si="6"/>
        <v>0.71064774714370182</v>
      </c>
      <c r="R229" s="72" t="s">
        <v>413</v>
      </c>
    </row>
    <row r="230" spans="1:18" x14ac:dyDescent="0.35">
      <c r="A230" s="72" t="s">
        <v>494</v>
      </c>
      <c r="B230" s="72" t="s">
        <v>26</v>
      </c>
      <c r="C230" s="72" t="s">
        <v>141</v>
      </c>
      <c r="D230" s="76">
        <v>38.4953</v>
      </c>
      <c r="E230" s="76"/>
      <c r="F230" s="76"/>
      <c r="G230" s="76">
        <v>22.827100000000002</v>
      </c>
      <c r="H230" s="76" t="s">
        <v>29</v>
      </c>
      <c r="I230" s="76">
        <v>0.34520000000000001</v>
      </c>
      <c r="J230" s="76">
        <v>0.3594</v>
      </c>
      <c r="K230" s="76">
        <v>1.34E-2</v>
      </c>
      <c r="L230" s="76">
        <v>38.559100000000001</v>
      </c>
      <c r="M230" s="76">
        <v>3.0300000000000001E-2</v>
      </c>
      <c r="N230" s="76">
        <v>2.5999999999999999E-3</v>
      </c>
      <c r="O230" s="76">
        <v>0.1018</v>
      </c>
      <c r="P230" s="72">
        <v>100.7184</v>
      </c>
      <c r="Q230" s="76">
        <f t="shared" si="6"/>
        <v>0.75068709509552278</v>
      </c>
      <c r="R230" s="72" t="s">
        <v>479</v>
      </c>
    </row>
    <row r="231" spans="1:18" x14ac:dyDescent="0.35">
      <c r="A231" s="72" t="s">
        <v>495</v>
      </c>
      <c r="B231" s="72" t="s">
        <v>26</v>
      </c>
      <c r="C231" s="72" t="s">
        <v>141</v>
      </c>
      <c r="D231" s="76">
        <v>38.624400000000001</v>
      </c>
      <c r="E231" s="76"/>
      <c r="F231" s="76"/>
      <c r="G231" s="76">
        <v>21.377199999999998</v>
      </c>
      <c r="H231" s="76">
        <v>2.3999999999999998E-3</v>
      </c>
      <c r="I231" s="76">
        <v>0.34210000000000002</v>
      </c>
      <c r="J231" s="76">
        <v>0.314</v>
      </c>
      <c r="K231" s="76">
        <v>2.3300000000000001E-2</v>
      </c>
      <c r="L231" s="76">
        <v>39.510199999999998</v>
      </c>
      <c r="M231" s="76">
        <v>2.47E-2</v>
      </c>
      <c r="N231" s="76">
        <v>2.2100000000000002E-2</v>
      </c>
      <c r="O231" s="76">
        <v>0.1203</v>
      </c>
      <c r="P231" s="72">
        <v>100.36069999999999</v>
      </c>
      <c r="Q231" s="76">
        <f t="shared" si="6"/>
        <v>0.76714687582980245</v>
      </c>
      <c r="R231" s="72" t="s">
        <v>414</v>
      </c>
    </row>
    <row r="232" spans="1:18" x14ac:dyDescent="0.35">
      <c r="A232" s="72" t="s">
        <v>496</v>
      </c>
      <c r="B232" s="72" t="s">
        <v>26</v>
      </c>
      <c r="C232" s="72" t="s">
        <v>141</v>
      </c>
      <c r="D232" s="76">
        <v>38.0869</v>
      </c>
      <c r="E232" s="76"/>
      <c r="F232" s="76"/>
      <c r="G232" s="76">
        <v>24.962900000000001</v>
      </c>
      <c r="H232" s="76" t="s">
        <v>29</v>
      </c>
      <c r="I232" s="76">
        <v>0.34410000000000002</v>
      </c>
      <c r="J232" s="76">
        <v>0.38329999999999997</v>
      </c>
      <c r="K232" s="76">
        <v>4.4299999999999999E-2</v>
      </c>
      <c r="L232" s="76">
        <v>36.921900000000001</v>
      </c>
      <c r="M232" s="76">
        <v>2.76E-2</v>
      </c>
      <c r="N232" s="76">
        <v>4.9399999999999999E-2</v>
      </c>
      <c r="O232" s="76">
        <v>6.8699999999999997E-2</v>
      </c>
      <c r="P232" s="72">
        <v>100.8827</v>
      </c>
      <c r="Q232" s="76">
        <f t="shared" si="6"/>
        <v>0.72500997834552783</v>
      </c>
      <c r="R232" s="72" t="s">
        <v>416</v>
      </c>
    </row>
    <row r="233" spans="1:18" x14ac:dyDescent="0.35">
      <c r="A233" s="72" t="s">
        <v>497</v>
      </c>
      <c r="B233" s="72" t="s">
        <v>323</v>
      </c>
      <c r="C233" s="72" t="s">
        <v>141</v>
      </c>
      <c r="D233" s="76">
        <v>40.256300000000003</v>
      </c>
      <c r="E233" s="76"/>
      <c r="F233" s="76"/>
      <c r="G233" s="76">
        <v>18.100000000000001</v>
      </c>
      <c r="H233" s="76">
        <v>1.2800000000000001E-2</v>
      </c>
      <c r="I233" s="76">
        <v>0.26450000000000001</v>
      </c>
      <c r="J233" s="76">
        <v>2.8845000000000001</v>
      </c>
      <c r="K233" s="76">
        <v>0.17299999999999999</v>
      </c>
      <c r="L233" s="76">
        <v>33.896599999999999</v>
      </c>
      <c r="M233" s="76">
        <v>4.3681000000000001</v>
      </c>
      <c r="N233" s="76">
        <v>1.49E-2</v>
      </c>
      <c r="O233" s="76">
        <v>9.9500000000000005E-2</v>
      </c>
      <c r="P233" s="72">
        <v>100.0702</v>
      </c>
      <c r="Q233" s="76">
        <f t="shared" si="6"/>
        <v>0.76949097935713417</v>
      </c>
      <c r="R233" s="72" t="s">
        <v>413</v>
      </c>
    </row>
    <row r="234" spans="1:18" x14ac:dyDescent="0.35">
      <c r="A234" s="72" t="s">
        <v>498</v>
      </c>
      <c r="B234" s="72" t="s">
        <v>323</v>
      </c>
      <c r="C234" s="72" t="s">
        <v>141</v>
      </c>
      <c r="D234" s="76">
        <v>39.269399999999997</v>
      </c>
      <c r="E234" s="76">
        <v>8.3999999999999995E-3</v>
      </c>
      <c r="F234" s="76" t="s">
        <v>29</v>
      </c>
      <c r="G234" s="76">
        <v>19.928000000000001</v>
      </c>
      <c r="H234" s="76">
        <v>6.3E-3</v>
      </c>
      <c r="I234" s="76">
        <v>0.30740000000000001</v>
      </c>
      <c r="J234" s="76">
        <v>0.31509999999999999</v>
      </c>
      <c r="K234" s="76">
        <v>2.5600000000000001E-2</v>
      </c>
      <c r="L234" s="76">
        <v>40.802700000000002</v>
      </c>
      <c r="M234" s="76">
        <v>3.2800000000000003E-2</v>
      </c>
      <c r="N234" s="76"/>
      <c r="O234" s="76"/>
      <c r="P234" s="72">
        <v>100.6889</v>
      </c>
      <c r="Q234" s="76">
        <f t="shared" si="6"/>
        <v>0.78493471834368578</v>
      </c>
      <c r="R234" s="72" t="s">
        <v>413</v>
      </c>
    </row>
    <row r="235" spans="1:18" x14ac:dyDescent="0.35">
      <c r="A235" s="72" t="s">
        <v>499</v>
      </c>
      <c r="B235" s="72" t="s">
        <v>323</v>
      </c>
      <c r="C235" s="72" t="s">
        <v>141</v>
      </c>
      <c r="D235" s="76">
        <v>38.9405</v>
      </c>
      <c r="E235" s="76">
        <v>9.7999999999999997E-3</v>
      </c>
      <c r="F235" s="76">
        <v>2.0000000000000001E-4</v>
      </c>
      <c r="G235" s="76">
        <v>20.709700000000002</v>
      </c>
      <c r="H235" s="76">
        <v>8.0000000000000002E-3</v>
      </c>
      <c r="I235" s="76">
        <v>0.2823</v>
      </c>
      <c r="J235" s="76">
        <v>0.43430000000000002</v>
      </c>
      <c r="K235" s="76">
        <v>3.3300000000000003E-2</v>
      </c>
      <c r="L235" s="76">
        <v>39.890500000000003</v>
      </c>
      <c r="M235" s="76">
        <v>4.5900000000000003E-2</v>
      </c>
      <c r="N235" s="76"/>
      <c r="O235" s="76"/>
      <c r="P235" s="72">
        <v>100.3545</v>
      </c>
      <c r="Q235" s="76">
        <f t="shared" si="6"/>
        <v>0.77444322808065491</v>
      </c>
      <c r="R235" s="72" t="s">
        <v>413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A23F-04B3-4AC1-ABD9-D08D7BF6BE64}">
  <dimension ref="A1:Q92"/>
  <sheetViews>
    <sheetView topLeftCell="A70" workbookViewId="0">
      <selection activeCell="E79" sqref="E79:E80"/>
    </sheetView>
  </sheetViews>
  <sheetFormatPr defaultColWidth="8.81640625" defaultRowHeight="14.5" x14ac:dyDescent="0.35"/>
  <cols>
    <col min="1" max="1" width="14.1796875" style="72" customWidth="1"/>
    <col min="2" max="3" width="12.1796875" style="72" customWidth="1"/>
    <col min="4" max="4" width="18.81640625" style="72" customWidth="1"/>
    <col min="5" max="16" width="8.81640625" style="72"/>
    <col min="17" max="17" width="15" style="72" customWidth="1"/>
    <col min="18" max="18" width="12" bestFit="1" customWidth="1"/>
  </cols>
  <sheetData>
    <row r="1" spans="1:15" x14ac:dyDescent="0.35">
      <c r="A1" s="71" t="s">
        <v>604</v>
      </c>
    </row>
    <row r="2" spans="1:15" x14ac:dyDescent="0.35">
      <c r="A2" s="72" t="s">
        <v>397</v>
      </c>
    </row>
    <row r="4" spans="1:15" x14ac:dyDescent="0.35">
      <c r="A4" s="73" t="s">
        <v>250</v>
      </c>
      <c r="B4" s="73"/>
      <c r="C4" s="73"/>
      <c r="D4" s="73"/>
      <c r="E4" s="73"/>
      <c r="F4" s="73"/>
      <c r="G4" s="73"/>
      <c r="H4" s="73"/>
      <c r="I4" s="73"/>
      <c r="J4" s="73"/>
      <c r="K4" s="73" t="s">
        <v>251</v>
      </c>
    </row>
    <row r="5" spans="1:15" x14ac:dyDescent="0.35">
      <c r="A5" s="74" t="s">
        <v>1</v>
      </c>
      <c r="B5" s="74" t="s">
        <v>324</v>
      </c>
      <c r="C5" s="74"/>
      <c r="D5" s="74" t="s">
        <v>22</v>
      </c>
      <c r="E5" s="74" t="s">
        <v>16</v>
      </c>
      <c r="F5" s="74" t="s">
        <v>182</v>
      </c>
      <c r="G5" s="74" t="s">
        <v>185</v>
      </c>
      <c r="H5" s="74" t="s">
        <v>252</v>
      </c>
      <c r="I5" s="74" t="s">
        <v>14</v>
      </c>
      <c r="J5" s="74"/>
      <c r="K5" s="74" t="s">
        <v>16</v>
      </c>
      <c r="L5" s="74" t="s">
        <v>182</v>
      </c>
      <c r="M5" s="74" t="s">
        <v>185</v>
      </c>
      <c r="N5" s="74" t="s">
        <v>252</v>
      </c>
      <c r="O5" s="74" t="s">
        <v>31</v>
      </c>
    </row>
    <row r="6" spans="1:15" x14ac:dyDescent="0.35">
      <c r="A6" s="72" t="s">
        <v>25</v>
      </c>
      <c r="B6" s="82">
        <v>42247</v>
      </c>
      <c r="C6" s="82" t="s">
        <v>325</v>
      </c>
      <c r="D6" s="72" t="s">
        <v>253</v>
      </c>
      <c r="E6" s="72">
        <v>32.972499999999997</v>
      </c>
      <c r="F6" s="72">
        <v>47.421599999999998</v>
      </c>
      <c r="G6" s="72">
        <v>2.1246</v>
      </c>
      <c r="H6" s="72">
        <v>13.5464</v>
      </c>
      <c r="I6" s="72">
        <v>96.065100000000001</v>
      </c>
      <c r="K6" s="72">
        <f>E6/$I6*100</f>
        <v>34.323078828835854</v>
      </c>
      <c r="L6" s="72">
        <f t="shared" ref="L6:N21" si="0">F6/$I6*100</f>
        <v>49.364025020532949</v>
      </c>
      <c r="M6" s="72">
        <f t="shared" si="0"/>
        <v>2.2116252416330173</v>
      </c>
      <c r="N6" s="72">
        <f t="shared" si="0"/>
        <v>14.10127090899817</v>
      </c>
      <c r="O6" s="72">
        <v>96.065100000000001</v>
      </c>
    </row>
    <row r="7" spans="1:15" x14ac:dyDescent="0.35">
      <c r="A7" s="72" t="s">
        <v>25</v>
      </c>
      <c r="B7" s="82">
        <v>42247</v>
      </c>
      <c r="C7" s="82" t="s">
        <v>325</v>
      </c>
      <c r="D7" s="72" t="s">
        <v>254</v>
      </c>
      <c r="E7" s="72">
        <v>32.991900000000001</v>
      </c>
      <c r="F7" s="72">
        <v>47.313099999999999</v>
      </c>
      <c r="G7" s="72">
        <v>2.15</v>
      </c>
      <c r="H7" s="72">
        <v>13.3483</v>
      </c>
      <c r="I7" s="72">
        <v>95.803299999999993</v>
      </c>
      <c r="K7" s="72">
        <f t="shared" ref="K7:N42" si="1">E7/$I7*100</f>
        <v>34.437122729592829</v>
      </c>
      <c r="L7" s="72">
        <f t="shared" si="0"/>
        <v>49.385668343366049</v>
      </c>
      <c r="M7" s="72">
        <f t="shared" si="0"/>
        <v>2.2441815678583095</v>
      </c>
      <c r="N7" s="72">
        <f t="shared" si="0"/>
        <v>13.933027359182827</v>
      </c>
      <c r="O7" s="72">
        <v>95.803299999999993</v>
      </c>
    </row>
    <row r="8" spans="1:15" x14ac:dyDescent="0.35">
      <c r="A8" s="72" t="s">
        <v>25</v>
      </c>
      <c r="B8" s="82">
        <v>42247</v>
      </c>
      <c r="C8" s="82" t="s">
        <v>325</v>
      </c>
      <c r="D8" s="72" t="s">
        <v>255</v>
      </c>
      <c r="E8" s="72">
        <v>32.979999999999997</v>
      </c>
      <c r="F8" s="72">
        <v>48.977600000000002</v>
      </c>
      <c r="G8" s="72">
        <v>2.4161999999999999</v>
      </c>
      <c r="H8" s="72">
        <v>11.672700000000001</v>
      </c>
      <c r="I8" s="72">
        <v>96.046599999999998</v>
      </c>
      <c r="K8" s="72">
        <f t="shared" si="1"/>
        <v>34.337498672519381</v>
      </c>
      <c r="L8" s="72">
        <f t="shared" si="0"/>
        <v>50.993580199611444</v>
      </c>
      <c r="M8" s="72">
        <f t="shared" si="0"/>
        <v>2.5156538596889426</v>
      </c>
      <c r="N8" s="72">
        <f t="shared" si="0"/>
        <v>12.153163152053276</v>
      </c>
      <c r="O8" s="72">
        <v>96.046599999999998</v>
      </c>
    </row>
    <row r="9" spans="1:15" x14ac:dyDescent="0.35">
      <c r="A9" s="72" t="s">
        <v>25</v>
      </c>
      <c r="B9" s="82">
        <v>42247</v>
      </c>
      <c r="C9" s="82" t="s">
        <v>325</v>
      </c>
      <c r="D9" s="72" t="s">
        <v>256</v>
      </c>
      <c r="E9" s="72">
        <v>33.187100000000001</v>
      </c>
      <c r="F9" s="72">
        <v>48.259900000000002</v>
      </c>
      <c r="G9" s="72">
        <v>2.3931</v>
      </c>
      <c r="H9" s="72">
        <v>12.311199999999999</v>
      </c>
      <c r="I9" s="72">
        <v>96.151200000000003</v>
      </c>
      <c r="K9" s="72">
        <f t="shared" si="1"/>
        <v>34.515533867492032</v>
      </c>
      <c r="L9" s="72">
        <f t="shared" si="0"/>
        <v>50.191677274958614</v>
      </c>
      <c r="M9" s="72">
        <f t="shared" si="0"/>
        <v>2.4888924943214437</v>
      </c>
      <c r="N9" s="72">
        <f t="shared" si="0"/>
        <v>12.804000366090074</v>
      </c>
      <c r="O9" s="72">
        <v>96.151200000000003</v>
      </c>
    </row>
    <row r="10" spans="1:15" x14ac:dyDescent="0.35">
      <c r="A10" s="72" t="s">
        <v>25</v>
      </c>
      <c r="B10" s="82">
        <v>42247</v>
      </c>
      <c r="C10" s="82" t="s">
        <v>325</v>
      </c>
      <c r="D10" s="72" t="s">
        <v>256</v>
      </c>
      <c r="E10" s="72">
        <v>33.427300000000002</v>
      </c>
      <c r="F10" s="72">
        <v>48.546599999999998</v>
      </c>
      <c r="G10" s="72">
        <v>2.3384</v>
      </c>
      <c r="H10" s="72">
        <v>11.938700000000001</v>
      </c>
      <c r="I10" s="72">
        <v>96.251000000000005</v>
      </c>
      <c r="K10" s="72">
        <f t="shared" si="1"/>
        <v>34.729301513750507</v>
      </c>
      <c r="L10" s="72">
        <f t="shared" si="0"/>
        <v>50.437501948031702</v>
      </c>
      <c r="M10" s="72">
        <f t="shared" si="0"/>
        <v>2.4294812521428346</v>
      </c>
      <c r="N10" s="72">
        <f t="shared" si="0"/>
        <v>12.40371528607495</v>
      </c>
      <c r="O10" s="72">
        <v>96.251000000000005</v>
      </c>
    </row>
    <row r="11" spans="1:15" x14ac:dyDescent="0.35">
      <c r="A11" s="72" t="s">
        <v>25</v>
      </c>
      <c r="B11" s="82">
        <v>42247</v>
      </c>
      <c r="C11" s="82" t="s">
        <v>325</v>
      </c>
      <c r="D11" s="72" t="s">
        <v>256</v>
      </c>
      <c r="E11" s="72">
        <v>32.714700000000001</v>
      </c>
      <c r="F11" s="72">
        <v>46.576500000000003</v>
      </c>
      <c r="G11" s="72">
        <v>2.3534000000000002</v>
      </c>
      <c r="H11" s="72">
        <v>12.285600000000001</v>
      </c>
      <c r="I11" s="72">
        <v>93.930099999999996</v>
      </c>
      <c r="K11" s="72">
        <f t="shared" si="1"/>
        <v>34.828771607823263</v>
      </c>
      <c r="L11" s="72">
        <f t="shared" si="0"/>
        <v>49.586341332544102</v>
      </c>
      <c r="M11" s="72">
        <f t="shared" si="0"/>
        <v>2.5054801389543928</v>
      </c>
      <c r="N11" s="72">
        <f t="shared" si="0"/>
        <v>13.079513382824038</v>
      </c>
      <c r="O11" s="72">
        <v>93.930099999999996</v>
      </c>
    </row>
    <row r="12" spans="1:15" x14ac:dyDescent="0.35">
      <c r="A12" s="72" t="s">
        <v>25</v>
      </c>
      <c r="B12" s="82">
        <v>42247</v>
      </c>
      <c r="C12" s="82" t="s">
        <v>325</v>
      </c>
      <c r="D12" s="72" t="s">
        <v>257</v>
      </c>
      <c r="E12" s="72">
        <v>33.465400000000002</v>
      </c>
      <c r="F12" s="72">
        <v>52.925699999999999</v>
      </c>
      <c r="G12" s="72">
        <v>2.8062999999999998</v>
      </c>
      <c r="H12" s="72">
        <v>4.9180000000000001</v>
      </c>
      <c r="I12" s="72">
        <v>94.115499999999997</v>
      </c>
      <c r="K12" s="72">
        <f t="shared" si="1"/>
        <v>35.557798662281989</v>
      </c>
      <c r="L12" s="72">
        <f t="shared" si="0"/>
        <v>56.234839107267135</v>
      </c>
      <c r="M12" s="72">
        <f t="shared" si="0"/>
        <v>2.9817617714404108</v>
      </c>
      <c r="N12" s="72">
        <f t="shared" si="0"/>
        <v>5.2254942065865881</v>
      </c>
      <c r="O12" s="72">
        <v>94.115499999999997</v>
      </c>
    </row>
    <row r="13" spans="1:15" x14ac:dyDescent="0.35">
      <c r="A13" s="72" t="s">
        <v>25</v>
      </c>
      <c r="B13" s="82">
        <v>42247</v>
      </c>
      <c r="C13" s="82" t="s">
        <v>325</v>
      </c>
      <c r="D13" s="72" t="s">
        <v>258</v>
      </c>
      <c r="E13" s="72">
        <v>31.861899999999999</v>
      </c>
      <c r="F13" s="72">
        <v>48.0655</v>
      </c>
      <c r="G13" s="72">
        <v>2.3403</v>
      </c>
      <c r="H13" s="72">
        <v>12.799200000000001</v>
      </c>
      <c r="I13" s="72">
        <v>95.066800000000001</v>
      </c>
      <c r="K13" s="72">
        <f t="shared" si="1"/>
        <v>33.515275574648562</v>
      </c>
      <c r="L13" s="72">
        <f t="shared" si="0"/>
        <v>50.559711697459051</v>
      </c>
      <c r="M13" s="72">
        <f t="shared" si="0"/>
        <v>2.4617426904029589</v>
      </c>
      <c r="N13" s="72">
        <f t="shared" si="0"/>
        <v>13.463375226682711</v>
      </c>
      <c r="O13" s="72">
        <v>95.066800000000001</v>
      </c>
    </row>
    <row r="14" spans="1:15" x14ac:dyDescent="0.35">
      <c r="A14" s="72" t="s">
        <v>25</v>
      </c>
      <c r="B14" s="82">
        <v>42247</v>
      </c>
      <c r="C14" s="82" t="s">
        <v>325</v>
      </c>
      <c r="D14" s="72" t="s">
        <v>259</v>
      </c>
      <c r="E14" s="72">
        <v>32.180799999999998</v>
      </c>
      <c r="F14" s="72">
        <v>49.035800000000002</v>
      </c>
      <c r="G14" s="72">
        <v>2.3290000000000002</v>
      </c>
      <c r="H14" s="72">
        <v>11.5487</v>
      </c>
      <c r="I14" s="72">
        <v>95.094300000000004</v>
      </c>
      <c r="K14" s="72">
        <f t="shared" si="1"/>
        <v>33.8409347353101</v>
      </c>
      <c r="L14" s="72">
        <f t="shared" si="0"/>
        <v>51.565446088777144</v>
      </c>
      <c r="M14" s="72">
        <f t="shared" si="0"/>
        <v>2.4491478458750948</v>
      </c>
      <c r="N14" s="72">
        <f t="shared" si="0"/>
        <v>12.144471330037657</v>
      </c>
      <c r="O14" s="72">
        <v>95.094300000000004</v>
      </c>
    </row>
    <row r="15" spans="1:15" x14ac:dyDescent="0.35">
      <c r="A15" s="72" t="s">
        <v>25</v>
      </c>
      <c r="B15" s="82">
        <v>42247</v>
      </c>
      <c r="C15" s="82" t="s">
        <v>325</v>
      </c>
      <c r="D15" s="72" t="s">
        <v>260</v>
      </c>
      <c r="E15" s="72">
        <v>32.053400000000003</v>
      </c>
      <c r="F15" s="72">
        <v>46.726500000000001</v>
      </c>
      <c r="G15" s="72">
        <v>2.1737000000000002</v>
      </c>
      <c r="H15" s="72">
        <v>13.988099999999999</v>
      </c>
      <c r="I15" s="72">
        <v>94.941800000000001</v>
      </c>
      <c r="K15" s="72">
        <f t="shared" si="1"/>
        <v>33.761104171186986</v>
      </c>
      <c r="L15" s="72">
        <f t="shared" si="0"/>
        <v>49.21594071315269</v>
      </c>
      <c r="M15" s="72">
        <f t="shared" si="0"/>
        <v>2.2895078879903266</v>
      </c>
      <c r="N15" s="72">
        <f t="shared" si="0"/>
        <v>14.733341899985042</v>
      </c>
      <c r="O15" s="72">
        <v>94.941800000000001</v>
      </c>
    </row>
    <row r="16" spans="1:15" x14ac:dyDescent="0.35">
      <c r="A16" s="72" t="s">
        <v>25</v>
      </c>
      <c r="B16" s="82">
        <v>42247</v>
      </c>
      <c r="C16" s="82" t="s">
        <v>325</v>
      </c>
      <c r="D16" s="72" t="s">
        <v>261</v>
      </c>
      <c r="E16" s="72">
        <v>31.609300000000001</v>
      </c>
      <c r="F16" s="72">
        <v>44.092799999999997</v>
      </c>
      <c r="G16" s="72">
        <v>3.2012999999999998</v>
      </c>
      <c r="H16" s="72">
        <v>16.2593</v>
      </c>
      <c r="I16" s="72">
        <v>95.162700000000001</v>
      </c>
      <c r="K16" s="72">
        <f t="shared" si="1"/>
        <v>33.216060494290303</v>
      </c>
      <c r="L16" s="72">
        <f t="shared" si="0"/>
        <v>46.334120406419736</v>
      </c>
      <c r="M16" s="72">
        <f t="shared" si="0"/>
        <v>3.3640281328713875</v>
      </c>
      <c r="N16" s="72">
        <f t="shared" si="0"/>
        <v>17.085790966418564</v>
      </c>
      <c r="O16" s="72">
        <v>95.162700000000001</v>
      </c>
    </row>
    <row r="17" spans="1:15" x14ac:dyDescent="0.35">
      <c r="A17" s="72" t="s">
        <v>25</v>
      </c>
      <c r="B17" s="82">
        <v>42247</v>
      </c>
      <c r="C17" s="82" t="s">
        <v>325</v>
      </c>
      <c r="D17" s="72" t="s">
        <v>262</v>
      </c>
      <c r="E17" s="72">
        <v>31.360099999999999</v>
      </c>
      <c r="F17" s="72">
        <v>43.716299999999997</v>
      </c>
      <c r="G17" s="72">
        <v>2.2441</v>
      </c>
      <c r="H17" s="72">
        <v>17.731400000000001</v>
      </c>
      <c r="I17" s="72">
        <v>95.052000000000007</v>
      </c>
      <c r="K17" s="72">
        <f t="shared" si="1"/>
        <v>32.992572486638885</v>
      </c>
      <c r="L17" s="72">
        <f t="shared" si="0"/>
        <v>45.991983335437439</v>
      </c>
      <c r="M17" s="72">
        <f t="shared" si="0"/>
        <v>2.3609182342296848</v>
      </c>
      <c r="N17" s="72">
        <f t="shared" si="0"/>
        <v>18.65442073812229</v>
      </c>
      <c r="O17" s="72">
        <v>95.052000000000007</v>
      </c>
    </row>
    <row r="18" spans="1:15" x14ac:dyDescent="0.35">
      <c r="A18" s="72" t="s">
        <v>25</v>
      </c>
      <c r="B18" s="82">
        <v>42247</v>
      </c>
      <c r="C18" s="82" t="s">
        <v>325</v>
      </c>
      <c r="D18" s="72" t="s">
        <v>263</v>
      </c>
      <c r="E18" s="72">
        <v>30.4862</v>
      </c>
      <c r="F18" s="72">
        <v>40.235799999999998</v>
      </c>
      <c r="G18" s="72">
        <v>2.6901000000000002</v>
      </c>
      <c r="H18" s="72">
        <v>19.9862</v>
      </c>
      <c r="I18" s="72">
        <v>93.398300000000006</v>
      </c>
      <c r="K18" s="72">
        <f t="shared" si="1"/>
        <v>32.641065201400885</v>
      </c>
      <c r="L18" s="72">
        <f t="shared" si="0"/>
        <v>43.079799096985703</v>
      </c>
      <c r="M18" s="72">
        <f t="shared" si="0"/>
        <v>2.8802451436482248</v>
      </c>
      <c r="N18" s="72">
        <f t="shared" si="0"/>
        <v>21.398890557965185</v>
      </c>
      <c r="O18" s="72">
        <v>93.398300000000006</v>
      </c>
    </row>
    <row r="19" spans="1:15" x14ac:dyDescent="0.35">
      <c r="A19" s="72" t="s">
        <v>25</v>
      </c>
      <c r="B19" s="82">
        <v>42247</v>
      </c>
      <c r="C19" s="82" t="s">
        <v>325</v>
      </c>
      <c r="D19" s="72" t="s">
        <v>264</v>
      </c>
      <c r="E19" s="72">
        <v>34.785400000000003</v>
      </c>
      <c r="F19" s="72">
        <v>38.519199999999998</v>
      </c>
      <c r="G19" s="72">
        <v>1.2019</v>
      </c>
      <c r="H19" s="72">
        <v>21.309200000000001</v>
      </c>
      <c r="I19" s="72">
        <v>95.815700000000007</v>
      </c>
      <c r="K19" s="72">
        <f t="shared" si="1"/>
        <v>36.304488721576945</v>
      </c>
      <c r="L19" s="72">
        <f t="shared" si="0"/>
        <v>40.201344873543682</v>
      </c>
      <c r="M19" s="72">
        <f t="shared" si="0"/>
        <v>1.2543873290076677</v>
      </c>
      <c r="N19" s="72">
        <f t="shared" si="0"/>
        <v>22.239779075871699</v>
      </c>
      <c r="O19" s="72">
        <v>95.815700000000007</v>
      </c>
    </row>
    <row r="20" spans="1:15" x14ac:dyDescent="0.35">
      <c r="A20" s="72" t="s">
        <v>25</v>
      </c>
      <c r="B20" s="82">
        <v>42247</v>
      </c>
      <c r="C20" s="82" t="s">
        <v>325</v>
      </c>
      <c r="D20" s="72" t="s">
        <v>265</v>
      </c>
      <c r="E20" s="72">
        <v>32.775700000000001</v>
      </c>
      <c r="F20" s="72">
        <v>47.492100000000001</v>
      </c>
      <c r="G20" s="72">
        <v>2.4824999999999999</v>
      </c>
      <c r="H20" s="72">
        <v>11.526300000000001</v>
      </c>
      <c r="I20" s="72">
        <v>94.276600000000002</v>
      </c>
      <c r="K20" s="72">
        <f t="shared" si="1"/>
        <v>34.765466722389228</v>
      </c>
      <c r="L20" s="72">
        <f t="shared" si="0"/>
        <v>50.375278701183532</v>
      </c>
      <c r="M20" s="72">
        <f t="shared" si="0"/>
        <v>2.6332090889998154</v>
      </c>
      <c r="N20" s="72">
        <f t="shared" si="0"/>
        <v>12.226045487427422</v>
      </c>
      <c r="O20" s="72">
        <v>94.276600000000002</v>
      </c>
    </row>
    <row r="21" spans="1:15" x14ac:dyDescent="0.35">
      <c r="A21" s="72" t="s">
        <v>25</v>
      </c>
      <c r="B21" s="82">
        <v>42247</v>
      </c>
      <c r="C21" s="82" t="s">
        <v>325</v>
      </c>
      <c r="D21" s="72" t="s">
        <v>266</v>
      </c>
      <c r="E21" s="72">
        <v>31.902999999999999</v>
      </c>
      <c r="F21" s="72">
        <v>45.958599999999997</v>
      </c>
      <c r="G21" s="72">
        <v>1.9101999999999999</v>
      </c>
      <c r="H21" s="72">
        <v>15.108599999999999</v>
      </c>
      <c r="I21" s="72">
        <v>94.880399999999995</v>
      </c>
      <c r="K21" s="72">
        <f t="shared" si="1"/>
        <v>33.62443665920464</v>
      </c>
      <c r="L21" s="72">
        <f t="shared" si="0"/>
        <v>48.438455149851812</v>
      </c>
      <c r="M21" s="72">
        <f t="shared" si="0"/>
        <v>2.013271444892728</v>
      </c>
      <c r="N21" s="72">
        <f t="shared" si="0"/>
        <v>15.923836746050817</v>
      </c>
      <c r="O21" s="72">
        <v>94.880399999999995</v>
      </c>
    </row>
    <row r="22" spans="1:15" x14ac:dyDescent="0.35">
      <c r="A22" s="72" t="s">
        <v>25</v>
      </c>
      <c r="B22" s="82">
        <v>42247</v>
      </c>
      <c r="C22" s="82" t="s">
        <v>325</v>
      </c>
      <c r="D22" s="72" t="s">
        <v>267</v>
      </c>
      <c r="E22" s="72">
        <v>31.7651</v>
      </c>
      <c r="F22" s="72">
        <v>44.476100000000002</v>
      </c>
      <c r="G22" s="72">
        <v>1.7781</v>
      </c>
      <c r="H22" s="72">
        <v>17.332699999999999</v>
      </c>
      <c r="I22" s="72">
        <v>95.351900000000001</v>
      </c>
      <c r="K22" s="72">
        <f t="shared" si="1"/>
        <v>33.313546977039785</v>
      </c>
      <c r="L22" s="72">
        <f t="shared" si="1"/>
        <v>46.644167551983763</v>
      </c>
      <c r="M22" s="72">
        <f t="shared" si="1"/>
        <v>1.8647766851001397</v>
      </c>
      <c r="N22" s="72">
        <f t="shared" si="1"/>
        <v>18.177613660556315</v>
      </c>
      <c r="O22" s="72">
        <v>95.351900000000001</v>
      </c>
    </row>
    <row r="23" spans="1:15" x14ac:dyDescent="0.35">
      <c r="A23" s="72" t="s">
        <v>25</v>
      </c>
      <c r="B23" s="82">
        <v>42247</v>
      </c>
      <c r="C23" s="82" t="s">
        <v>325</v>
      </c>
      <c r="D23" s="72" t="s">
        <v>268</v>
      </c>
      <c r="E23" s="72">
        <v>31.499700000000001</v>
      </c>
      <c r="F23" s="72">
        <v>45.674100000000003</v>
      </c>
      <c r="G23" s="72">
        <v>1.8794999999999999</v>
      </c>
      <c r="H23" s="72">
        <v>15.9109</v>
      </c>
      <c r="I23" s="72">
        <v>94.964200000000005</v>
      </c>
      <c r="K23" s="72">
        <f t="shared" si="1"/>
        <v>33.170078829706348</v>
      </c>
      <c r="L23" s="72">
        <f t="shared" si="1"/>
        <v>48.096124644866173</v>
      </c>
      <c r="M23" s="72">
        <f t="shared" si="1"/>
        <v>1.9791668860475842</v>
      </c>
      <c r="N23" s="72">
        <f t="shared" si="1"/>
        <v>16.754629639379893</v>
      </c>
      <c r="O23" s="72">
        <v>94.964200000000005</v>
      </c>
    </row>
    <row r="24" spans="1:15" x14ac:dyDescent="0.35">
      <c r="A24" s="72" t="s">
        <v>25</v>
      </c>
      <c r="B24" s="82">
        <v>42247</v>
      </c>
      <c r="C24" s="82" t="s">
        <v>325</v>
      </c>
      <c r="D24" s="72" t="s">
        <v>269</v>
      </c>
      <c r="E24" s="72">
        <v>31.1158</v>
      </c>
      <c r="F24" s="72">
        <v>44.023000000000003</v>
      </c>
      <c r="G24" s="72">
        <v>1.73</v>
      </c>
      <c r="H24" s="72">
        <v>18.278500000000001</v>
      </c>
      <c r="I24" s="72">
        <v>95.147300000000001</v>
      </c>
      <c r="K24" s="72">
        <f t="shared" si="1"/>
        <v>32.702767183094004</v>
      </c>
      <c r="L24" s="72">
        <f t="shared" si="1"/>
        <v>46.268259845523737</v>
      </c>
      <c r="M24" s="72">
        <f t="shared" si="1"/>
        <v>1.8182334128241158</v>
      </c>
      <c r="N24" s="72">
        <f t="shared" si="1"/>
        <v>19.210739558558153</v>
      </c>
      <c r="O24" s="72">
        <v>95.147300000000001</v>
      </c>
    </row>
    <row r="25" spans="1:15" x14ac:dyDescent="0.35">
      <c r="A25" s="72" t="s">
        <v>25</v>
      </c>
      <c r="B25" s="82">
        <v>42247</v>
      </c>
      <c r="C25" s="82" t="s">
        <v>325</v>
      </c>
      <c r="D25" s="72" t="s">
        <v>270</v>
      </c>
      <c r="E25" s="72">
        <v>28.185300000000002</v>
      </c>
      <c r="F25" s="72">
        <v>22.475300000000001</v>
      </c>
      <c r="G25" s="72">
        <v>6.3754999999999997</v>
      </c>
      <c r="H25" s="72">
        <v>37.748699999999999</v>
      </c>
      <c r="I25" s="72">
        <v>94.784800000000004</v>
      </c>
      <c r="K25" s="72">
        <f t="shared" si="1"/>
        <v>29.736096926933431</v>
      </c>
      <c r="L25" s="72">
        <f t="shared" si="1"/>
        <v>23.711924274778234</v>
      </c>
      <c r="M25" s="72">
        <f t="shared" si="1"/>
        <v>6.7262894472531451</v>
      </c>
      <c r="N25" s="72">
        <f t="shared" si="1"/>
        <v>39.825689351035187</v>
      </c>
      <c r="O25" s="72">
        <v>94.784800000000004</v>
      </c>
    </row>
    <row r="26" spans="1:15" x14ac:dyDescent="0.35">
      <c r="A26" s="72" t="s">
        <v>25</v>
      </c>
      <c r="B26" s="82">
        <v>42247</v>
      </c>
      <c r="C26" s="82" t="s">
        <v>325</v>
      </c>
      <c r="D26" s="72" t="s">
        <v>271</v>
      </c>
      <c r="E26" s="72">
        <v>32.517099999999999</v>
      </c>
      <c r="F26" s="72">
        <v>42.831299999999999</v>
      </c>
      <c r="G26" s="72">
        <v>1.5489999999999999</v>
      </c>
      <c r="H26" s="72">
        <v>17.550899999999999</v>
      </c>
      <c r="I26" s="72">
        <v>94.448300000000003</v>
      </c>
      <c r="K26" s="72">
        <f t="shared" si="1"/>
        <v>34.428465096777813</v>
      </c>
      <c r="L26" s="72">
        <f t="shared" si="1"/>
        <v>45.348936931633496</v>
      </c>
      <c r="M26" s="72">
        <f t="shared" si="1"/>
        <v>1.6400506944010635</v>
      </c>
      <c r="N26" s="72">
        <f t="shared" si="1"/>
        <v>18.582547277187622</v>
      </c>
      <c r="O26" s="72">
        <v>94.448300000000003</v>
      </c>
    </row>
    <row r="27" spans="1:15" x14ac:dyDescent="0.35">
      <c r="A27" s="72" t="s">
        <v>25</v>
      </c>
      <c r="B27" s="82">
        <v>42247</v>
      </c>
      <c r="C27" s="82" t="s">
        <v>325</v>
      </c>
      <c r="D27" s="72" t="s">
        <v>272</v>
      </c>
      <c r="E27" s="72">
        <v>32.841299999999997</v>
      </c>
      <c r="F27" s="72">
        <v>44.887599999999999</v>
      </c>
      <c r="G27" s="72">
        <v>2.0583</v>
      </c>
      <c r="H27" s="72">
        <v>12.722</v>
      </c>
      <c r="I27" s="72">
        <v>92.509299999999996</v>
      </c>
      <c r="K27" s="72">
        <f t="shared" si="1"/>
        <v>35.500538864741166</v>
      </c>
      <c r="L27" s="72">
        <f t="shared" si="1"/>
        <v>48.522256681220163</v>
      </c>
      <c r="M27" s="72">
        <f t="shared" si="1"/>
        <v>2.2249654899561451</v>
      </c>
      <c r="N27" s="72">
        <f t="shared" si="1"/>
        <v>13.752130866842577</v>
      </c>
      <c r="O27" s="72">
        <v>92.509299999999996</v>
      </c>
    </row>
    <row r="28" spans="1:15" x14ac:dyDescent="0.35">
      <c r="A28" s="72" t="s">
        <v>25</v>
      </c>
      <c r="B28" s="82">
        <v>42247</v>
      </c>
      <c r="C28" s="82" t="s">
        <v>325</v>
      </c>
      <c r="D28" s="72" t="s">
        <v>273</v>
      </c>
      <c r="E28" s="72">
        <v>30.026900000000001</v>
      </c>
      <c r="F28" s="72">
        <v>41.372199999999999</v>
      </c>
      <c r="G28" s="72">
        <v>2.35</v>
      </c>
      <c r="H28" s="72">
        <v>19.161000000000001</v>
      </c>
      <c r="I28" s="72">
        <v>92.910200000000003</v>
      </c>
      <c r="K28" s="72">
        <f t="shared" si="1"/>
        <v>32.31819541880224</v>
      </c>
      <c r="L28" s="72">
        <f t="shared" si="1"/>
        <v>44.529233604060693</v>
      </c>
      <c r="M28" s="72">
        <f t="shared" si="1"/>
        <v>2.5293240139403426</v>
      </c>
      <c r="N28" s="72">
        <f t="shared" si="1"/>
        <v>20.62313933238762</v>
      </c>
      <c r="O28" s="72">
        <v>92.910200000000003</v>
      </c>
    </row>
    <row r="29" spans="1:15" x14ac:dyDescent="0.35">
      <c r="A29" s="72" t="s">
        <v>25</v>
      </c>
      <c r="B29" s="82">
        <v>42247</v>
      </c>
      <c r="C29" s="82" t="s">
        <v>325</v>
      </c>
      <c r="D29" s="72" t="s">
        <v>274</v>
      </c>
      <c r="E29" s="72">
        <v>33.039299999999997</v>
      </c>
      <c r="F29" s="72">
        <v>49.570500000000003</v>
      </c>
      <c r="G29" s="72">
        <v>2.0632999999999999</v>
      </c>
      <c r="H29" s="72">
        <v>11.7416</v>
      </c>
      <c r="I29" s="72">
        <v>96.414699999999996</v>
      </c>
      <c r="K29" s="72">
        <f t="shared" si="1"/>
        <v>34.267907279699052</v>
      </c>
      <c r="L29" s="72">
        <f t="shared" si="1"/>
        <v>51.413840420599769</v>
      </c>
      <c r="M29" s="72">
        <f t="shared" si="1"/>
        <v>2.1400263652741747</v>
      </c>
      <c r="N29" s="72">
        <f t="shared" si="1"/>
        <v>12.178225934427012</v>
      </c>
      <c r="O29" s="72">
        <v>96.414699999999996</v>
      </c>
    </row>
    <row r="30" spans="1:15" x14ac:dyDescent="0.35">
      <c r="A30" s="72" t="s">
        <v>25</v>
      </c>
      <c r="B30" s="82">
        <v>42247</v>
      </c>
      <c r="C30" s="82" t="s">
        <v>325</v>
      </c>
      <c r="D30" s="72" t="s">
        <v>275</v>
      </c>
      <c r="E30" s="72">
        <v>32.657200000000003</v>
      </c>
      <c r="F30" s="72">
        <v>48.933199999999999</v>
      </c>
      <c r="G30" s="72">
        <v>1.9998</v>
      </c>
      <c r="H30" s="72">
        <v>11.0565</v>
      </c>
      <c r="I30" s="72">
        <v>94.646799999999999</v>
      </c>
      <c r="K30" s="72">
        <f t="shared" si="1"/>
        <v>34.50428329325451</v>
      </c>
      <c r="L30" s="72">
        <f t="shared" si="1"/>
        <v>51.700849896668458</v>
      </c>
      <c r="M30" s="72">
        <f t="shared" si="1"/>
        <v>2.1129082018620808</v>
      </c>
      <c r="N30" s="72">
        <f t="shared" si="1"/>
        <v>11.681852952239273</v>
      </c>
      <c r="O30" s="72">
        <v>94.646799999999999</v>
      </c>
    </row>
    <row r="31" spans="1:15" x14ac:dyDescent="0.35">
      <c r="A31" s="72" t="s">
        <v>25</v>
      </c>
      <c r="B31" s="82">
        <v>42247</v>
      </c>
      <c r="C31" s="82" t="s">
        <v>325</v>
      </c>
      <c r="D31" s="72" t="s">
        <v>276</v>
      </c>
      <c r="E31" s="72">
        <v>31.364999999999998</v>
      </c>
      <c r="F31" s="72">
        <v>48.849200000000003</v>
      </c>
      <c r="G31" s="72">
        <v>2.0960999999999999</v>
      </c>
      <c r="H31" s="72">
        <v>10.412000000000001</v>
      </c>
      <c r="I31" s="72">
        <v>92.722300000000004</v>
      </c>
      <c r="K31" s="72">
        <f t="shared" si="1"/>
        <v>33.826814045812057</v>
      </c>
      <c r="L31" s="72">
        <f t="shared" si="1"/>
        <v>52.683335076890891</v>
      </c>
      <c r="M31" s="72">
        <f t="shared" si="1"/>
        <v>2.2606212313542695</v>
      </c>
      <c r="N31" s="72">
        <f t="shared" si="1"/>
        <v>11.229229645942777</v>
      </c>
      <c r="O31" s="72">
        <v>92.722300000000004</v>
      </c>
    </row>
    <row r="32" spans="1:15" x14ac:dyDescent="0.35">
      <c r="A32" s="72" t="s">
        <v>25</v>
      </c>
      <c r="B32" s="82">
        <v>42247</v>
      </c>
      <c r="C32" s="82" t="s">
        <v>325</v>
      </c>
      <c r="D32" s="72" t="s">
        <v>277</v>
      </c>
      <c r="E32" s="72">
        <v>30.876999999999999</v>
      </c>
      <c r="F32" s="72">
        <v>42.2121</v>
      </c>
      <c r="G32" s="72">
        <v>2.0838000000000001</v>
      </c>
      <c r="H32" s="72">
        <v>20.189599999999999</v>
      </c>
      <c r="I32" s="72">
        <v>95.362399999999994</v>
      </c>
      <c r="K32" s="72">
        <f t="shared" si="1"/>
        <v>32.378589465030245</v>
      </c>
      <c r="L32" s="72">
        <f t="shared" si="1"/>
        <v>44.26493041282518</v>
      </c>
      <c r="M32" s="72">
        <f t="shared" si="1"/>
        <v>2.1851379579373007</v>
      </c>
      <c r="N32" s="72">
        <f t="shared" si="1"/>
        <v>21.171447027339916</v>
      </c>
      <c r="O32" s="72">
        <v>95.362399999999994</v>
      </c>
    </row>
    <row r="33" spans="1:15" x14ac:dyDescent="0.35">
      <c r="A33" s="72" t="s">
        <v>25</v>
      </c>
      <c r="B33" s="82">
        <v>42247</v>
      </c>
      <c r="C33" s="82" t="s">
        <v>325</v>
      </c>
      <c r="D33" s="72" t="s">
        <v>278</v>
      </c>
      <c r="E33" s="72">
        <v>32.020899999999997</v>
      </c>
      <c r="F33" s="72">
        <v>45.871299999999998</v>
      </c>
      <c r="G33" s="72">
        <v>1.9944999999999999</v>
      </c>
      <c r="H33" s="72">
        <v>15.309100000000001</v>
      </c>
      <c r="I33" s="72">
        <v>95.195700000000002</v>
      </c>
      <c r="K33" s="72">
        <f t="shared" si="1"/>
        <v>33.636918474258813</v>
      </c>
      <c r="L33" s="72">
        <f t="shared" si="1"/>
        <v>48.186315138183758</v>
      </c>
      <c r="M33" s="72">
        <f t="shared" si="1"/>
        <v>2.095157659432096</v>
      </c>
      <c r="N33" s="72">
        <f t="shared" si="1"/>
        <v>16.081713774886889</v>
      </c>
      <c r="O33" s="72">
        <v>95.195700000000002</v>
      </c>
    </row>
    <row r="34" spans="1:15" x14ac:dyDescent="0.35">
      <c r="A34" s="72" t="s">
        <v>25</v>
      </c>
      <c r="B34" s="82">
        <v>42247</v>
      </c>
      <c r="C34" s="82" t="s">
        <v>325</v>
      </c>
      <c r="D34" s="72" t="s">
        <v>279</v>
      </c>
      <c r="E34" s="72">
        <v>30.193000000000001</v>
      </c>
      <c r="F34" s="72">
        <v>43.864100000000001</v>
      </c>
      <c r="G34" s="72">
        <v>1.8416999999999999</v>
      </c>
      <c r="H34" s="72">
        <v>16.923100000000002</v>
      </c>
      <c r="I34" s="72">
        <v>92.821899999999999</v>
      </c>
      <c r="K34" s="72">
        <f t="shared" si="1"/>
        <v>32.527884044605855</v>
      </c>
      <c r="L34" s="72">
        <f t="shared" si="1"/>
        <v>47.256197082800504</v>
      </c>
      <c r="M34" s="72">
        <f t="shared" si="1"/>
        <v>1.9841222814874506</v>
      </c>
      <c r="N34" s="72">
        <f t="shared" si="1"/>
        <v>18.231796591106196</v>
      </c>
      <c r="O34" s="72">
        <v>92.821899999999999</v>
      </c>
    </row>
    <row r="35" spans="1:15" x14ac:dyDescent="0.35">
      <c r="A35" s="72" t="s">
        <v>25</v>
      </c>
      <c r="B35" s="82">
        <v>42247</v>
      </c>
      <c r="C35" s="82" t="s">
        <v>325</v>
      </c>
      <c r="D35" s="72" t="s">
        <v>280</v>
      </c>
      <c r="E35" s="72">
        <v>30.29</v>
      </c>
      <c r="F35" s="72">
        <v>43.159199999999998</v>
      </c>
      <c r="G35" s="72">
        <v>1.7994000000000001</v>
      </c>
      <c r="H35" s="72">
        <v>15.5762</v>
      </c>
      <c r="I35" s="72">
        <v>90.824799999999996</v>
      </c>
      <c r="K35" s="72">
        <f t="shared" si="1"/>
        <v>33.349922047722643</v>
      </c>
      <c r="L35" s="72">
        <f t="shared" si="1"/>
        <v>47.519179783495261</v>
      </c>
      <c r="M35" s="72">
        <f t="shared" si="1"/>
        <v>1.9811769472655048</v>
      </c>
      <c r="N35" s="72">
        <f t="shared" si="1"/>
        <v>17.149721221516593</v>
      </c>
      <c r="O35" s="72">
        <v>90.824799999999996</v>
      </c>
    </row>
    <row r="36" spans="1:15" x14ac:dyDescent="0.35">
      <c r="A36" s="72" t="s">
        <v>25</v>
      </c>
      <c r="B36" s="82">
        <v>42247</v>
      </c>
      <c r="C36" s="82" t="s">
        <v>325</v>
      </c>
      <c r="D36" s="72" t="s">
        <v>281</v>
      </c>
      <c r="E36" s="72">
        <v>30.3444</v>
      </c>
      <c r="F36" s="72">
        <v>42.2759</v>
      </c>
      <c r="G36" s="72">
        <v>1.8335999999999999</v>
      </c>
      <c r="H36" s="72">
        <v>15.7303</v>
      </c>
      <c r="I36" s="72">
        <v>90.184200000000004</v>
      </c>
      <c r="K36" s="72">
        <f t="shared" si="1"/>
        <v>33.647135529283403</v>
      </c>
      <c r="L36" s="72">
        <f t="shared" si="1"/>
        <v>46.877280055708205</v>
      </c>
      <c r="M36" s="72">
        <f t="shared" si="1"/>
        <v>2.0331721077527991</v>
      </c>
      <c r="N36" s="72">
        <f t="shared" si="1"/>
        <v>17.442412307255594</v>
      </c>
      <c r="O36" s="72">
        <v>90.184200000000004</v>
      </c>
    </row>
    <row r="37" spans="1:15" x14ac:dyDescent="0.35">
      <c r="A37" s="72" t="s">
        <v>25</v>
      </c>
      <c r="B37" s="82">
        <v>42247</v>
      </c>
      <c r="C37" s="82" t="s">
        <v>325</v>
      </c>
      <c r="D37" s="72" t="s">
        <v>282</v>
      </c>
      <c r="E37" s="72">
        <v>30.21</v>
      </c>
      <c r="F37" s="72">
        <v>48.615200000000002</v>
      </c>
      <c r="G37" s="72">
        <v>2.4773999999999998</v>
      </c>
      <c r="H37" s="72">
        <v>10.712199999999999</v>
      </c>
      <c r="I37" s="72">
        <v>92.014799999999994</v>
      </c>
      <c r="K37" s="72">
        <f t="shared" si="1"/>
        <v>32.831674904471889</v>
      </c>
      <c r="L37" s="72">
        <f t="shared" si="1"/>
        <v>52.834109295461175</v>
      </c>
      <c r="M37" s="72">
        <f t="shared" si="1"/>
        <v>2.6923929628711902</v>
      </c>
      <c r="N37" s="72">
        <f t="shared" si="1"/>
        <v>11.641822837195756</v>
      </c>
      <c r="O37" s="72">
        <v>92.014799999999994</v>
      </c>
    </row>
    <row r="38" spans="1:15" x14ac:dyDescent="0.35">
      <c r="A38" s="72" t="s">
        <v>25</v>
      </c>
      <c r="B38" s="82">
        <v>42247</v>
      </c>
      <c r="C38" s="82" t="s">
        <v>325</v>
      </c>
      <c r="D38" s="72" t="s">
        <v>283</v>
      </c>
      <c r="E38" s="72">
        <v>31.385899999999999</v>
      </c>
      <c r="F38" s="72">
        <v>45.859400000000001</v>
      </c>
      <c r="G38" s="72">
        <v>2.6669</v>
      </c>
      <c r="H38" s="72">
        <v>15.6091</v>
      </c>
      <c r="I38" s="72">
        <v>95.521199999999993</v>
      </c>
      <c r="K38" s="72">
        <f t="shared" si="1"/>
        <v>32.857522727938928</v>
      </c>
      <c r="L38" s="72">
        <f t="shared" si="1"/>
        <v>48.009656495102661</v>
      </c>
      <c r="M38" s="72">
        <f t="shared" si="1"/>
        <v>2.7919456623241756</v>
      </c>
      <c r="N38" s="72">
        <f t="shared" si="1"/>
        <v>16.340979803436305</v>
      </c>
      <c r="O38" s="72">
        <v>95.521199999999993</v>
      </c>
    </row>
    <row r="39" spans="1:15" x14ac:dyDescent="0.35">
      <c r="A39" s="72" t="s">
        <v>25</v>
      </c>
      <c r="B39" s="82">
        <v>42247</v>
      </c>
      <c r="C39" s="82" t="s">
        <v>325</v>
      </c>
      <c r="D39" s="72" t="s">
        <v>284</v>
      </c>
      <c r="E39" s="72">
        <v>31.178599999999999</v>
      </c>
      <c r="F39" s="72">
        <v>44.306399999999996</v>
      </c>
      <c r="G39" s="72">
        <v>2.6863999999999999</v>
      </c>
      <c r="H39" s="72">
        <v>17.2302</v>
      </c>
      <c r="I39" s="72">
        <v>95.401499999999999</v>
      </c>
      <c r="K39" s="72">
        <f t="shared" si="1"/>
        <v>32.681456790511682</v>
      </c>
      <c r="L39" s="72">
        <f t="shared" si="1"/>
        <v>46.442037074888759</v>
      </c>
      <c r="M39" s="72">
        <f t="shared" si="1"/>
        <v>2.81588863906752</v>
      </c>
      <c r="N39" s="72">
        <f t="shared" si="1"/>
        <v>18.06072231568686</v>
      </c>
      <c r="O39" s="72">
        <v>95.401499999999999</v>
      </c>
    </row>
    <row r="40" spans="1:15" x14ac:dyDescent="0.35">
      <c r="A40" s="72" t="s">
        <v>25</v>
      </c>
      <c r="B40" s="82">
        <v>42247</v>
      </c>
      <c r="C40" s="82" t="s">
        <v>325</v>
      </c>
      <c r="D40" s="72" t="s">
        <v>285</v>
      </c>
      <c r="E40" s="72">
        <v>31.5731</v>
      </c>
      <c r="F40" s="72">
        <v>45.3688</v>
      </c>
      <c r="G40" s="72">
        <v>2.9744000000000002</v>
      </c>
      <c r="H40" s="72">
        <v>15.7783</v>
      </c>
      <c r="I40" s="72">
        <v>95.694599999999994</v>
      </c>
      <c r="K40" s="72">
        <f t="shared" si="1"/>
        <v>32.993606744790199</v>
      </c>
      <c r="L40" s="72">
        <f t="shared" si="1"/>
        <v>47.409989696388308</v>
      </c>
      <c r="M40" s="72">
        <f t="shared" si="1"/>
        <v>3.1082213625429231</v>
      </c>
      <c r="N40" s="72">
        <f t="shared" si="1"/>
        <v>16.488182196278579</v>
      </c>
      <c r="O40" s="72">
        <v>95.694599999999994</v>
      </c>
    </row>
    <row r="41" spans="1:15" x14ac:dyDescent="0.35">
      <c r="A41" s="72" t="s">
        <v>25</v>
      </c>
      <c r="B41" s="82">
        <v>42247</v>
      </c>
      <c r="C41" s="82" t="s">
        <v>325</v>
      </c>
      <c r="D41" s="72" t="s">
        <v>286</v>
      </c>
      <c r="E41" s="72">
        <v>31.471900000000002</v>
      </c>
      <c r="F41" s="72">
        <v>44.668300000000002</v>
      </c>
      <c r="G41" s="72">
        <v>2.9961000000000002</v>
      </c>
      <c r="H41" s="72">
        <v>18.154599999999999</v>
      </c>
      <c r="I41" s="72">
        <v>97.290899999999993</v>
      </c>
      <c r="K41" s="72">
        <f t="shared" si="1"/>
        <v>32.348246341641413</v>
      </c>
      <c r="L41" s="72">
        <f t="shared" si="1"/>
        <v>45.91210483200382</v>
      </c>
      <c r="M41" s="72">
        <f t="shared" si="1"/>
        <v>3.0795274789317402</v>
      </c>
      <c r="N41" s="72">
        <f t="shared" si="1"/>
        <v>18.660121347423036</v>
      </c>
      <c r="O41" s="72">
        <v>97.290899999999993</v>
      </c>
    </row>
    <row r="42" spans="1:15" x14ac:dyDescent="0.35">
      <c r="A42" s="72" t="s">
        <v>25</v>
      </c>
      <c r="B42" s="82">
        <v>42247</v>
      </c>
      <c r="C42" s="82" t="s">
        <v>325</v>
      </c>
      <c r="D42" s="72" t="s">
        <v>287</v>
      </c>
      <c r="E42" s="72">
        <v>31.502099999999999</v>
      </c>
      <c r="F42" s="72">
        <v>44.749299999999998</v>
      </c>
      <c r="G42" s="72">
        <v>2.7509000000000001</v>
      </c>
      <c r="H42" s="72">
        <v>16.786300000000001</v>
      </c>
      <c r="I42" s="72">
        <v>95.788600000000002</v>
      </c>
      <c r="K42" s="72">
        <f t="shared" si="1"/>
        <v>32.887107651641216</v>
      </c>
      <c r="L42" s="72">
        <f t="shared" si="1"/>
        <v>46.716728295433903</v>
      </c>
      <c r="M42" s="72">
        <f t="shared" si="1"/>
        <v>2.8718448750686409</v>
      </c>
      <c r="N42" s="72">
        <f t="shared" si="1"/>
        <v>17.524319177856238</v>
      </c>
      <c r="O42" s="72">
        <v>95.788600000000002</v>
      </c>
    </row>
    <row r="43" spans="1:15" x14ac:dyDescent="0.35">
      <c r="A43" s="72" t="s">
        <v>323</v>
      </c>
      <c r="B43" s="82">
        <v>41941</v>
      </c>
      <c r="C43" s="82" t="s">
        <v>325</v>
      </c>
      <c r="D43" s="72" t="s">
        <v>288</v>
      </c>
      <c r="E43" s="72">
        <v>33.474299999999999</v>
      </c>
      <c r="F43" s="72">
        <v>37.260899999999999</v>
      </c>
      <c r="G43" s="72">
        <v>0.83040000000000003</v>
      </c>
      <c r="H43" s="72">
        <v>23.486000000000001</v>
      </c>
      <c r="I43" s="72">
        <v>95.051500000000004</v>
      </c>
      <c r="K43" s="72">
        <f>E43/$I43*100</f>
        <v>35.217013934551268</v>
      </c>
      <c r="L43" s="72">
        <f t="shared" ref="L43:N50" si="2">F43/$I43*100</f>
        <v>39.200749067610715</v>
      </c>
      <c r="M43" s="72">
        <f t="shared" si="2"/>
        <v>0.87363166283541027</v>
      </c>
      <c r="N43" s="72">
        <f t="shared" si="2"/>
        <v>24.708710541127704</v>
      </c>
      <c r="O43" s="72">
        <v>95.051500000000004</v>
      </c>
    </row>
    <row r="44" spans="1:15" x14ac:dyDescent="0.35">
      <c r="A44" s="72" t="s">
        <v>323</v>
      </c>
      <c r="B44" s="82">
        <v>41941</v>
      </c>
      <c r="C44" s="82" t="s">
        <v>325</v>
      </c>
      <c r="D44" s="72" t="s">
        <v>289</v>
      </c>
      <c r="E44" s="72">
        <v>31.012599999999999</v>
      </c>
      <c r="F44" s="72">
        <v>41.164900000000003</v>
      </c>
      <c r="G44" s="72">
        <v>2.0836000000000001</v>
      </c>
      <c r="H44" s="72">
        <v>17.397300000000001</v>
      </c>
      <c r="I44" s="72">
        <v>91.658500000000004</v>
      </c>
      <c r="K44" s="72">
        <f t="shared" ref="K44:N63" si="3">E44/$I44*100</f>
        <v>33.834941658438659</v>
      </c>
      <c r="L44" s="72">
        <f t="shared" si="2"/>
        <v>44.911164812865145</v>
      </c>
      <c r="M44" s="72">
        <f t="shared" si="2"/>
        <v>2.2732207051173647</v>
      </c>
      <c r="N44" s="72">
        <f t="shared" si="2"/>
        <v>18.980563722949864</v>
      </c>
      <c r="O44" s="72">
        <v>91.658500000000004</v>
      </c>
    </row>
    <row r="45" spans="1:15" x14ac:dyDescent="0.35">
      <c r="A45" s="72" t="s">
        <v>323</v>
      </c>
      <c r="B45" s="82">
        <v>41941</v>
      </c>
      <c r="C45" s="82" t="s">
        <v>325</v>
      </c>
      <c r="D45" s="72" t="s">
        <v>292</v>
      </c>
      <c r="E45" s="72">
        <v>30.6296</v>
      </c>
      <c r="F45" s="72">
        <v>40.578400000000002</v>
      </c>
      <c r="G45" s="72">
        <v>3.7189999999999999</v>
      </c>
      <c r="H45" s="72">
        <v>21.528500000000001</v>
      </c>
      <c r="I45" s="72">
        <v>96.455399999999997</v>
      </c>
      <c r="K45" s="72">
        <f t="shared" si="3"/>
        <v>31.755194628812905</v>
      </c>
      <c r="L45" s="72">
        <f t="shared" si="2"/>
        <v>42.069599006380152</v>
      </c>
      <c r="M45" s="72">
        <f t="shared" si="2"/>
        <v>3.8556680082193431</v>
      </c>
      <c r="N45" s="72">
        <f t="shared" si="2"/>
        <v>22.319642031446659</v>
      </c>
      <c r="O45" s="72">
        <v>96.455399999999997</v>
      </c>
    </row>
    <row r="46" spans="1:15" x14ac:dyDescent="0.35">
      <c r="A46" s="72" t="s">
        <v>323</v>
      </c>
      <c r="B46" s="82">
        <v>41941</v>
      </c>
      <c r="C46" s="82" t="s">
        <v>325</v>
      </c>
      <c r="D46" s="72" t="s">
        <v>292</v>
      </c>
      <c r="E46" s="72">
        <v>29.926600000000001</v>
      </c>
      <c r="F46" s="72">
        <v>36.802599999999998</v>
      </c>
      <c r="G46" s="72">
        <v>0.74029999999999996</v>
      </c>
      <c r="H46" s="72">
        <v>28.7378</v>
      </c>
      <c r="I46" s="72">
        <v>96.207300000000004</v>
      </c>
      <c r="K46" s="72">
        <f t="shared" si="3"/>
        <v>31.106371346041307</v>
      </c>
      <c r="L46" s="72">
        <f t="shared" si="2"/>
        <v>38.253438148664394</v>
      </c>
      <c r="M46" s="72">
        <f t="shared" si="2"/>
        <v>0.76948422832778796</v>
      </c>
      <c r="N46" s="72">
        <f t="shared" si="2"/>
        <v>29.870706276966509</v>
      </c>
      <c r="O46" s="72">
        <v>96.207300000000004</v>
      </c>
    </row>
    <row r="47" spans="1:15" x14ac:dyDescent="0.35">
      <c r="A47" s="72" t="s">
        <v>323</v>
      </c>
      <c r="B47" s="82">
        <v>41941</v>
      </c>
      <c r="C47" s="82" t="s">
        <v>325</v>
      </c>
      <c r="D47" s="72" t="s">
        <v>292</v>
      </c>
      <c r="E47" s="72">
        <v>34.347499999999997</v>
      </c>
      <c r="F47" s="72">
        <v>53.1053</v>
      </c>
      <c r="G47" s="72">
        <v>4.8861999999999997</v>
      </c>
      <c r="H47" s="72">
        <v>4.7927999999999997</v>
      </c>
      <c r="I47" s="72">
        <v>97.131799999999998</v>
      </c>
      <c r="K47" s="72">
        <f t="shared" si="3"/>
        <v>35.361745586924151</v>
      </c>
      <c r="L47" s="72">
        <f t="shared" si="2"/>
        <v>54.673443712563753</v>
      </c>
      <c r="M47" s="72">
        <f t="shared" si="2"/>
        <v>5.0304843521894984</v>
      </c>
      <c r="N47" s="72">
        <f t="shared" si="2"/>
        <v>4.9343263483225881</v>
      </c>
      <c r="O47" s="72">
        <v>97.131799999999998</v>
      </c>
    </row>
    <row r="48" spans="1:15" x14ac:dyDescent="0.35">
      <c r="A48" s="72" t="s">
        <v>323</v>
      </c>
      <c r="B48" s="82">
        <v>41941</v>
      </c>
      <c r="C48" s="82" t="s">
        <v>325</v>
      </c>
      <c r="D48" s="72" t="s">
        <v>295</v>
      </c>
      <c r="E48" s="72">
        <v>31.331800000000001</v>
      </c>
      <c r="F48" s="72">
        <v>37.4681</v>
      </c>
      <c r="G48" s="72">
        <v>1.5812999999999999</v>
      </c>
      <c r="H48" s="72">
        <v>22.1252</v>
      </c>
      <c r="I48" s="72">
        <v>92.506399999999999</v>
      </c>
      <c r="K48" s="72">
        <f t="shared" si="3"/>
        <v>33.869872787180135</v>
      </c>
      <c r="L48" s="72">
        <f t="shared" si="2"/>
        <v>40.503251666911694</v>
      </c>
      <c r="M48" s="72">
        <f t="shared" si="2"/>
        <v>1.7093952418427265</v>
      </c>
      <c r="N48" s="72">
        <f t="shared" si="2"/>
        <v>23.917480304065446</v>
      </c>
      <c r="O48" s="72">
        <v>92.506399999999999</v>
      </c>
    </row>
    <row r="49" spans="1:15" x14ac:dyDescent="0.35">
      <c r="A49" s="72" t="s">
        <v>323</v>
      </c>
      <c r="B49" s="82">
        <v>41941</v>
      </c>
      <c r="C49" s="82" t="s">
        <v>325</v>
      </c>
      <c r="D49" s="72" t="s">
        <v>295</v>
      </c>
      <c r="E49" s="72">
        <v>30.804400000000001</v>
      </c>
      <c r="F49" s="72">
        <v>53.102600000000002</v>
      </c>
      <c r="G49" s="72">
        <v>2.7667999999999999</v>
      </c>
      <c r="H49" s="72">
        <v>4.6837</v>
      </c>
      <c r="I49" s="72">
        <v>91.357500000000002</v>
      </c>
      <c r="K49" s="72">
        <f t="shared" si="3"/>
        <v>33.718523383411323</v>
      </c>
      <c r="L49" s="72">
        <f t="shared" si="2"/>
        <v>58.126152751552965</v>
      </c>
      <c r="M49" s="72">
        <f t="shared" si="2"/>
        <v>3.0285417179760832</v>
      </c>
      <c r="N49" s="72">
        <f t="shared" si="2"/>
        <v>5.126782147059628</v>
      </c>
      <c r="O49" s="72">
        <v>91.357500000000002</v>
      </c>
    </row>
    <row r="50" spans="1:15" x14ac:dyDescent="0.35">
      <c r="A50" s="72" t="s">
        <v>323</v>
      </c>
      <c r="B50" s="82">
        <v>41941</v>
      </c>
      <c r="C50" s="82" t="s">
        <v>325</v>
      </c>
      <c r="D50" s="72" t="s">
        <v>295</v>
      </c>
      <c r="E50" s="72">
        <v>31.5121</v>
      </c>
      <c r="F50" s="72">
        <v>36.844499999999996</v>
      </c>
      <c r="G50" s="72">
        <v>0.6048</v>
      </c>
      <c r="H50" s="72">
        <v>24.817900000000002</v>
      </c>
      <c r="I50" s="72">
        <v>93.779300000000006</v>
      </c>
      <c r="K50" s="72">
        <f t="shared" si="3"/>
        <v>33.602404795088042</v>
      </c>
      <c r="L50" s="72">
        <f t="shared" si="2"/>
        <v>39.288521027561515</v>
      </c>
      <c r="M50" s="72">
        <f t="shared" si="2"/>
        <v>0.64491844148975308</v>
      </c>
      <c r="N50" s="72">
        <f t="shared" si="2"/>
        <v>26.464155735860682</v>
      </c>
      <c r="O50" s="72">
        <v>93.779300000000006</v>
      </c>
    </row>
    <row r="51" spans="1:15" x14ac:dyDescent="0.35">
      <c r="A51" s="72" t="s">
        <v>323</v>
      </c>
      <c r="B51" s="82">
        <v>41941</v>
      </c>
      <c r="C51" s="82" t="s">
        <v>325</v>
      </c>
      <c r="D51" s="72" t="s">
        <v>296</v>
      </c>
      <c r="E51" s="72">
        <v>27.575800000000001</v>
      </c>
      <c r="F51" s="72">
        <v>35.912300000000002</v>
      </c>
      <c r="G51" s="72">
        <v>1.0475000000000001</v>
      </c>
      <c r="H51" s="72">
        <v>21.751300000000001</v>
      </c>
      <c r="I51" s="72">
        <v>86.286799999999999</v>
      </c>
      <c r="K51" s="72">
        <f t="shared" si="3"/>
        <v>31.958306484885291</v>
      </c>
      <c r="L51" s="72">
        <f t="shared" si="3"/>
        <v>41.619691540305126</v>
      </c>
      <c r="M51" s="72">
        <f t="shared" si="3"/>
        <v>1.2139747910456755</v>
      </c>
      <c r="N51" s="72">
        <f t="shared" si="3"/>
        <v>25.208143076345397</v>
      </c>
      <c r="O51" s="72">
        <v>86.286799999999999</v>
      </c>
    </row>
    <row r="52" spans="1:15" x14ac:dyDescent="0.35">
      <c r="A52" s="72" t="s">
        <v>323</v>
      </c>
      <c r="B52" s="82">
        <v>41941</v>
      </c>
      <c r="C52" s="82" t="s">
        <v>325</v>
      </c>
      <c r="D52" s="72" t="s">
        <v>300</v>
      </c>
      <c r="E52" s="72">
        <v>29.9359</v>
      </c>
      <c r="F52" s="72">
        <v>40.0505</v>
      </c>
      <c r="G52" s="72">
        <v>1.2274</v>
      </c>
      <c r="H52" s="72">
        <v>16.783899999999999</v>
      </c>
      <c r="I52" s="72">
        <v>87.997699999999995</v>
      </c>
      <c r="K52" s="72">
        <f t="shared" si="3"/>
        <v>34.018957313657062</v>
      </c>
      <c r="L52" s="72">
        <f t="shared" si="3"/>
        <v>45.513121365672063</v>
      </c>
      <c r="M52" s="72">
        <f t="shared" si="3"/>
        <v>1.3948091825127249</v>
      </c>
      <c r="N52" s="72">
        <f t="shared" si="3"/>
        <v>19.073112138158159</v>
      </c>
      <c r="O52" s="72">
        <v>87.997699999999995</v>
      </c>
    </row>
    <row r="53" spans="1:15" x14ac:dyDescent="0.35">
      <c r="A53" s="72" t="s">
        <v>323</v>
      </c>
      <c r="B53" s="82">
        <v>41941</v>
      </c>
      <c r="C53" s="82" t="s">
        <v>325</v>
      </c>
      <c r="D53" s="72" t="s">
        <v>301</v>
      </c>
      <c r="E53" s="72">
        <v>32.564</v>
      </c>
      <c r="F53" s="72">
        <v>40.230800000000002</v>
      </c>
      <c r="G53" s="72">
        <v>2.1993999999999998</v>
      </c>
      <c r="H53" s="72">
        <v>19.731400000000001</v>
      </c>
      <c r="I53" s="72">
        <v>94.7256</v>
      </c>
      <c r="K53" s="72">
        <f t="shared" si="3"/>
        <v>34.377190537721589</v>
      </c>
      <c r="L53" s="72">
        <f t="shared" si="3"/>
        <v>42.47088432271741</v>
      </c>
      <c r="M53" s="72">
        <f t="shared" si="3"/>
        <v>2.321864416799682</v>
      </c>
      <c r="N53" s="72">
        <f t="shared" si="3"/>
        <v>20.830060722761324</v>
      </c>
      <c r="O53" s="72">
        <v>94.7256</v>
      </c>
    </row>
    <row r="54" spans="1:15" x14ac:dyDescent="0.35">
      <c r="A54" s="72" t="s">
        <v>323</v>
      </c>
      <c r="B54" s="82">
        <v>41941</v>
      </c>
      <c r="C54" s="82" t="s">
        <v>325</v>
      </c>
      <c r="D54" s="72" t="s">
        <v>302</v>
      </c>
      <c r="E54" s="72">
        <v>32.79</v>
      </c>
      <c r="F54" s="72">
        <v>40.487400000000001</v>
      </c>
      <c r="G54" s="72">
        <v>2.4983</v>
      </c>
      <c r="H54" s="72">
        <v>19.264399999999998</v>
      </c>
      <c r="I54" s="72">
        <v>95.040099999999995</v>
      </c>
      <c r="K54" s="72">
        <f t="shared" si="3"/>
        <v>34.501226324467254</v>
      </c>
      <c r="L54" s="72">
        <f t="shared" si="3"/>
        <v>42.600333964295075</v>
      </c>
      <c r="M54" s="72">
        <f t="shared" si="3"/>
        <v>2.6286798940657681</v>
      </c>
      <c r="N54" s="72">
        <f t="shared" si="3"/>
        <v>20.269759817171909</v>
      </c>
      <c r="O54" s="72">
        <v>95.040099999999995</v>
      </c>
    </row>
    <row r="55" spans="1:15" x14ac:dyDescent="0.35">
      <c r="A55" s="72" t="s">
        <v>323</v>
      </c>
      <c r="B55" s="82">
        <v>41941</v>
      </c>
      <c r="C55" s="82" t="s">
        <v>325</v>
      </c>
      <c r="D55" s="72" t="s">
        <v>303</v>
      </c>
      <c r="E55" s="72">
        <v>32.960099999999997</v>
      </c>
      <c r="F55" s="72">
        <v>40.645400000000002</v>
      </c>
      <c r="G55" s="72">
        <v>2.6514000000000002</v>
      </c>
      <c r="H55" s="72">
        <v>19.2408</v>
      </c>
      <c r="I55" s="72">
        <v>95.497799999999998</v>
      </c>
      <c r="K55" s="72">
        <f t="shared" si="3"/>
        <v>34.513988803930559</v>
      </c>
      <c r="L55" s="72">
        <f t="shared" si="3"/>
        <v>42.561608749102078</v>
      </c>
      <c r="M55" s="72">
        <f t="shared" si="3"/>
        <v>2.7763990374647376</v>
      </c>
      <c r="N55" s="72">
        <f t="shared" si="3"/>
        <v>20.147898695048472</v>
      </c>
      <c r="O55" s="72">
        <v>95.497799999999998</v>
      </c>
    </row>
    <row r="56" spans="1:15" x14ac:dyDescent="0.35">
      <c r="A56" s="72" t="s">
        <v>323</v>
      </c>
      <c r="B56" s="82">
        <v>41941</v>
      </c>
      <c r="C56" s="82" t="s">
        <v>325</v>
      </c>
      <c r="D56" s="72" t="s">
        <v>304</v>
      </c>
      <c r="E56" s="72">
        <v>31.0321</v>
      </c>
      <c r="F56" s="72">
        <v>41.679099999999998</v>
      </c>
      <c r="G56" s="72">
        <v>2.1606999999999998</v>
      </c>
      <c r="H56" s="72">
        <v>21.0702</v>
      </c>
      <c r="I56" s="72">
        <v>95.941999999999993</v>
      </c>
      <c r="K56" s="72">
        <f t="shared" si="3"/>
        <v>32.34464572345793</v>
      </c>
      <c r="L56" s="72">
        <f t="shared" si="3"/>
        <v>43.441975360113403</v>
      </c>
      <c r="M56" s="72">
        <f t="shared" si="3"/>
        <v>2.2520898042567383</v>
      </c>
      <c r="N56" s="72">
        <f t="shared" si="3"/>
        <v>21.961393341810677</v>
      </c>
      <c r="O56" s="72">
        <v>95.941999999999993</v>
      </c>
    </row>
    <row r="57" spans="1:15" x14ac:dyDescent="0.35">
      <c r="A57" s="72" t="s">
        <v>323</v>
      </c>
      <c r="B57" s="82">
        <v>41941</v>
      </c>
      <c r="C57" s="82" t="s">
        <v>325</v>
      </c>
      <c r="D57" s="72" t="s">
        <v>305</v>
      </c>
      <c r="E57" s="72">
        <v>30.837199999999999</v>
      </c>
      <c r="F57" s="72">
        <v>40.9071</v>
      </c>
      <c r="G57" s="72">
        <v>1.5589</v>
      </c>
      <c r="H57" s="72">
        <v>21.794699999999999</v>
      </c>
      <c r="I57" s="72">
        <v>95.097899999999996</v>
      </c>
      <c r="K57" s="72">
        <f t="shared" si="3"/>
        <v>32.426793861904422</v>
      </c>
      <c r="L57" s="72">
        <f t="shared" si="3"/>
        <v>43.015776373610777</v>
      </c>
      <c r="M57" s="72">
        <f t="shared" si="3"/>
        <v>1.6392580698417105</v>
      </c>
      <c r="N57" s="72">
        <f t="shared" si="3"/>
        <v>22.9181716946431</v>
      </c>
      <c r="O57" s="72">
        <v>95.097899999999996</v>
      </c>
    </row>
    <row r="58" spans="1:15" x14ac:dyDescent="0.35">
      <c r="A58" s="72" t="s">
        <v>323</v>
      </c>
      <c r="B58" s="82">
        <v>41941</v>
      </c>
      <c r="C58" s="82" t="s">
        <v>325</v>
      </c>
      <c r="D58" s="72" t="s">
        <v>306</v>
      </c>
      <c r="E58" s="72">
        <v>30.6251</v>
      </c>
      <c r="F58" s="72">
        <v>42.694899999999997</v>
      </c>
      <c r="G58" s="72">
        <v>2.8809</v>
      </c>
      <c r="H58" s="72">
        <v>17.7591</v>
      </c>
      <c r="I58" s="72">
        <v>93.960099999999997</v>
      </c>
      <c r="K58" s="72">
        <f t="shared" si="3"/>
        <v>32.593728614592791</v>
      </c>
      <c r="L58" s="72">
        <f t="shared" si="3"/>
        <v>45.439393955519414</v>
      </c>
      <c r="M58" s="72">
        <f t="shared" si="3"/>
        <v>3.0660886908379195</v>
      </c>
      <c r="N58" s="72">
        <f t="shared" si="3"/>
        <v>18.900682310895796</v>
      </c>
      <c r="O58" s="72">
        <v>93.960099999999997</v>
      </c>
    </row>
    <row r="59" spans="1:15" x14ac:dyDescent="0.35">
      <c r="A59" s="72" t="s">
        <v>323</v>
      </c>
      <c r="B59" s="82">
        <v>41941</v>
      </c>
      <c r="C59" s="82" t="s">
        <v>325</v>
      </c>
      <c r="D59" s="72" t="s">
        <v>307</v>
      </c>
      <c r="E59" s="72">
        <v>32.880499999999998</v>
      </c>
      <c r="F59" s="72">
        <v>47.627800000000001</v>
      </c>
      <c r="G59" s="72">
        <v>2.3685999999999998</v>
      </c>
      <c r="H59" s="72">
        <v>12.8401</v>
      </c>
      <c r="I59" s="72">
        <v>95.716999999999999</v>
      </c>
      <c r="K59" s="72">
        <f t="shared" si="3"/>
        <v>34.351787038875017</v>
      </c>
      <c r="L59" s="72">
        <f t="shared" si="3"/>
        <v>49.758976984234778</v>
      </c>
      <c r="M59" s="72">
        <f t="shared" si="3"/>
        <v>2.4745865415756865</v>
      </c>
      <c r="N59" s="72">
        <f t="shared" si="3"/>
        <v>13.414649435314521</v>
      </c>
      <c r="O59" s="72">
        <v>95.716999999999999</v>
      </c>
    </row>
    <row r="60" spans="1:15" x14ac:dyDescent="0.35">
      <c r="A60" s="72" t="s">
        <v>323</v>
      </c>
      <c r="B60" s="82">
        <v>41941</v>
      </c>
      <c r="C60" s="82" t="s">
        <v>325</v>
      </c>
      <c r="D60" s="72" t="s">
        <v>308</v>
      </c>
      <c r="E60" s="72">
        <v>31.883099999999999</v>
      </c>
      <c r="F60" s="72">
        <v>41.2258</v>
      </c>
      <c r="G60" s="72">
        <v>1.4912000000000001</v>
      </c>
      <c r="H60" s="72">
        <v>19.301600000000001</v>
      </c>
      <c r="I60" s="72">
        <v>93.901600000000002</v>
      </c>
      <c r="K60" s="72">
        <f t="shared" si="3"/>
        <v>33.953734547654143</v>
      </c>
      <c r="L60" s="72">
        <f t="shared" si="3"/>
        <v>43.903192277873856</v>
      </c>
      <c r="M60" s="72">
        <f t="shared" si="3"/>
        <v>1.5880453581195635</v>
      </c>
      <c r="N60" s="72">
        <f t="shared" si="3"/>
        <v>20.555134310810466</v>
      </c>
      <c r="O60" s="72">
        <v>93.901600000000002</v>
      </c>
    </row>
    <row r="61" spans="1:15" x14ac:dyDescent="0.35">
      <c r="A61" s="72" t="s">
        <v>323</v>
      </c>
      <c r="B61" s="82">
        <v>41941</v>
      </c>
      <c r="C61" s="82" t="s">
        <v>325</v>
      </c>
      <c r="D61" s="72" t="s">
        <v>309</v>
      </c>
      <c r="E61" s="72">
        <v>27.886399999999998</v>
      </c>
      <c r="F61" s="72">
        <v>35.661499999999997</v>
      </c>
      <c r="G61" s="72">
        <v>0.94489999999999996</v>
      </c>
      <c r="H61" s="72">
        <v>18.664899999999999</v>
      </c>
      <c r="I61" s="72">
        <v>83.157600000000002</v>
      </c>
      <c r="K61" s="72">
        <f t="shared" si="3"/>
        <v>33.53439733710448</v>
      </c>
      <c r="L61" s="72">
        <f t="shared" si="3"/>
        <v>42.884234273235393</v>
      </c>
      <c r="M61" s="72">
        <f t="shared" si="3"/>
        <v>1.1362761792067111</v>
      </c>
      <c r="N61" s="72">
        <f t="shared" si="3"/>
        <v>22.445212464044175</v>
      </c>
      <c r="O61" s="72">
        <v>83.157600000000002</v>
      </c>
    </row>
    <row r="62" spans="1:15" x14ac:dyDescent="0.35">
      <c r="A62" s="72" t="s">
        <v>323</v>
      </c>
      <c r="B62" s="82">
        <v>41941</v>
      </c>
      <c r="C62" s="82" t="s">
        <v>325</v>
      </c>
      <c r="D62" s="72" t="s">
        <v>310</v>
      </c>
      <c r="E62" s="72">
        <v>32.130499999999998</v>
      </c>
      <c r="F62" s="72">
        <v>40.209800000000001</v>
      </c>
      <c r="G62" s="72">
        <v>1.5108999999999999</v>
      </c>
      <c r="H62" s="72">
        <v>18.71</v>
      </c>
      <c r="I62" s="72">
        <v>92.561199999999999</v>
      </c>
      <c r="K62" s="72">
        <f t="shared" si="3"/>
        <v>34.712708996858296</v>
      </c>
      <c r="L62" s="72">
        <f t="shared" si="3"/>
        <v>43.441312342536612</v>
      </c>
      <c r="M62" s="72">
        <f t="shared" si="3"/>
        <v>1.6323254236116211</v>
      </c>
      <c r="N62" s="72">
        <f t="shared" si="3"/>
        <v>20.213653236993469</v>
      </c>
      <c r="O62" s="72">
        <v>92.561199999999999</v>
      </c>
    </row>
    <row r="63" spans="1:15" x14ac:dyDescent="0.35">
      <c r="A63" s="72" t="s">
        <v>323</v>
      </c>
      <c r="B63" s="82">
        <v>41941</v>
      </c>
      <c r="C63" s="82" t="s">
        <v>325</v>
      </c>
      <c r="D63" s="72" t="s">
        <v>311</v>
      </c>
      <c r="E63" s="72">
        <v>32.585799999999999</v>
      </c>
      <c r="F63" s="72">
        <v>43.152700000000003</v>
      </c>
      <c r="G63" s="72">
        <v>1.6020000000000001</v>
      </c>
      <c r="H63" s="72">
        <v>18.0761</v>
      </c>
      <c r="I63" s="72">
        <v>95.416499999999999</v>
      </c>
      <c r="K63" s="72">
        <f t="shared" si="3"/>
        <v>34.151116421164055</v>
      </c>
      <c r="L63" s="72">
        <f t="shared" si="3"/>
        <v>45.225616114613302</v>
      </c>
      <c r="M63" s="72">
        <f t="shared" si="3"/>
        <v>1.6789548977378128</v>
      </c>
      <c r="N63" s="72">
        <f t="shared" si="3"/>
        <v>18.944417370161347</v>
      </c>
      <c r="O63" s="72">
        <v>95.416499999999999</v>
      </c>
    </row>
    <row r="64" spans="1:15" x14ac:dyDescent="0.35">
      <c r="A64" s="72" t="s">
        <v>26</v>
      </c>
      <c r="B64" s="82">
        <v>42026</v>
      </c>
      <c r="C64" s="82" t="s">
        <v>325</v>
      </c>
      <c r="D64" s="72" t="s">
        <v>312</v>
      </c>
      <c r="E64" s="72">
        <v>32.454000000000001</v>
      </c>
      <c r="F64" s="72">
        <v>55.6066</v>
      </c>
      <c r="G64" s="72">
        <v>2.7686999999999999</v>
      </c>
      <c r="H64" s="72">
        <v>4.3783000000000003</v>
      </c>
      <c r="I64" s="72">
        <v>95.207599999999999</v>
      </c>
      <c r="K64" s="72">
        <f t="shared" ref="K64:K77" si="4">E64/$I64*100</f>
        <v>34.087614854276339</v>
      </c>
      <c r="L64" s="72">
        <f t="shared" ref="L64:N75" si="5">F64/$I64*100</f>
        <v>58.405631483200928</v>
      </c>
      <c r="M64" s="72">
        <f t="shared" si="5"/>
        <v>2.9080661627853237</v>
      </c>
      <c r="N64" s="72">
        <f t="shared" si="5"/>
        <v>4.5986874997374159</v>
      </c>
      <c r="O64" s="72">
        <v>95.207599999999999</v>
      </c>
    </row>
    <row r="65" spans="1:15" x14ac:dyDescent="0.35">
      <c r="A65" s="72" t="s">
        <v>26</v>
      </c>
      <c r="B65" s="82">
        <v>42026</v>
      </c>
      <c r="C65" s="82" t="s">
        <v>325</v>
      </c>
      <c r="D65" s="72" t="s">
        <v>312</v>
      </c>
      <c r="E65" s="72">
        <v>30.702200000000001</v>
      </c>
      <c r="F65" s="72">
        <v>37.0745</v>
      </c>
      <c r="G65" s="72">
        <v>1.0199</v>
      </c>
      <c r="H65" s="72">
        <v>28.082799999999999</v>
      </c>
      <c r="I65" s="72">
        <v>96.879499999999993</v>
      </c>
      <c r="K65" s="72">
        <f t="shared" si="4"/>
        <v>31.691121444681279</v>
      </c>
      <c r="L65" s="72">
        <f t="shared" si="5"/>
        <v>38.2686739712736</v>
      </c>
      <c r="M65" s="72">
        <f t="shared" si="5"/>
        <v>1.0527510980135117</v>
      </c>
      <c r="N65" s="72">
        <f t="shared" si="5"/>
        <v>28.987350265019952</v>
      </c>
      <c r="O65" s="72">
        <v>96.879499999999993</v>
      </c>
    </row>
    <row r="66" spans="1:15" x14ac:dyDescent="0.35">
      <c r="A66" s="72" t="s">
        <v>26</v>
      </c>
      <c r="B66" s="82">
        <v>42026</v>
      </c>
      <c r="C66" s="82" t="s">
        <v>325</v>
      </c>
      <c r="D66" s="72" t="s">
        <v>312</v>
      </c>
      <c r="E66" s="72">
        <v>31.8156</v>
      </c>
      <c r="F66" s="72">
        <v>46.035400000000003</v>
      </c>
      <c r="G66" s="72">
        <v>1.8528</v>
      </c>
      <c r="H66" s="72">
        <v>14.6152</v>
      </c>
      <c r="I66" s="72">
        <v>94.319000000000003</v>
      </c>
      <c r="K66" s="72">
        <f t="shared" si="4"/>
        <v>33.731909795481293</v>
      </c>
      <c r="L66" s="72">
        <f t="shared" si="5"/>
        <v>48.808193471092778</v>
      </c>
      <c r="M66" s="72">
        <f t="shared" si="5"/>
        <v>1.9643974172754164</v>
      </c>
      <c r="N66" s="72">
        <f t="shared" si="5"/>
        <v>15.495499316150511</v>
      </c>
      <c r="O66" s="72">
        <v>94.319000000000003</v>
      </c>
    </row>
    <row r="67" spans="1:15" x14ac:dyDescent="0.35">
      <c r="A67" s="72" t="s">
        <v>26</v>
      </c>
      <c r="B67" s="82">
        <v>42026</v>
      </c>
      <c r="C67" s="82" t="s">
        <v>325</v>
      </c>
      <c r="D67" s="72" t="s">
        <v>315</v>
      </c>
      <c r="E67" s="72">
        <v>30.184000000000001</v>
      </c>
      <c r="F67" s="72">
        <v>45.768500000000003</v>
      </c>
      <c r="G67" s="72">
        <v>1.7992999999999999</v>
      </c>
      <c r="H67" s="72">
        <v>12.9031</v>
      </c>
      <c r="I67" s="72">
        <v>90.655000000000001</v>
      </c>
      <c r="K67" s="72">
        <f t="shared" si="4"/>
        <v>33.295460812972259</v>
      </c>
      <c r="L67" s="72">
        <f t="shared" si="5"/>
        <v>50.486459654734986</v>
      </c>
      <c r="M67" s="72">
        <f t="shared" si="5"/>
        <v>1.9847774529810818</v>
      </c>
      <c r="N67" s="72">
        <f t="shared" si="5"/>
        <v>14.233191770999944</v>
      </c>
      <c r="O67" s="72">
        <v>90.655000000000001</v>
      </c>
    </row>
    <row r="68" spans="1:15" x14ac:dyDescent="0.35">
      <c r="A68" s="72" t="s">
        <v>26</v>
      </c>
      <c r="B68" s="82">
        <v>42026</v>
      </c>
      <c r="C68" s="82" t="s">
        <v>325</v>
      </c>
      <c r="D68" s="72" t="s">
        <v>316</v>
      </c>
      <c r="E68" s="72">
        <v>26.594100000000001</v>
      </c>
      <c r="F68" s="72">
        <v>46.328800000000001</v>
      </c>
      <c r="G68" s="72">
        <v>2.4590000000000001</v>
      </c>
      <c r="H68" s="72">
        <v>5.4873000000000003</v>
      </c>
      <c r="I68" s="72">
        <v>80.869200000000006</v>
      </c>
      <c r="K68" s="72">
        <f t="shared" si="4"/>
        <v>32.885325933730023</v>
      </c>
      <c r="L68" s="72">
        <f t="shared" si="5"/>
        <v>57.288559797796935</v>
      </c>
      <c r="M68" s="72">
        <f t="shared" si="5"/>
        <v>3.0407126569818916</v>
      </c>
      <c r="N68" s="72">
        <f t="shared" si="5"/>
        <v>6.7854016114911486</v>
      </c>
      <c r="O68" s="72">
        <v>80.869200000000006</v>
      </c>
    </row>
    <row r="69" spans="1:15" x14ac:dyDescent="0.35">
      <c r="A69" s="72" t="s">
        <v>26</v>
      </c>
      <c r="B69" s="82">
        <v>42026</v>
      </c>
      <c r="C69" s="82" t="s">
        <v>325</v>
      </c>
      <c r="D69" s="72" t="s">
        <v>329</v>
      </c>
      <c r="E69" s="72">
        <v>30.406500000000001</v>
      </c>
      <c r="F69" s="72">
        <v>44.227800000000002</v>
      </c>
      <c r="G69" s="72">
        <v>2.5798999999999999</v>
      </c>
      <c r="H69" s="72">
        <v>13.068300000000001</v>
      </c>
      <c r="I69" s="72">
        <v>90.282499999999999</v>
      </c>
      <c r="K69" s="72">
        <f t="shared" si="4"/>
        <v>33.679284468197054</v>
      </c>
      <c r="L69" s="72">
        <f t="shared" si="5"/>
        <v>48.988231384819876</v>
      </c>
      <c r="M69" s="72">
        <f t="shared" si="5"/>
        <v>2.857585910890815</v>
      </c>
      <c r="N69" s="72">
        <f t="shared" si="5"/>
        <v>14.474898236092267</v>
      </c>
      <c r="O69" s="72">
        <v>90.282499999999999</v>
      </c>
    </row>
    <row r="70" spans="1:15" x14ac:dyDescent="0.35">
      <c r="A70" s="72" t="s">
        <v>26</v>
      </c>
      <c r="B70" s="82">
        <v>42026</v>
      </c>
      <c r="C70" s="82" t="s">
        <v>325</v>
      </c>
      <c r="D70" s="72" t="s">
        <v>317</v>
      </c>
      <c r="E70" s="72">
        <v>29.601600000000001</v>
      </c>
      <c r="F70" s="72">
        <v>39.823</v>
      </c>
      <c r="G70" s="72">
        <v>1.2169000000000001</v>
      </c>
      <c r="H70" s="72">
        <v>22.612300000000001</v>
      </c>
      <c r="I70" s="72">
        <v>93.253900000000002</v>
      </c>
      <c r="K70" s="72">
        <f t="shared" si="4"/>
        <v>31.743015573611398</v>
      </c>
      <c r="L70" s="72">
        <f t="shared" si="5"/>
        <v>42.703844021536902</v>
      </c>
      <c r="M70" s="72">
        <f t="shared" si="5"/>
        <v>1.304932018928967</v>
      </c>
      <c r="N70" s="72">
        <f t="shared" si="5"/>
        <v>24.248101151801695</v>
      </c>
      <c r="O70" s="72">
        <v>93.253900000000002</v>
      </c>
    </row>
    <row r="71" spans="1:15" x14ac:dyDescent="0.35">
      <c r="A71" s="72" t="s">
        <v>26</v>
      </c>
      <c r="B71" s="82">
        <v>42026</v>
      </c>
      <c r="C71" s="82" t="s">
        <v>325</v>
      </c>
      <c r="D71" s="72" t="s">
        <v>318</v>
      </c>
      <c r="E71" s="72">
        <v>30.314499999999999</v>
      </c>
      <c r="F71" s="72">
        <v>42.448399999999999</v>
      </c>
      <c r="G71" s="72">
        <v>2.2974999999999999</v>
      </c>
      <c r="H71" s="72">
        <v>19.508500000000002</v>
      </c>
      <c r="I71" s="72">
        <v>94.568799999999996</v>
      </c>
      <c r="K71" s="72">
        <f t="shared" si="4"/>
        <v>32.055498219285852</v>
      </c>
      <c r="L71" s="72">
        <f t="shared" si="5"/>
        <v>44.886262699748755</v>
      </c>
      <c r="M71" s="72">
        <f t="shared" si="5"/>
        <v>2.4294481901007523</v>
      </c>
      <c r="N71" s="72">
        <f t="shared" si="5"/>
        <v>20.628896633984994</v>
      </c>
      <c r="O71" s="72">
        <v>94.568799999999996</v>
      </c>
    </row>
    <row r="72" spans="1:15" x14ac:dyDescent="0.35">
      <c r="A72" s="72" t="s">
        <v>26</v>
      </c>
      <c r="B72" s="82">
        <v>42026</v>
      </c>
      <c r="C72" s="82" t="s">
        <v>325</v>
      </c>
      <c r="D72" s="72" t="s">
        <v>319</v>
      </c>
      <c r="E72" s="72">
        <v>32.987400000000001</v>
      </c>
      <c r="F72" s="72">
        <v>50.461100000000002</v>
      </c>
      <c r="G72" s="72">
        <v>2.1915</v>
      </c>
      <c r="H72" s="72">
        <v>10.473599999999999</v>
      </c>
      <c r="I72" s="72">
        <v>96.113699999999994</v>
      </c>
      <c r="K72" s="72">
        <f t="shared" si="4"/>
        <v>34.321225798195265</v>
      </c>
      <c r="L72" s="72">
        <f t="shared" si="5"/>
        <v>52.501464411421061</v>
      </c>
      <c r="M72" s="72">
        <f t="shared" si="5"/>
        <v>2.2801119923590498</v>
      </c>
      <c r="N72" s="72">
        <f t="shared" si="5"/>
        <v>10.897093754584414</v>
      </c>
      <c r="O72" s="72">
        <v>96.113699999999994</v>
      </c>
    </row>
    <row r="73" spans="1:15" x14ac:dyDescent="0.35">
      <c r="A73" s="72" t="s">
        <v>26</v>
      </c>
      <c r="B73" s="82">
        <v>42026</v>
      </c>
      <c r="C73" s="82" t="s">
        <v>325</v>
      </c>
      <c r="D73" s="72" t="s">
        <v>319</v>
      </c>
      <c r="E73" s="72">
        <v>32.5047</v>
      </c>
      <c r="F73" s="72">
        <v>40.881599999999999</v>
      </c>
      <c r="G73" s="72">
        <v>1.0653999999999999</v>
      </c>
      <c r="H73" s="72">
        <v>20.834499999999998</v>
      </c>
      <c r="I73" s="72">
        <v>95.286199999999994</v>
      </c>
      <c r="K73" s="72">
        <f t="shared" si="4"/>
        <v>34.112704672869739</v>
      </c>
      <c r="L73" s="72">
        <f t="shared" si="5"/>
        <v>42.904009184960678</v>
      </c>
      <c r="M73" s="72">
        <f t="shared" si="5"/>
        <v>1.1181052450407298</v>
      </c>
      <c r="N73" s="72">
        <f t="shared" si="5"/>
        <v>21.865180897128862</v>
      </c>
      <c r="O73" s="72">
        <v>95.286199999999994</v>
      </c>
    </row>
    <row r="74" spans="1:15" x14ac:dyDescent="0.35">
      <c r="A74" s="72" t="s">
        <v>26</v>
      </c>
      <c r="B74" s="82">
        <v>42026</v>
      </c>
      <c r="C74" s="82" t="s">
        <v>325</v>
      </c>
      <c r="D74" s="72" t="s">
        <v>319</v>
      </c>
      <c r="E74" s="72">
        <v>34.093000000000004</v>
      </c>
      <c r="F74" s="72">
        <v>39.552100000000003</v>
      </c>
      <c r="G74" s="72">
        <v>1.0339</v>
      </c>
      <c r="H74" s="72">
        <v>22.309799999999999</v>
      </c>
      <c r="I74" s="72">
        <v>96.988699999999994</v>
      </c>
      <c r="K74" s="72">
        <f t="shared" si="4"/>
        <v>35.15151765102533</v>
      </c>
      <c r="L74" s="72">
        <f t="shared" si="5"/>
        <v>40.78011149752497</v>
      </c>
      <c r="M74" s="72">
        <f t="shared" si="5"/>
        <v>1.0660004722199599</v>
      </c>
      <c r="N74" s="72">
        <f t="shared" si="5"/>
        <v>23.002473484024428</v>
      </c>
      <c r="O74" s="72">
        <v>96.988699999999994</v>
      </c>
    </row>
    <row r="75" spans="1:15" x14ac:dyDescent="0.35">
      <c r="A75" s="72" t="s">
        <v>26</v>
      </c>
      <c r="B75" s="82">
        <v>42026</v>
      </c>
      <c r="C75" s="82" t="s">
        <v>325</v>
      </c>
      <c r="D75" s="72" t="s">
        <v>320</v>
      </c>
      <c r="E75" s="72">
        <v>30.1737</v>
      </c>
      <c r="F75" s="72">
        <v>42.720199999999998</v>
      </c>
      <c r="G75" s="72">
        <v>1.9717</v>
      </c>
      <c r="H75" s="72">
        <v>15.913</v>
      </c>
      <c r="I75" s="72">
        <v>90.778599999999997</v>
      </c>
      <c r="K75" s="72">
        <f t="shared" si="4"/>
        <v>33.238780946170131</v>
      </c>
      <c r="L75" s="72">
        <f t="shared" si="5"/>
        <v>47.05976959327419</v>
      </c>
      <c r="M75" s="72">
        <f t="shared" si="5"/>
        <v>2.1719876711031016</v>
      </c>
      <c r="N75" s="72">
        <f t="shared" si="5"/>
        <v>17.529461789452579</v>
      </c>
      <c r="O75" s="72">
        <v>90.778599999999997</v>
      </c>
    </row>
    <row r="76" spans="1:15" x14ac:dyDescent="0.35">
      <c r="A76" s="72" t="s">
        <v>26</v>
      </c>
      <c r="B76" s="82">
        <v>42026</v>
      </c>
      <c r="C76" s="82" t="s">
        <v>325</v>
      </c>
      <c r="D76" s="72" t="s">
        <v>321</v>
      </c>
      <c r="E76" s="72">
        <v>30.095800000000001</v>
      </c>
      <c r="F76" s="72">
        <v>39.407499999999999</v>
      </c>
      <c r="G76" s="72">
        <v>3.7583000000000002</v>
      </c>
      <c r="H76" s="72">
        <v>20.0169</v>
      </c>
      <c r="I76" s="72">
        <v>93.278499999999994</v>
      </c>
      <c r="K76" s="72">
        <f t="shared" si="4"/>
        <v>32.264455367528427</v>
      </c>
      <c r="L76" s="72">
        <f t="shared" ref="L76:N77" si="6">F76/$I76*100</f>
        <v>42.247141624275692</v>
      </c>
      <c r="M76" s="72">
        <f t="shared" si="6"/>
        <v>4.0291171062999513</v>
      </c>
      <c r="N76" s="72">
        <f t="shared" si="6"/>
        <v>21.459285901895935</v>
      </c>
      <c r="O76" s="72">
        <v>93.278499999999994</v>
      </c>
    </row>
    <row r="77" spans="1:15" x14ac:dyDescent="0.35">
      <c r="A77" s="72" t="s">
        <v>26</v>
      </c>
      <c r="B77" s="82">
        <v>42026</v>
      </c>
      <c r="C77" s="82" t="s">
        <v>325</v>
      </c>
      <c r="D77" s="72" t="s">
        <v>322</v>
      </c>
      <c r="E77" s="72">
        <v>33.377800000000001</v>
      </c>
      <c r="F77" s="72">
        <v>46.6676</v>
      </c>
      <c r="G77" s="72">
        <v>2.2707000000000002</v>
      </c>
      <c r="H77" s="72">
        <v>10.826000000000001</v>
      </c>
      <c r="I77" s="72">
        <v>93.142099999999999</v>
      </c>
      <c r="K77" s="72">
        <f t="shared" si="4"/>
        <v>35.835352649339022</v>
      </c>
      <c r="L77" s="72">
        <f t="shared" si="6"/>
        <v>50.103658818085485</v>
      </c>
      <c r="M77" s="72">
        <f t="shared" si="6"/>
        <v>2.4378879153465514</v>
      </c>
      <c r="N77" s="72">
        <f t="shared" si="6"/>
        <v>11.623100617228944</v>
      </c>
      <c r="O77" s="72">
        <v>93.142099999999999</v>
      </c>
    </row>
    <row r="79" spans="1:15" x14ac:dyDescent="0.35">
      <c r="A79" s="72" t="s">
        <v>323</v>
      </c>
      <c r="B79" s="82">
        <v>41941</v>
      </c>
      <c r="C79" s="82" t="s">
        <v>328</v>
      </c>
      <c r="D79" s="72" t="s">
        <v>290</v>
      </c>
      <c r="E79" s="72">
        <v>32.460599999999999</v>
      </c>
      <c r="F79" s="72">
        <v>47.192599999999999</v>
      </c>
      <c r="G79" s="72">
        <v>2.8458999999999999</v>
      </c>
      <c r="H79" s="72">
        <v>9.6693999999999996</v>
      </c>
      <c r="I79" s="72">
        <v>92.168400000000005</v>
      </c>
      <c r="K79" s="72">
        <f t="shared" ref="K79:K92" si="7">E79/$I79*100</f>
        <v>35.218795161899301</v>
      </c>
      <c r="L79" s="72">
        <f t="shared" ref="L79:L92" si="8">F79/$I79*100</f>
        <v>51.202581361941832</v>
      </c>
      <c r="M79" s="72">
        <f t="shared" ref="M79:M92" si="9">G79/$I79*100</f>
        <v>3.0877176993416398</v>
      </c>
      <c r="N79" s="72">
        <f t="shared" ref="N79:N92" si="10">H79/$I79*100</f>
        <v>10.491014273872606</v>
      </c>
      <c r="O79" s="72">
        <v>92.168400000000005</v>
      </c>
    </row>
    <row r="80" spans="1:15" x14ac:dyDescent="0.35">
      <c r="A80" s="72" t="s">
        <v>323</v>
      </c>
      <c r="B80" s="82">
        <v>41941</v>
      </c>
      <c r="C80" s="82" t="s">
        <v>328</v>
      </c>
      <c r="D80" s="72" t="s">
        <v>291</v>
      </c>
      <c r="E80" s="72">
        <v>27.9665</v>
      </c>
      <c r="F80" s="72">
        <v>41.4709</v>
      </c>
      <c r="G80" s="72">
        <v>3.6414</v>
      </c>
      <c r="H80" s="72">
        <v>9.1796000000000006</v>
      </c>
      <c r="I80" s="72">
        <v>82.258399999999995</v>
      </c>
      <c r="K80" s="72">
        <f t="shared" si="7"/>
        <v>33.998351536134912</v>
      </c>
      <c r="L80" s="72">
        <f t="shared" si="8"/>
        <v>50.415398305826521</v>
      </c>
      <c r="M80" s="72">
        <f t="shared" si="9"/>
        <v>4.4267819456736337</v>
      </c>
      <c r="N80" s="72">
        <f t="shared" si="10"/>
        <v>11.15946821236494</v>
      </c>
      <c r="O80" s="72">
        <v>82.258399999999995</v>
      </c>
    </row>
    <row r="81" spans="1:15" x14ac:dyDescent="0.35">
      <c r="A81" s="72" t="s">
        <v>323</v>
      </c>
      <c r="B81" s="82">
        <v>41941</v>
      </c>
      <c r="C81" s="82" t="s">
        <v>327</v>
      </c>
      <c r="D81" s="72" t="s">
        <v>293</v>
      </c>
      <c r="E81" s="72">
        <v>30.0671</v>
      </c>
      <c r="F81" s="72">
        <v>37.761600000000001</v>
      </c>
      <c r="G81" s="72">
        <v>1.7051000000000001</v>
      </c>
      <c r="H81" s="72">
        <v>27.8264</v>
      </c>
      <c r="I81" s="72">
        <v>97.360100000000003</v>
      </c>
      <c r="K81" s="72">
        <f t="shared" si="7"/>
        <v>30.882363514417094</v>
      </c>
      <c r="L81" s="72">
        <f t="shared" si="8"/>
        <v>38.785498371509483</v>
      </c>
      <c r="M81" s="72">
        <f t="shared" si="9"/>
        <v>1.7513334517939072</v>
      </c>
      <c r="N81" s="72">
        <f t="shared" si="10"/>
        <v>28.580907373759885</v>
      </c>
      <c r="O81" s="72">
        <v>97.360100000000003</v>
      </c>
    </row>
    <row r="82" spans="1:15" x14ac:dyDescent="0.35">
      <c r="A82" s="72" t="s">
        <v>323</v>
      </c>
      <c r="B82" s="82">
        <v>41941</v>
      </c>
      <c r="C82" s="82" t="s">
        <v>327</v>
      </c>
      <c r="D82" s="72" t="s">
        <v>293</v>
      </c>
      <c r="E82" s="72">
        <v>30.205200000000001</v>
      </c>
      <c r="F82" s="72">
        <v>37.910899999999998</v>
      </c>
      <c r="G82" s="72">
        <v>2.9737</v>
      </c>
      <c r="H82" s="72">
        <v>25.279599999999999</v>
      </c>
      <c r="I82" s="72">
        <v>96.369500000000002</v>
      </c>
      <c r="K82" s="72">
        <f t="shared" si="7"/>
        <v>31.343111669148431</v>
      </c>
      <c r="L82" s="72">
        <f t="shared" si="8"/>
        <v>39.339106252496897</v>
      </c>
      <c r="M82" s="72">
        <f t="shared" si="9"/>
        <v>3.0857273307426105</v>
      </c>
      <c r="N82" s="72">
        <f t="shared" si="10"/>
        <v>26.231950980341288</v>
      </c>
      <c r="O82" s="72">
        <v>96.369500000000002</v>
      </c>
    </row>
    <row r="83" spans="1:15" x14ac:dyDescent="0.35">
      <c r="A83" s="72" t="s">
        <v>323</v>
      </c>
      <c r="B83" s="82">
        <v>41941</v>
      </c>
      <c r="C83" s="82" t="s">
        <v>327</v>
      </c>
      <c r="D83" s="72" t="s">
        <v>293</v>
      </c>
      <c r="E83" s="72">
        <v>29.5943</v>
      </c>
      <c r="F83" s="72">
        <v>36.741</v>
      </c>
      <c r="G83" s="72">
        <v>1.2612000000000001</v>
      </c>
      <c r="H83" s="72">
        <v>27.689800000000002</v>
      </c>
      <c r="I83" s="72">
        <v>95.286299999999997</v>
      </c>
      <c r="K83" s="72">
        <f t="shared" si="7"/>
        <v>31.058294844064676</v>
      </c>
      <c r="L83" s="72">
        <f t="shared" si="8"/>
        <v>38.558533598219263</v>
      </c>
      <c r="M83" s="72">
        <f t="shared" si="9"/>
        <v>1.3235900648886567</v>
      </c>
      <c r="N83" s="72">
        <f t="shared" si="10"/>
        <v>29.059581492827409</v>
      </c>
      <c r="O83" s="72">
        <v>95.286299999999997</v>
      </c>
    </row>
    <row r="84" spans="1:15" x14ac:dyDescent="0.35">
      <c r="A84" s="72" t="s">
        <v>323</v>
      </c>
      <c r="B84" s="82">
        <v>41941</v>
      </c>
      <c r="C84" s="82" t="s">
        <v>328</v>
      </c>
      <c r="D84" s="72" t="s">
        <v>294</v>
      </c>
      <c r="E84" s="72">
        <v>30.427600000000002</v>
      </c>
      <c r="F84" s="72">
        <v>37.982700000000001</v>
      </c>
      <c r="G84" s="72">
        <v>8.4505999999999997</v>
      </c>
      <c r="H84" s="72">
        <v>18.883800000000001</v>
      </c>
      <c r="I84" s="72">
        <v>95.744500000000002</v>
      </c>
      <c r="K84" s="72">
        <f t="shared" si="7"/>
        <v>31.779997806662525</v>
      </c>
      <c r="L84" s="72">
        <f t="shared" si="8"/>
        <v>39.670894933912656</v>
      </c>
      <c r="M84" s="72">
        <f t="shared" si="9"/>
        <v>8.8261988939312435</v>
      </c>
      <c r="N84" s="72">
        <f t="shared" si="10"/>
        <v>19.723117254777037</v>
      </c>
      <c r="O84" s="72">
        <v>95.744500000000002</v>
      </c>
    </row>
    <row r="85" spans="1:15" x14ac:dyDescent="0.35">
      <c r="A85" s="72" t="s">
        <v>323</v>
      </c>
      <c r="B85" s="82">
        <v>41941</v>
      </c>
      <c r="C85" s="82" t="s">
        <v>328</v>
      </c>
      <c r="D85" s="72" t="s">
        <v>294</v>
      </c>
      <c r="E85" s="72">
        <v>31.7072</v>
      </c>
      <c r="F85" s="72">
        <v>42.382599999999996</v>
      </c>
      <c r="G85" s="72">
        <v>4.0948000000000002</v>
      </c>
      <c r="H85" s="72">
        <v>18.890699999999999</v>
      </c>
      <c r="I85" s="72">
        <v>97.075299999999999</v>
      </c>
      <c r="K85" s="72">
        <f t="shared" si="7"/>
        <v>32.662479539079456</v>
      </c>
      <c r="L85" s="72">
        <f t="shared" si="8"/>
        <v>43.659509679599232</v>
      </c>
      <c r="M85" s="72">
        <f t="shared" si="9"/>
        <v>4.2181687823782159</v>
      </c>
      <c r="N85" s="72">
        <f t="shared" si="10"/>
        <v>19.459841998943087</v>
      </c>
      <c r="O85" s="72">
        <v>97.075299999999999</v>
      </c>
    </row>
    <row r="86" spans="1:15" x14ac:dyDescent="0.35">
      <c r="A86" s="72" t="s">
        <v>323</v>
      </c>
      <c r="B86" s="82">
        <v>41941</v>
      </c>
      <c r="C86" s="82" t="s">
        <v>328</v>
      </c>
      <c r="D86" s="72" t="s">
        <v>294</v>
      </c>
      <c r="E86" s="72">
        <v>34.305500000000002</v>
      </c>
      <c r="F86" s="72">
        <v>53.500700000000002</v>
      </c>
      <c r="G86" s="72">
        <v>5.3819999999999997</v>
      </c>
      <c r="H86" s="72">
        <v>4.5507999999999997</v>
      </c>
      <c r="I86" s="72">
        <v>97.739000000000004</v>
      </c>
      <c r="K86" s="72">
        <f t="shared" si="7"/>
        <v>35.099090434729227</v>
      </c>
      <c r="L86" s="72">
        <f t="shared" si="8"/>
        <v>54.738333725534325</v>
      </c>
      <c r="M86" s="72">
        <f t="shared" si="9"/>
        <v>5.5065020104564191</v>
      </c>
      <c r="N86" s="72">
        <f t="shared" si="10"/>
        <v>4.6560738292800208</v>
      </c>
      <c r="O86" s="72">
        <v>97.739000000000004</v>
      </c>
    </row>
    <row r="87" spans="1:15" x14ac:dyDescent="0.35">
      <c r="A87" s="72" t="s">
        <v>323</v>
      </c>
      <c r="B87" s="82">
        <v>41941</v>
      </c>
      <c r="C87" s="82" t="s">
        <v>326</v>
      </c>
      <c r="D87" s="72" t="s">
        <v>297</v>
      </c>
      <c r="E87" s="72">
        <v>1.6551</v>
      </c>
      <c r="F87" s="72">
        <v>10.8626</v>
      </c>
      <c r="G87" s="72">
        <v>2.5899999999999999E-2</v>
      </c>
      <c r="H87" s="72">
        <v>0.86719999999999997</v>
      </c>
      <c r="I87" s="72">
        <v>13.4108</v>
      </c>
      <c r="K87" s="72">
        <f t="shared" si="7"/>
        <v>12.341545619948102</v>
      </c>
      <c r="L87" s="72">
        <f t="shared" si="8"/>
        <v>80.99889641184717</v>
      </c>
      <c r="M87" s="72">
        <f t="shared" si="9"/>
        <v>0.19312792674560803</v>
      </c>
      <c r="N87" s="72">
        <f t="shared" si="10"/>
        <v>6.4664300414591214</v>
      </c>
      <c r="O87" s="72">
        <v>13.4108</v>
      </c>
    </row>
    <row r="88" spans="1:15" x14ac:dyDescent="0.35">
      <c r="A88" s="72" t="s">
        <v>323</v>
      </c>
      <c r="B88" s="82">
        <v>41941</v>
      </c>
      <c r="C88" s="82" t="s">
        <v>326</v>
      </c>
      <c r="D88" s="72" t="s">
        <v>298</v>
      </c>
      <c r="E88" s="72">
        <v>0.1169</v>
      </c>
      <c r="F88" s="72">
        <v>14.310600000000001</v>
      </c>
      <c r="G88" s="72">
        <v>7.3599999999999999E-2</v>
      </c>
      <c r="H88" s="72">
        <v>3.1600000000000003E-2</v>
      </c>
      <c r="I88" s="72">
        <v>14.5326</v>
      </c>
      <c r="K88" s="72">
        <f t="shared" si="7"/>
        <v>0.80439838707457723</v>
      </c>
      <c r="L88" s="72">
        <f t="shared" si="8"/>
        <v>98.472399983485403</v>
      </c>
      <c r="M88" s="72">
        <f t="shared" si="9"/>
        <v>0.50644757304267651</v>
      </c>
      <c r="N88" s="72">
        <f t="shared" si="10"/>
        <v>0.21744216451288828</v>
      </c>
      <c r="O88" s="72">
        <v>14.5326</v>
      </c>
    </row>
    <row r="89" spans="1:15" x14ac:dyDescent="0.35">
      <c r="A89" s="72" t="s">
        <v>323</v>
      </c>
      <c r="B89" s="82">
        <v>41941</v>
      </c>
      <c r="C89" s="82" t="s">
        <v>326</v>
      </c>
      <c r="D89" s="72" t="s">
        <v>299</v>
      </c>
      <c r="E89" s="72">
        <v>0.31019999999999998</v>
      </c>
      <c r="F89" s="72">
        <v>14.9046</v>
      </c>
      <c r="G89" s="72">
        <v>8.0100000000000005E-2</v>
      </c>
      <c r="H89" s="72">
        <v>8.3400000000000002E-2</v>
      </c>
      <c r="I89" s="72">
        <v>15.3782</v>
      </c>
      <c r="K89" s="72">
        <f t="shared" si="7"/>
        <v>2.0171411478586569</v>
      </c>
      <c r="L89" s="72">
        <f t="shared" si="8"/>
        <v>96.920315771676798</v>
      </c>
      <c r="M89" s="72">
        <f t="shared" si="9"/>
        <v>0.52086720162307687</v>
      </c>
      <c r="N89" s="72">
        <f t="shared" si="10"/>
        <v>0.54232615000455198</v>
      </c>
      <c r="O89" s="72">
        <v>15.3782</v>
      </c>
    </row>
    <row r="90" spans="1:15" x14ac:dyDescent="0.35">
      <c r="A90" s="72" t="s">
        <v>26</v>
      </c>
      <c r="B90" s="82">
        <v>42026</v>
      </c>
      <c r="C90" s="82" t="s">
        <v>328</v>
      </c>
      <c r="D90" s="72" t="s">
        <v>314</v>
      </c>
      <c r="E90" s="72">
        <v>32.4358</v>
      </c>
      <c r="F90" s="72">
        <v>53.070900000000002</v>
      </c>
      <c r="G90" s="72">
        <v>2.4664999999999999</v>
      </c>
      <c r="H90" s="72">
        <v>6.7213000000000003</v>
      </c>
      <c r="I90" s="72">
        <v>94.694500000000005</v>
      </c>
      <c r="K90" s="72">
        <f t="shared" si="7"/>
        <v>34.253098120798988</v>
      </c>
      <c r="L90" s="72">
        <f t="shared" si="8"/>
        <v>56.044332036179497</v>
      </c>
      <c r="M90" s="72">
        <f t="shared" si="9"/>
        <v>2.6046919303655436</v>
      </c>
      <c r="N90" s="72">
        <f t="shared" si="10"/>
        <v>7.0978779126559619</v>
      </c>
      <c r="O90" s="72">
        <v>94.694500000000005</v>
      </c>
    </row>
    <row r="91" spans="1:15" x14ac:dyDescent="0.35">
      <c r="A91" s="72" t="s">
        <v>26</v>
      </c>
      <c r="B91" s="82">
        <v>42026</v>
      </c>
      <c r="C91" s="82" t="s">
        <v>328</v>
      </c>
      <c r="D91" s="72" t="s">
        <v>313</v>
      </c>
      <c r="E91" s="72">
        <v>31.909199999999998</v>
      </c>
      <c r="F91" s="72">
        <v>49.2806</v>
      </c>
      <c r="G91" s="72">
        <v>3.2549999999999999</v>
      </c>
      <c r="H91" s="72">
        <v>11.4983</v>
      </c>
      <c r="I91" s="72">
        <v>95.943100000000001</v>
      </c>
      <c r="K91" s="72">
        <f t="shared" si="7"/>
        <v>33.25846256791786</v>
      </c>
      <c r="L91" s="72">
        <f t="shared" si="8"/>
        <v>51.364402442697809</v>
      </c>
      <c r="M91" s="72">
        <f t="shared" si="9"/>
        <v>3.392635843536429</v>
      </c>
      <c r="N91" s="72">
        <f t="shared" si="10"/>
        <v>11.984499145847904</v>
      </c>
      <c r="O91" s="72">
        <v>95.943100000000001</v>
      </c>
    </row>
    <row r="92" spans="1:15" x14ac:dyDescent="0.35">
      <c r="A92" s="72" t="s">
        <v>26</v>
      </c>
      <c r="B92" s="82">
        <v>42026</v>
      </c>
      <c r="C92" s="82" t="s">
        <v>327</v>
      </c>
      <c r="D92" s="72" t="s">
        <v>314</v>
      </c>
      <c r="E92" s="72">
        <v>30.813400000000001</v>
      </c>
      <c r="F92" s="72">
        <v>37.110300000000002</v>
      </c>
      <c r="G92" s="72">
        <v>0.79479999999999995</v>
      </c>
      <c r="H92" s="72">
        <v>27.409600000000001</v>
      </c>
      <c r="I92" s="72">
        <v>96.128200000000007</v>
      </c>
      <c r="K92" s="72">
        <f t="shared" si="7"/>
        <v>32.054485572391869</v>
      </c>
      <c r="L92" s="72">
        <f t="shared" si="8"/>
        <v>38.605008727927917</v>
      </c>
      <c r="M92" s="72">
        <f t="shared" si="9"/>
        <v>0.82681252743731803</v>
      </c>
      <c r="N92" s="72">
        <f t="shared" si="10"/>
        <v>28.513589144496621</v>
      </c>
      <c r="O92" s="72">
        <v>96.128200000000007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BCF7-71AB-4F08-9A21-68F742F9196D}">
  <dimension ref="A1:J53"/>
  <sheetViews>
    <sheetView workbookViewId="0">
      <selection activeCell="D9" sqref="D9"/>
    </sheetView>
  </sheetViews>
  <sheetFormatPr defaultColWidth="8.81640625" defaultRowHeight="14.5" x14ac:dyDescent="0.35"/>
  <cols>
    <col min="1" max="1" width="16.453125" style="72" customWidth="1"/>
    <col min="2" max="3" width="16.1796875" style="72" customWidth="1"/>
    <col min="4" max="7" width="8.81640625" style="72"/>
    <col min="8" max="8" width="12" style="72" bestFit="1" customWidth="1"/>
    <col min="9" max="9" width="8.81640625" style="72"/>
  </cols>
  <sheetData>
    <row r="1" spans="1:10" x14ac:dyDescent="0.35">
      <c r="A1" s="71" t="s">
        <v>605</v>
      </c>
    </row>
    <row r="2" spans="1:10" x14ac:dyDescent="0.35">
      <c r="A2" s="72" t="s">
        <v>642</v>
      </c>
    </row>
    <row r="4" spans="1:10" x14ac:dyDescent="0.35">
      <c r="A4" s="74" t="s">
        <v>1</v>
      </c>
      <c r="B4" s="74" t="s">
        <v>336</v>
      </c>
      <c r="C4" s="83" t="s">
        <v>335</v>
      </c>
      <c r="D4" s="74" t="s">
        <v>16</v>
      </c>
      <c r="E4" s="74" t="s">
        <v>182</v>
      </c>
      <c r="F4" s="74" t="s">
        <v>185</v>
      </c>
      <c r="G4" s="74" t="s">
        <v>252</v>
      </c>
      <c r="H4" s="74" t="s">
        <v>399</v>
      </c>
      <c r="I4" s="71"/>
      <c r="J4" s="3"/>
    </row>
    <row r="5" spans="1:10" x14ac:dyDescent="0.35">
      <c r="A5" s="72" t="s">
        <v>25</v>
      </c>
      <c r="B5" s="72" t="s">
        <v>370</v>
      </c>
      <c r="C5" s="72" t="s">
        <v>330</v>
      </c>
      <c r="D5" s="76">
        <v>34.36590007698269</v>
      </c>
      <c r="E5" s="76">
        <v>49.914424521170154</v>
      </c>
      <c r="F5" s="76">
        <v>2.3238202230600895</v>
      </c>
      <c r="G5" s="76">
        <v>13.395820473411424</v>
      </c>
      <c r="H5" s="76">
        <f>E5/(E5+F5+G5)</f>
        <v>0.76049570227982388</v>
      </c>
    </row>
    <row r="6" spans="1:10" x14ac:dyDescent="0.35">
      <c r="A6" s="72" t="s">
        <v>25</v>
      </c>
      <c r="B6" s="72" t="s">
        <v>371</v>
      </c>
      <c r="C6" s="72" t="s">
        <v>330</v>
      </c>
      <c r="D6" s="76">
        <v>34.691202329688601</v>
      </c>
      <c r="E6" s="76">
        <v>50.071840185178139</v>
      </c>
      <c r="F6" s="76">
        <v>2.4746179618062238</v>
      </c>
      <c r="G6" s="76">
        <v>12.762409678329687</v>
      </c>
      <c r="H6" s="76">
        <f t="shared" ref="H6:H48" si="0">E6/(E6+F6+G6)</f>
        <v>0.76669282216174073</v>
      </c>
    </row>
    <row r="7" spans="1:10" x14ac:dyDescent="0.35">
      <c r="A7" s="72" t="s">
        <v>25</v>
      </c>
      <c r="B7" s="72" t="s">
        <v>372</v>
      </c>
      <c r="C7" s="72" t="s">
        <v>332</v>
      </c>
      <c r="D7" s="76">
        <v>35.557798662281989</v>
      </c>
      <c r="E7" s="76">
        <v>56.234839107267135</v>
      </c>
      <c r="F7" s="76">
        <v>2.9817617714404108</v>
      </c>
      <c r="G7" s="76">
        <v>5.2254942065865881</v>
      </c>
      <c r="H7" s="76">
        <f t="shared" si="0"/>
        <v>0.87264138499587807</v>
      </c>
    </row>
    <row r="8" spans="1:10" x14ac:dyDescent="0.35">
      <c r="A8" s="72" t="s">
        <v>25</v>
      </c>
      <c r="B8" s="72" t="s">
        <v>373</v>
      </c>
      <c r="C8" s="72" t="s">
        <v>330</v>
      </c>
      <c r="D8" s="76">
        <v>33.705771493715218</v>
      </c>
      <c r="E8" s="76">
        <v>50.447032833129633</v>
      </c>
      <c r="F8" s="76">
        <v>2.4001328080894599</v>
      </c>
      <c r="G8" s="76">
        <v>13.447062818901804</v>
      </c>
      <c r="H8" s="76">
        <f t="shared" si="0"/>
        <v>0.76095663234810718</v>
      </c>
    </row>
    <row r="9" spans="1:10" x14ac:dyDescent="0.35">
      <c r="A9" s="72" t="s">
        <v>25</v>
      </c>
      <c r="B9" s="72" t="s">
        <v>374</v>
      </c>
      <c r="C9" s="72" t="s">
        <v>330</v>
      </c>
      <c r="D9" s="76">
        <v>32.949899394110027</v>
      </c>
      <c r="E9" s="76">
        <v>45.135300946280957</v>
      </c>
      <c r="F9" s="76">
        <v>2.8683971702497657</v>
      </c>
      <c r="G9" s="76">
        <v>19.046367420835349</v>
      </c>
      <c r="H9" s="76">
        <f t="shared" si="0"/>
        <v>0.67315819283021705</v>
      </c>
    </row>
    <row r="10" spans="1:10" x14ac:dyDescent="0.35">
      <c r="A10" s="72" t="s">
        <v>25</v>
      </c>
      <c r="B10" s="72" t="s">
        <v>375</v>
      </c>
      <c r="C10" s="72" t="s">
        <v>332</v>
      </c>
      <c r="D10" s="76">
        <v>36.304488721576945</v>
      </c>
      <c r="E10" s="76">
        <v>40.201344873543682</v>
      </c>
      <c r="F10" s="76">
        <v>1.2543873290076677</v>
      </c>
      <c r="G10" s="76">
        <v>22.239779075871699</v>
      </c>
      <c r="H10" s="76">
        <f t="shared" si="0"/>
        <v>0.63114879002724866</v>
      </c>
    </row>
    <row r="11" spans="1:10" x14ac:dyDescent="0.35">
      <c r="A11" s="72" t="s">
        <v>25</v>
      </c>
      <c r="B11" s="72" t="s">
        <v>376</v>
      </c>
      <c r="C11" s="72" t="s">
        <v>332</v>
      </c>
      <c r="D11" s="76">
        <v>34.765466722389228</v>
      </c>
      <c r="E11" s="76">
        <v>50.375278701183532</v>
      </c>
      <c r="F11" s="76">
        <v>2.6332090889998154</v>
      </c>
      <c r="G11" s="76">
        <v>12.226045487427422</v>
      </c>
      <c r="H11" s="76">
        <f t="shared" si="0"/>
        <v>0.77221796754193839</v>
      </c>
    </row>
    <row r="12" spans="1:10" x14ac:dyDescent="0.35">
      <c r="A12" s="72" t="s">
        <v>25</v>
      </c>
      <c r="B12" s="72" t="s">
        <v>377</v>
      </c>
      <c r="C12" s="72" t="s">
        <v>330</v>
      </c>
      <c r="D12" s="76">
        <v>33.369354155316927</v>
      </c>
      <c r="E12" s="76">
        <v>47.726249115567249</v>
      </c>
      <c r="F12" s="76">
        <v>1.9524050053468172</v>
      </c>
      <c r="G12" s="76">
        <v>16.952026681995672</v>
      </c>
      <c r="H12" s="76">
        <f t="shared" si="0"/>
        <v>0.71628037625398333</v>
      </c>
    </row>
    <row r="13" spans="1:10" x14ac:dyDescent="0.35">
      <c r="A13" s="72" t="s">
        <v>25</v>
      </c>
      <c r="B13" s="72" t="s">
        <v>378</v>
      </c>
      <c r="C13" s="72" t="s">
        <v>332</v>
      </c>
      <c r="D13" s="76">
        <v>32.702767183094004</v>
      </c>
      <c r="E13" s="76">
        <v>46.268259845523737</v>
      </c>
      <c r="F13" s="76">
        <v>1.8182334128241158</v>
      </c>
      <c r="G13" s="76">
        <v>19.210739558558153</v>
      </c>
      <c r="H13" s="76">
        <f t="shared" si="0"/>
        <v>0.6875209857648189</v>
      </c>
    </row>
    <row r="14" spans="1:10" x14ac:dyDescent="0.35">
      <c r="A14" s="72" t="s">
        <v>25</v>
      </c>
      <c r="B14" s="72" t="s">
        <v>379</v>
      </c>
      <c r="C14" s="72" t="s">
        <v>332</v>
      </c>
      <c r="D14" s="76">
        <v>29.736096926933431</v>
      </c>
      <c r="E14" s="76">
        <v>23.711924274778234</v>
      </c>
      <c r="F14" s="76">
        <v>6.7262894472531451</v>
      </c>
      <c r="G14" s="76">
        <v>39.825689351035187</v>
      </c>
      <c r="H14" s="76">
        <f t="shared" si="0"/>
        <v>0.33746950052177571</v>
      </c>
    </row>
    <row r="15" spans="1:10" x14ac:dyDescent="0.35">
      <c r="A15" s="72" t="s">
        <v>25</v>
      </c>
      <c r="B15" s="72" t="s">
        <v>380</v>
      </c>
      <c r="C15" s="72" t="s">
        <v>332</v>
      </c>
      <c r="D15" s="76">
        <v>34.428465096777813</v>
      </c>
      <c r="E15" s="76">
        <v>45.348936931633496</v>
      </c>
      <c r="F15" s="76">
        <v>1.6400506944010635</v>
      </c>
      <c r="G15" s="76">
        <v>18.582547277187622</v>
      </c>
      <c r="H15" s="76">
        <f t="shared" si="0"/>
        <v>0.69159486656160385</v>
      </c>
    </row>
    <row r="16" spans="1:10" x14ac:dyDescent="0.35">
      <c r="A16" s="72" t="s">
        <v>25</v>
      </c>
      <c r="B16" s="72" t="s">
        <v>381</v>
      </c>
      <c r="C16" s="72" t="s">
        <v>332</v>
      </c>
      <c r="D16" s="76">
        <v>35.500538864741166</v>
      </c>
      <c r="E16" s="76">
        <v>48.522256681220163</v>
      </c>
      <c r="F16" s="76">
        <v>2.2249654899561451</v>
      </c>
      <c r="G16" s="76">
        <v>13.752130866842577</v>
      </c>
      <c r="H16" s="76">
        <f t="shared" si="0"/>
        <v>0.75229059511060392</v>
      </c>
    </row>
    <row r="17" spans="1:8" x14ac:dyDescent="0.35">
      <c r="A17" s="72" t="s">
        <v>25</v>
      </c>
      <c r="B17" s="72" t="s">
        <v>382</v>
      </c>
      <c r="C17" s="72" t="s">
        <v>332</v>
      </c>
      <c r="D17" s="76">
        <v>32.31819541880224</v>
      </c>
      <c r="E17" s="76">
        <v>44.529233604060693</v>
      </c>
      <c r="F17" s="76">
        <v>2.5293240139403426</v>
      </c>
      <c r="G17" s="76">
        <v>20.62313933238762</v>
      </c>
      <c r="H17" s="76">
        <f t="shared" si="0"/>
        <v>0.65792135260292095</v>
      </c>
    </row>
    <row r="18" spans="1:8" x14ac:dyDescent="0.35">
      <c r="A18" s="72" t="s">
        <v>25</v>
      </c>
      <c r="B18" s="72" t="s">
        <v>383</v>
      </c>
      <c r="C18" s="72" t="s">
        <v>330</v>
      </c>
      <c r="D18" s="76">
        <v>34.199668206255204</v>
      </c>
      <c r="E18" s="76">
        <v>51.932675131386368</v>
      </c>
      <c r="F18" s="76">
        <v>2.1711852661635085</v>
      </c>
      <c r="G18" s="76">
        <v>11.696436177536356</v>
      </c>
      <c r="H18" s="76">
        <f t="shared" si="0"/>
        <v>0.78924682462676732</v>
      </c>
    </row>
    <row r="19" spans="1:8" x14ac:dyDescent="0.35">
      <c r="A19" s="72" t="s">
        <v>25</v>
      </c>
      <c r="B19" s="72" t="s">
        <v>384</v>
      </c>
      <c r="C19" s="72" t="s">
        <v>332</v>
      </c>
      <c r="D19" s="76">
        <v>32.378589465030245</v>
      </c>
      <c r="E19" s="76">
        <v>44.26493041282518</v>
      </c>
      <c r="F19" s="76">
        <v>2.1851379579373007</v>
      </c>
      <c r="G19" s="76">
        <v>21.171447027339916</v>
      </c>
      <c r="H19" s="76">
        <f t="shared" si="0"/>
        <v>0.65459832055268241</v>
      </c>
    </row>
    <row r="20" spans="1:8" x14ac:dyDescent="0.35">
      <c r="A20" s="72" t="s">
        <v>25</v>
      </c>
      <c r="B20" s="72" t="s">
        <v>385</v>
      </c>
      <c r="C20" s="72" t="s">
        <v>330</v>
      </c>
      <c r="D20" s="76">
        <v>33.171574855529101</v>
      </c>
      <c r="E20" s="76">
        <v>47.653897334826503</v>
      </c>
      <c r="F20" s="76">
        <v>2.0201522960616836</v>
      </c>
      <c r="G20" s="76">
        <v>17.154410529169891</v>
      </c>
      <c r="H20" s="76">
        <f t="shared" si="0"/>
        <v>0.71307788958016738</v>
      </c>
    </row>
    <row r="21" spans="1:8" x14ac:dyDescent="0.35">
      <c r="A21" s="72" t="s">
        <v>25</v>
      </c>
      <c r="B21" s="72" t="s">
        <v>386</v>
      </c>
      <c r="C21" s="72" t="s">
        <v>332</v>
      </c>
      <c r="D21" s="76">
        <v>33.647135529283403</v>
      </c>
      <c r="E21" s="76">
        <v>46.877280055708205</v>
      </c>
      <c r="F21" s="76">
        <v>2.0331721077527991</v>
      </c>
      <c r="G21" s="76">
        <v>17.442412307255594</v>
      </c>
      <c r="H21" s="76">
        <f t="shared" si="0"/>
        <v>0.70648464734173577</v>
      </c>
    </row>
    <row r="22" spans="1:8" x14ac:dyDescent="0.35">
      <c r="A22" s="72" t="s">
        <v>25</v>
      </c>
      <c r="B22" s="72" t="s">
        <v>387</v>
      </c>
      <c r="C22" s="72" t="s">
        <v>332</v>
      </c>
      <c r="D22" s="76">
        <v>32.831674904471889</v>
      </c>
      <c r="E22" s="76">
        <v>52.834109295461175</v>
      </c>
      <c r="F22" s="76">
        <v>2.6923929628711902</v>
      </c>
      <c r="G22" s="76">
        <v>11.641822837195756</v>
      </c>
      <c r="H22" s="76">
        <f t="shared" si="0"/>
        <v>0.78659262710986855</v>
      </c>
    </row>
    <row r="23" spans="1:8" x14ac:dyDescent="0.35">
      <c r="A23" s="72" t="s">
        <v>25</v>
      </c>
      <c r="B23" s="72" t="s">
        <v>388</v>
      </c>
      <c r="C23" s="72" t="s">
        <v>331</v>
      </c>
      <c r="D23" s="76">
        <v>32.769489759225308</v>
      </c>
      <c r="E23" s="76">
        <v>47.22584678499571</v>
      </c>
      <c r="F23" s="76">
        <v>2.803917150695848</v>
      </c>
      <c r="G23" s="76">
        <v>17.200851059561582</v>
      </c>
      <c r="H23" s="76">
        <f t="shared" si="0"/>
        <v>0.70244555680964882</v>
      </c>
    </row>
    <row r="24" spans="1:8" x14ac:dyDescent="0.35">
      <c r="A24" s="72" t="s">
        <v>25</v>
      </c>
      <c r="B24" s="72" t="s">
        <v>389</v>
      </c>
      <c r="C24" s="72" t="s">
        <v>330</v>
      </c>
      <c r="D24" s="76">
        <v>32.742986912690945</v>
      </c>
      <c r="E24" s="76">
        <v>46.67960760794201</v>
      </c>
      <c r="F24" s="76">
        <v>3.0198645721811013</v>
      </c>
      <c r="G24" s="76">
        <v>17.557540907185953</v>
      </c>
      <c r="H24" s="76">
        <f t="shared" si="0"/>
        <v>0.69404818122602785</v>
      </c>
    </row>
    <row r="25" spans="1:8" x14ac:dyDescent="0.35">
      <c r="A25" s="72" t="s">
        <v>323</v>
      </c>
      <c r="B25" s="72" t="s">
        <v>359</v>
      </c>
      <c r="C25" s="72" t="s">
        <v>331</v>
      </c>
      <c r="D25" s="76">
        <v>34.525977796494963</v>
      </c>
      <c r="E25" s="76">
        <v>42.055956940237934</v>
      </c>
      <c r="F25" s="76">
        <v>1.5734261839763874</v>
      </c>
      <c r="G25" s="76">
        <v>21.844637132038784</v>
      </c>
      <c r="H25" s="76">
        <f t="shared" si="0"/>
        <v>0.6423304506984413</v>
      </c>
    </row>
    <row r="26" spans="1:8" x14ac:dyDescent="0.35">
      <c r="A26" s="72" t="s">
        <v>323</v>
      </c>
      <c r="B26" s="72" t="s">
        <v>360</v>
      </c>
      <c r="C26" s="72" t="s">
        <v>333</v>
      </c>
      <c r="D26" s="76">
        <v>34.118683739213182</v>
      </c>
      <c r="E26" s="76">
        <v>49.876678422211874</v>
      </c>
      <c r="F26" s="76">
        <v>3.7857478292962732</v>
      </c>
      <c r="G26" s="76">
        <v>12.218890009278667</v>
      </c>
      <c r="H26" s="76">
        <f t="shared" si="0"/>
        <v>0.75706863877428243</v>
      </c>
    </row>
    <row r="27" spans="1:8" x14ac:dyDescent="0.35">
      <c r="A27" s="72" t="s">
        <v>323</v>
      </c>
      <c r="B27" s="72" t="s">
        <v>361</v>
      </c>
      <c r="C27" s="72" t="s">
        <v>330</v>
      </c>
      <c r="D27" s="76">
        <v>32.74110385392612</v>
      </c>
      <c r="E27" s="76">
        <v>44.998826955869426</v>
      </c>
      <c r="F27" s="76">
        <v>3.218545529578877</v>
      </c>
      <c r="G27" s="76">
        <v>19.041558218911916</v>
      </c>
      <c r="H27" s="76">
        <f t="shared" si="0"/>
        <v>0.66903869099055235</v>
      </c>
    </row>
    <row r="28" spans="1:8" x14ac:dyDescent="0.35">
      <c r="A28" s="72" t="s">
        <v>323</v>
      </c>
      <c r="B28" s="72" t="s">
        <v>362</v>
      </c>
      <c r="C28" s="72" t="s">
        <v>330</v>
      </c>
      <c r="D28" s="76">
        <v>33.730266988559833</v>
      </c>
      <c r="E28" s="76">
        <v>45.972641815342058</v>
      </c>
      <c r="F28" s="76">
        <v>1.7942851337695209</v>
      </c>
      <c r="G28" s="76">
        <v>18.502806062328585</v>
      </c>
      <c r="H28" s="76">
        <f t="shared" si="0"/>
        <v>0.69372003969603724</v>
      </c>
    </row>
    <row r="29" spans="1:8" x14ac:dyDescent="0.35">
      <c r="A29" s="72" t="s">
        <v>323</v>
      </c>
      <c r="B29" s="72" t="s">
        <v>363</v>
      </c>
      <c r="C29" s="72" t="s">
        <v>332</v>
      </c>
      <c r="D29" s="76">
        <v>31.958306484885291</v>
      </c>
      <c r="E29" s="76">
        <v>41.619691540305126</v>
      </c>
      <c r="F29" s="76">
        <v>1.2139747910456755</v>
      </c>
      <c r="G29" s="76">
        <v>25.208143076345397</v>
      </c>
      <c r="H29" s="76">
        <f t="shared" si="0"/>
        <v>0.61167820054470112</v>
      </c>
    </row>
    <row r="30" spans="1:8" x14ac:dyDescent="0.35">
      <c r="A30" s="72" t="s">
        <v>323</v>
      </c>
      <c r="B30" s="72" t="s">
        <v>364</v>
      </c>
      <c r="C30" s="72" t="s">
        <v>332</v>
      </c>
      <c r="D30" s="76">
        <v>34.018957313657062</v>
      </c>
      <c r="E30" s="76">
        <v>45.513121365672063</v>
      </c>
      <c r="F30" s="76">
        <v>1.3948091825127249</v>
      </c>
      <c r="G30" s="76">
        <v>19.073112138158159</v>
      </c>
      <c r="H30" s="76">
        <f t="shared" si="0"/>
        <v>0.68979087799551508</v>
      </c>
    </row>
    <row r="31" spans="1:8" x14ac:dyDescent="0.35">
      <c r="A31" s="72" t="s">
        <v>323</v>
      </c>
      <c r="B31" s="72" t="s">
        <v>365</v>
      </c>
      <c r="C31" s="72" t="s">
        <v>330</v>
      </c>
      <c r="D31" s="76">
        <v>34.464135222039801</v>
      </c>
      <c r="E31" s="76">
        <v>42.544275678704857</v>
      </c>
      <c r="F31" s="76">
        <v>2.5756477827767292</v>
      </c>
      <c r="G31" s="76">
        <v>20.415906411660568</v>
      </c>
      <c r="H31" s="76">
        <f t="shared" si="0"/>
        <v>0.64917581361307097</v>
      </c>
    </row>
    <row r="32" spans="1:8" x14ac:dyDescent="0.35">
      <c r="A32" s="72" t="s">
        <v>323</v>
      </c>
      <c r="B32" s="72" t="s">
        <v>366</v>
      </c>
      <c r="C32" s="72" t="s">
        <v>330</v>
      </c>
      <c r="D32" s="76">
        <v>32.455056066651714</v>
      </c>
      <c r="E32" s="76">
        <v>43.965715229747865</v>
      </c>
      <c r="F32" s="76">
        <v>2.319145521645456</v>
      </c>
      <c r="G32" s="76">
        <v>21.260082449116524</v>
      </c>
      <c r="H32" s="76">
        <f t="shared" si="0"/>
        <v>0.65091053669604693</v>
      </c>
    </row>
    <row r="33" spans="1:8" x14ac:dyDescent="0.35">
      <c r="A33" s="72" t="s">
        <v>323</v>
      </c>
      <c r="B33" s="72" t="s">
        <v>367</v>
      </c>
      <c r="C33" s="72" t="s">
        <v>331</v>
      </c>
      <c r="D33" s="76">
        <v>34.152760793264576</v>
      </c>
      <c r="E33" s="76">
        <v>46.831084631054317</v>
      </c>
      <c r="F33" s="76">
        <v>2.0313159498476248</v>
      </c>
      <c r="G33" s="76">
        <v>16.984891873062494</v>
      </c>
      <c r="H33" s="76">
        <f t="shared" si="0"/>
        <v>0.7112074450714152</v>
      </c>
    </row>
    <row r="34" spans="1:8" x14ac:dyDescent="0.35">
      <c r="A34" s="72" t="s">
        <v>323</v>
      </c>
      <c r="B34" s="72" t="s">
        <v>368</v>
      </c>
      <c r="C34" s="72" t="s">
        <v>331</v>
      </c>
      <c r="D34" s="76">
        <v>34.123553166981388</v>
      </c>
      <c r="E34" s="76">
        <v>43.162773307885999</v>
      </c>
      <c r="F34" s="76">
        <v>1.3843008014091662</v>
      </c>
      <c r="G34" s="76">
        <v>21.32943285051882</v>
      </c>
      <c r="H34" s="76">
        <f t="shared" si="0"/>
        <v>0.65520737664819073</v>
      </c>
    </row>
    <row r="35" spans="1:8" x14ac:dyDescent="0.35">
      <c r="A35" s="72" t="s">
        <v>323</v>
      </c>
      <c r="B35" s="72" t="s">
        <v>369</v>
      </c>
      <c r="C35" s="72" t="s">
        <v>332</v>
      </c>
      <c r="D35" s="76">
        <v>34.151116421164055</v>
      </c>
      <c r="E35" s="76">
        <v>45.225616114613302</v>
      </c>
      <c r="F35" s="76">
        <v>1.6789548977378128</v>
      </c>
      <c r="G35" s="76">
        <v>18.944417370161347</v>
      </c>
      <c r="H35" s="76">
        <f t="shared" si="0"/>
        <v>0.68680806228792246</v>
      </c>
    </row>
    <row r="36" spans="1:8" x14ac:dyDescent="0.35">
      <c r="A36" s="72" t="s">
        <v>26</v>
      </c>
      <c r="B36" s="72" t="s">
        <v>348</v>
      </c>
      <c r="C36" s="72" t="s">
        <v>333</v>
      </c>
      <c r="D36" s="76">
        <v>33.441697717446516</v>
      </c>
      <c r="E36" s="76">
        <v>49.608355323326187</v>
      </c>
      <c r="F36" s="76">
        <v>1.9485587655090291</v>
      </c>
      <c r="G36" s="76">
        <v>15.001451288311092</v>
      </c>
      <c r="H36" s="76">
        <f t="shared" si="0"/>
        <v>0.74533614283081351</v>
      </c>
    </row>
    <row r="37" spans="1:8" x14ac:dyDescent="0.35">
      <c r="A37" s="72" t="s">
        <v>26</v>
      </c>
      <c r="B37" s="72" t="s">
        <v>349</v>
      </c>
      <c r="C37" s="72" t="s">
        <v>330</v>
      </c>
      <c r="D37" s="76">
        <v>33.170215364812975</v>
      </c>
      <c r="E37" s="76">
        <v>48.494166308522438</v>
      </c>
      <c r="F37" s="76">
        <v>1.9750715593580839</v>
      </c>
      <c r="G37" s="76">
        <v>16.360512360302625</v>
      </c>
      <c r="H37" s="76">
        <f t="shared" si="0"/>
        <v>0.72563740165037593</v>
      </c>
    </row>
    <row r="38" spans="1:8" x14ac:dyDescent="0.35">
      <c r="A38" s="72" t="s">
        <v>26</v>
      </c>
      <c r="B38" s="72" t="s">
        <v>350</v>
      </c>
      <c r="C38" s="72" t="s">
        <v>332</v>
      </c>
      <c r="D38" s="76">
        <v>33.295460812972259</v>
      </c>
      <c r="E38" s="76">
        <v>50.486459654734986</v>
      </c>
      <c r="F38" s="76">
        <v>1.9847774529810818</v>
      </c>
      <c r="G38" s="76">
        <v>14.233191770999944</v>
      </c>
      <c r="H38" s="76">
        <f t="shared" si="0"/>
        <v>0.75686817957066954</v>
      </c>
    </row>
    <row r="39" spans="1:8" x14ac:dyDescent="0.35">
      <c r="A39" s="72" t="s">
        <v>26</v>
      </c>
      <c r="B39" s="72" t="s">
        <v>351</v>
      </c>
      <c r="C39" s="72" t="s">
        <v>332</v>
      </c>
      <c r="D39" s="76">
        <v>32.885325933730023</v>
      </c>
      <c r="E39" s="76">
        <v>57.288559797796935</v>
      </c>
      <c r="F39" s="76">
        <v>3.0407126569818916</v>
      </c>
      <c r="G39" s="76">
        <v>6.7854016114911486</v>
      </c>
      <c r="H39" s="76">
        <f t="shared" si="0"/>
        <v>0.85359216288869122</v>
      </c>
    </row>
    <row r="40" spans="1:8" x14ac:dyDescent="0.35">
      <c r="A40" s="72" t="s">
        <v>26</v>
      </c>
      <c r="B40" s="72" t="s">
        <v>352</v>
      </c>
      <c r="C40" s="72" t="s">
        <v>332</v>
      </c>
      <c r="D40" s="76">
        <v>33.679284468197054</v>
      </c>
      <c r="E40" s="76">
        <v>48.988231384819876</v>
      </c>
      <c r="F40" s="76">
        <v>2.857585910890815</v>
      </c>
      <c r="G40" s="76">
        <v>14.474898236092267</v>
      </c>
      <c r="H40" s="76">
        <f t="shared" si="0"/>
        <v>0.73865655688422738</v>
      </c>
    </row>
    <row r="41" spans="1:8" x14ac:dyDescent="0.35">
      <c r="A41" s="72" t="s">
        <v>26</v>
      </c>
      <c r="B41" s="72" t="s">
        <v>353</v>
      </c>
      <c r="C41" s="72" t="s">
        <v>331</v>
      </c>
      <c r="D41" s="76">
        <v>31.899256896448627</v>
      </c>
      <c r="E41" s="76">
        <v>43.795053360642825</v>
      </c>
      <c r="F41" s="76">
        <v>1.8671901045148598</v>
      </c>
      <c r="G41" s="76">
        <v>22.438498892893342</v>
      </c>
      <c r="H41" s="76">
        <f t="shared" si="0"/>
        <v>0.64309215794422636</v>
      </c>
    </row>
    <row r="42" spans="1:8" x14ac:dyDescent="0.35">
      <c r="A42" s="72" t="s">
        <v>26</v>
      </c>
      <c r="B42" s="72" t="s">
        <v>354</v>
      </c>
      <c r="C42" s="72" t="s">
        <v>330</v>
      </c>
      <c r="D42" s="76">
        <v>34.528482707363445</v>
      </c>
      <c r="E42" s="76">
        <v>45.395195031302229</v>
      </c>
      <c r="F42" s="76">
        <v>1.4880725698732464</v>
      </c>
      <c r="G42" s="76">
        <v>18.588249378579235</v>
      </c>
      <c r="H42" s="76">
        <f t="shared" si="0"/>
        <v>0.69335792303910515</v>
      </c>
    </row>
    <row r="43" spans="1:8" x14ac:dyDescent="0.35">
      <c r="A43" s="72" t="s">
        <v>26</v>
      </c>
      <c r="B43" s="72" t="s">
        <v>355</v>
      </c>
      <c r="C43" s="72" t="s">
        <v>332</v>
      </c>
      <c r="D43" s="76">
        <v>33.238780946170131</v>
      </c>
      <c r="E43" s="76">
        <v>47.05976959327419</v>
      </c>
      <c r="F43" s="76">
        <v>2.1719876711031016</v>
      </c>
      <c r="G43" s="76">
        <v>17.529461789452579</v>
      </c>
      <c r="H43" s="76">
        <f t="shared" si="0"/>
        <v>0.70489679877369649</v>
      </c>
    </row>
    <row r="44" spans="1:8" x14ac:dyDescent="0.35">
      <c r="A44" s="72" t="s">
        <v>26</v>
      </c>
      <c r="B44" s="72" t="s">
        <v>356</v>
      </c>
      <c r="C44" s="72" t="s">
        <v>332</v>
      </c>
      <c r="D44" s="76">
        <v>32.264455367528427</v>
      </c>
      <c r="E44" s="76">
        <v>42.247141624275692</v>
      </c>
      <c r="F44" s="76">
        <v>4.0291171062999513</v>
      </c>
      <c r="G44" s="76">
        <v>21.459285901895935</v>
      </c>
      <c r="H44" s="76">
        <f t="shared" si="0"/>
        <v>0.6237071223610261</v>
      </c>
    </row>
    <row r="45" spans="1:8" x14ac:dyDescent="0.35">
      <c r="A45" s="72" t="s">
        <v>26</v>
      </c>
      <c r="B45" s="72" t="s">
        <v>357</v>
      </c>
      <c r="C45" s="72" t="s">
        <v>332</v>
      </c>
      <c r="D45" s="76">
        <v>35.835352649339022</v>
      </c>
      <c r="E45" s="76">
        <v>50.103658818085485</v>
      </c>
      <c r="F45" s="76">
        <v>2.4378879153465514</v>
      </c>
      <c r="G45" s="76">
        <v>11.623100617228944</v>
      </c>
      <c r="H45" s="76">
        <f t="shared" si="0"/>
        <v>0.78086081490120351</v>
      </c>
    </row>
    <row r="46" spans="1:8" x14ac:dyDescent="0.35">
      <c r="A46" s="72" t="s">
        <v>323</v>
      </c>
      <c r="B46" s="72" t="s">
        <v>358</v>
      </c>
      <c r="C46" s="72" t="s">
        <v>334</v>
      </c>
      <c r="D46" s="76">
        <v>12.341545619948102</v>
      </c>
      <c r="E46" s="76">
        <v>80.99889641184717</v>
      </c>
      <c r="F46" s="76">
        <v>0.19312792674560803</v>
      </c>
      <c r="G46" s="76">
        <v>6.4664300414591214</v>
      </c>
      <c r="H46" s="76">
        <f t="shared" si="0"/>
        <v>0.92402834369710019</v>
      </c>
    </row>
    <row r="47" spans="1:8" x14ac:dyDescent="0.35">
      <c r="A47" s="72" t="s">
        <v>323</v>
      </c>
      <c r="B47" s="72" t="s">
        <v>358</v>
      </c>
      <c r="C47" s="72" t="s">
        <v>334</v>
      </c>
      <c r="D47" s="76">
        <v>0.80439838707457723</v>
      </c>
      <c r="E47" s="76">
        <v>98.472399983485403</v>
      </c>
      <c r="F47" s="76">
        <v>0.50644757304267651</v>
      </c>
      <c r="G47" s="76">
        <v>0.21744216451288828</v>
      </c>
      <c r="H47" s="76">
        <f t="shared" si="0"/>
        <v>0.99270245147685177</v>
      </c>
    </row>
    <row r="48" spans="1:8" x14ac:dyDescent="0.35">
      <c r="A48" s="72" t="s">
        <v>323</v>
      </c>
      <c r="B48" s="72" t="s">
        <v>358</v>
      </c>
      <c r="C48" s="72" t="s">
        <v>334</v>
      </c>
      <c r="D48" s="76">
        <v>2.0171411478586569</v>
      </c>
      <c r="E48" s="76">
        <v>96.920315771676798</v>
      </c>
      <c r="F48" s="76">
        <v>0.52086720162307687</v>
      </c>
      <c r="G48" s="76">
        <v>0.54232615000455198</v>
      </c>
      <c r="H48" s="76">
        <f t="shared" si="0"/>
        <v>0.98914926234893585</v>
      </c>
    </row>
    <row r="49" spans="3:8" x14ac:dyDescent="0.35">
      <c r="D49" s="76"/>
      <c r="E49" s="76"/>
      <c r="F49" s="76"/>
      <c r="G49" s="76"/>
      <c r="H49" s="76"/>
    </row>
    <row r="50" spans="3:8" x14ac:dyDescent="0.35">
      <c r="D50" s="76"/>
      <c r="E50" s="76"/>
      <c r="F50" s="76"/>
      <c r="G50" s="76"/>
      <c r="H50" s="76"/>
    </row>
    <row r="51" spans="3:8" x14ac:dyDescent="0.35">
      <c r="C51" s="72" t="s">
        <v>231</v>
      </c>
      <c r="D51" s="76">
        <f>AVERAGE(D5:D45)</f>
        <v>33.580860863164467</v>
      </c>
      <c r="E51" s="76">
        <f>AVERAGE(E5:E45)</f>
        <v>46.61434734492947</v>
      </c>
      <c r="F51" s="76">
        <f>AVERAGE(F5:F45)</f>
        <v>2.3786471230852038</v>
      </c>
      <c r="G51" s="76">
        <f>AVERAGE(G5:G45)</f>
        <v>17.426148841791317</v>
      </c>
      <c r="H51" s="76">
        <f>AVERAGE(H5:H45)</f>
        <v>0.70267864902701882</v>
      </c>
    </row>
    <row r="52" spans="3:8" x14ac:dyDescent="0.35">
      <c r="C52" s="72" t="s">
        <v>400</v>
      </c>
      <c r="D52" s="76">
        <f>2*(_xlfn.STDEV.S(D5:D45))</f>
        <v>2.4425558060719617</v>
      </c>
      <c r="E52" s="76">
        <f>2*(_xlfn.STDEV.S(E5:E45))</f>
        <v>10.406965605556644</v>
      </c>
      <c r="F52" s="76">
        <f>2*(_xlfn.STDEV.S(F5:F45))</f>
        <v>1.886531611012028</v>
      </c>
      <c r="G52" s="76">
        <f>2*(_xlfn.STDEV.S(G5:G45))</f>
        <v>11.121182546878734</v>
      </c>
      <c r="H52" s="76">
        <f>2*(_xlfn.STDEV.S(H5:H45))</f>
        <v>0.16604099366409544</v>
      </c>
    </row>
    <row r="53" spans="3:8" x14ac:dyDescent="0.35">
      <c r="C53" s="72" t="s">
        <v>401</v>
      </c>
      <c r="D53" s="76">
        <f>_xlfn.STDEV.S(D5:D45)</f>
        <v>1.2212779030359808</v>
      </c>
      <c r="E53" s="76">
        <f>_xlfn.STDEV.S(E5:E45)</f>
        <v>5.2034828027783222</v>
      </c>
      <c r="F53" s="76">
        <f>_xlfn.STDEV.S(F5:F45)</f>
        <v>0.94326580550601402</v>
      </c>
      <c r="G53" s="76">
        <f>_xlfn.STDEV.S(G5:G45)</f>
        <v>5.5605912734393668</v>
      </c>
      <c r="H53" s="76">
        <f>_xlfn.STDEV.S(H5:H45)</f>
        <v>8.3020496832047722E-2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3C62-D9E0-4210-8723-9FC2A30FEE88}">
  <dimension ref="A1:T92"/>
  <sheetViews>
    <sheetView workbookViewId="0">
      <selection activeCell="C10" sqref="C10"/>
    </sheetView>
  </sheetViews>
  <sheetFormatPr defaultColWidth="8.81640625" defaultRowHeight="14.5" x14ac:dyDescent="0.35"/>
  <cols>
    <col min="1" max="1" width="8.81640625" style="72"/>
    <col min="2" max="2" width="18.7265625" style="72" customWidth="1"/>
    <col min="3" max="3" width="12" style="72" customWidth="1"/>
    <col min="4" max="10" width="8.81640625" style="72"/>
    <col min="11" max="11" width="14.1796875" style="72" customWidth="1"/>
    <col min="12" max="20" width="8.81640625" style="72"/>
  </cols>
  <sheetData>
    <row r="1" spans="1:19" x14ac:dyDescent="0.35">
      <c r="A1" s="71" t="s">
        <v>606</v>
      </c>
    </row>
    <row r="2" spans="1:19" x14ac:dyDescent="0.35">
      <c r="A2" s="72" t="s">
        <v>398</v>
      </c>
    </row>
    <row r="4" spans="1:19" x14ac:dyDescent="0.35">
      <c r="A4" s="74" t="s">
        <v>390</v>
      </c>
      <c r="B4" s="74" t="s">
        <v>1</v>
      </c>
      <c r="C4" s="74" t="s">
        <v>336</v>
      </c>
      <c r="D4" s="74" t="s">
        <v>16</v>
      </c>
      <c r="E4" s="74" t="s">
        <v>182</v>
      </c>
      <c r="F4" s="74" t="s">
        <v>185</v>
      </c>
      <c r="G4" s="74" t="s">
        <v>252</v>
      </c>
      <c r="H4" s="74"/>
      <c r="J4" s="74" t="s">
        <v>391</v>
      </c>
      <c r="K4" s="74" t="s">
        <v>16</v>
      </c>
      <c r="L4" s="74" t="s">
        <v>182</v>
      </c>
      <c r="M4" s="74" t="s">
        <v>185</v>
      </c>
      <c r="N4" s="74" t="s">
        <v>252</v>
      </c>
      <c r="O4" s="74" t="s">
        <v>392</v>
      </c>
      <c r="P4" s="74" t="s">
        <v>16</v>
      </c>
      <c r="Q4" s="74" t="s">
        <v>182</v>
      </c>
      <c r="R4" s="74" t="s">
        <v>185</v>
      </c>
      <c r="S4" s="74" t="s">
        <v>252</v>
      </c>
    </row>
    <row r="5" spans="1:19" x14ac:dyDescent="0.35">
      <c r="A5" s="72" t="s">
        <v>393</v>
      </c>
      <c r="B5" s="72" t="s">
        <v>26</v>
      </c>
      <c r="C5" s="72" t="s">
        <v>402</v>
      </c>
      <c r="D5" s="72">
        <v>30.1</v>
      </c>
      <c r="E5" s="72">
        <v>40.9</v>
      </c>
      <c r="F5" s="72">
        <v>3</v>
      </c>
      <c r="G5" s="72">
        <v>26</v>
      </c>
      <c r="J5" s="72" t="s">
        <v>393</v>
      </c>
      <c r="K5" s="75">
        <f>AVERAGE(D5:D31)</f>
        <v>30.774074074074068</v>
      </c>
      <c r="L5" s="75">
        <f>AVERAGE(E5:E31)</f>
        <v>45.481481481481474</v>
      </c>
      <c r="M5" s="75">
        <f>AVERAGE(F5:F31)</f>
        <v>2.7925925925925927</v>
      </c>
      <c r="N5" s="75">
        <f>AVERAGE(G5:G31)</f>
        <v>20.937037037037037</v>
      </c>
      <c r="P5" s="75">
        <f>_xlfn.STDEV.S(D5:D31)</f>
        <v>1.140037986071784</v>
      </c>
      <c r="Q5" s="75">
        <f>_xlfn.STDEV.S(E5:E31)</f>
        <v>3.6634406943197155</v>
      </c>
      <c r="R5" s="75">
        <f>_xlfn.STDEV.S(F5:F31)</f>
        <v>0.67306756200246509</v>
      </c>
      <c r="S5" s="75">
        <f>_xlfn.STDEV.S(G5:G31)</f>
        <v>4.4573317430730128</v>
      </c>
    </row>
    <row r="6" spans="1:19" x14ac:dyDescent="0.35">
      <c r="A6" s="72" t="s">
        <v>393</v>
      </c>
      <c r="B6" s="72" t="s">
        <v>26</v>
      </c>
      <c r="C6" s="72" t="s">
        <v>337</v>
      </c>
      <c r="D6" s="72">
        <v>30.6</v>
      </c>
      <c r="E6" s="72">
        <v>40</v>
      </c>
      <c r="F6" s="72">
        <v>1</v>
      </c>
      <c r="G6" s="72">
        <v>28.5</v>
      </c>
      <c r="K6" s="75"/>
      <c r="L6" s="75"/>
      <c r="M6" s="75"/>
      <c r="N6" s="75"/>
      <c r="P6" s="75"/>
      <c r="Q6" s="75"/>
      <c r="R6" s="75"/>
      <c r="S6" s="75"/>
    </row>
    <row r="7" spans="1:19" x14ac:dyDescent="0.35">
      <c r="A7" s="72" t="s">
        <v>393</v>
      </c>
      <c r="B7" s="72" t="s">
        <v>26</v>
      </c>
      <c r="C7" s="72" t="s">
        <v>338</v>
      </c>
      <c r="D7" s="72">
        <v>31.5</v>
      </c>
      <c r="E7" s="72">
        <v>47.6</v>
      </c>
      <c r="F7" s="72">
        <v>1.6</v>
      </c>
      <c r="G7" s="72">
        <v>19.3</v>
      </c>
      <c r="J7" s="72" t="s">
        <v>394</v>
      </c>
      <c r="K7" s="75">
        <f>AVERAGE(D32:D59)</f>
        <v>29.803571428571434</v>
      </c>
      <c r="L7" s="75">
        <f>AVERAGE(E32:E59)</f>
        <v>39.153571428571432</v>
      </c>
      <c r="M7" s="75">
        <f>AVERAGE(F32:F59)</f>
        <v>0.68571428571428572</v>
      </c>
      <c r="N7" s="75">
        <f>AVERAGE(G32:G59)</f>
        <v>30.353571428571431</v>
      </c>
      <c r="P7" s="75">
        <f>_xlfn.STDEV.S(D32:D59)</f>
        <v>1.9926684403652086</v>
      </c>
      <c r="Q7" s="75">
        <f>_xlfn.STDEV.S(E32:E59)</f>
        <v>5.7590175437119999</v>
      </c>
      <c r="R7" s="75">
        <f>_xlfn.STDEV.S(F32:F59)</f>
        <v>1.0560984401768214</v>
      </c>
      <c r="S7" s="75">
        <f>_xlfn.STDEV.S(G32:G59)</f>
        <v>7.4000241312347654</v>
      </c>
    </row>
    <row r="8" spans="1:19" x14ac:dyDescent="0.35">
      <c r="A8" s="72" t="s">
        <v>393</v>
      </c>
      <c r="B8" s="72" t="s">
        <v>26</v>
      </c>
      <c r="C8" s="72" t="s">
        <v>339</v>
      </c>
      <c r="D8" s="72">
        <v>29.5</v>
      </c>
      <c r="E8" s="72">
        <v>39.299999999999997</v>
      </c>
      <c r="F8" s="72">
        <v>3.1</v>
      </c>
      <c r="G8" s="72">
        <v>28.1</v>
      </c>
      <c r="J8" s="72" t="s">
        <v>395</v>
      </c>
      <c r="K8" s="75">
        <f>AVERAGE(D63:D92)</f>
        <v>31.866666666666664</v>
      </c>
      <c r="L8" s="75">
        <f>AVERAGE(E63:E92)</f>
        <v>48.840000000000025</v>
      </c>
      <c r="M8" s="75">
        <f>AVERAGE(F63:F92)</f>
        <v>6.9499999999999993</v>
      </c>
      <c r="N8" s="75">
        <f>AVERAGE(G63:G92)</f>
        <v>12.330000000000005</v>
      </c>
      <c r="P8" s="75">
        <f>_xlfn.STDEV.S(D63:D92)</f>
        <v>1.8387276960523231</v>
      </c>
      <c r="Q8" s="75">
        <f>_xlfn.STDEV.S(E63:E92)</f>
        <v>7.2576523229882701</v>
      </c>
      <c r="R8" s="75">
        <f>_xlfn.STDEV.S(F63:F92)</f>
        <v>3.9232947097191606</v>
      </c>
      <c r="S8" s="75">
        <f>_xlfn.STDEV.S(G63:G92)</f>
        <v>7.1660189496125986</v>
      </c>
    </row>
    <row r="9" spans="1:19" x14ac:dyDescent="0.35">
      <c r="A9" s="72" t="s">
        <v>393</v>
      </c>
      <c r="B9" s="72" t="s">
        <v>26</v>
      </c>
      <c r="C9" s="72" t="s">
        <v>340</v>
      </c>
      <c r="D9" s="72">
        <v>31.3</v>
      </c>
      <c r="E9" s="72">
        <v>42.8</v>
      </c>
      <c r="F9" s="72">
        <v>3.5</v>
      </c>
      <c r="G9" s="72">
        <v>22.4</v>
      </c>
      <c r="J9" s="72" t="s">
        <v>396</v>
      </c>
      <c r="K9" s="75">
        <f>AVERAGE(D60:D62)</f>
        <v>32.633333333333333</v>
      </c>
      <c r="L9" s="75">
        <f>AVERAGE(E60:E62)</f>
        <v>55.333333333333336</v>
      </c>
      <c r="M9" s="75">
        <f>AVERAGE(F60:F62)</f>
        <v>2.7333333333333329</v>
      </c>
      <c r="N9" s="75">
        <f>AVERAGE(G60:G62)</f>
        <v>9.2666666666666657</v>
      </c>
      <c r="P9" s="75">
        <f>_xlfn.STDEV.S(D60:D62)</f>
        <v>0.56862407030773288</v>
      </c>
      <c r="Q9" s="75">
        <f>_xlfn.STDEV.S(E60:E62)</f>
        <v>3.5641735835019785</v>
      </c>
      <c r="R9" s="75">
        <f>_xlfn.STDEV.S(F60:F62)</f>
        <v>0.49328828623162546</v>
      </c>
      <c r="S9" s="75">
        <f>_xlfn.STDEV.S(G60:G62)</f>
        <v>4.5059220292114874</v>
      </c>
    </row>
    <row r="10" spans="1:19" x14ac:dyDescent="0.35">
      <c r="A10" s="72" t="s">
        <v>393</v>
      </c>
      <c r="B10" s="72" t="s">
        <v>26</v>
      </c>
      <c r="C10" s="72" t="s">
        <v>341</v>
      </c>
      <c r="D10" s="72">
        <v>29.7</v>
      </c>
      <c r="E10" s="72">
        <v>47.1</v>
      </c>
      <c r="F10" s="72">
        <v>4.4000000000000004</v>
      </c>
      <c r="G10" s="72">
        <v>18.7</v>
      </c>
    </row>
    <row r="11" spans="1:19" x14ac:dyDescent="0.35">
      <c r="A11" s="72" t="s">
        <v>393</v>
      </c>
      <c r="B11" s="72" t="s">
        <v>26</v>
      </c>
      <c r="C11" s="72" t="s">
        <v>342</v>
      </c>
      <c r="D11" s="72">
        <v>29</v>
      </c>
      <c r="E11" s="72">
        <v>40.799999999999997</v>
      </c>
      <c r="F11" s="72">
        <v>1.9</v>
      </c>
      <c r="G11" s="72">
        <v>28.2</v>
      </c>
    </row>
    <row r="12" spans="1:19" x14ac:dyDescent="0.35">
      <c r="A12" s="72" t="s">
        <v>393</v>
      </c>
      <c r="B12" s="72" t="s">
        <v>323</v>
      </c>
      <c r="C12" s="72" t="s">
        <v>402</v>
      </c>
      <c r="D12" s="72">
        <v>29.2</v>
      </c>
      <c r="E12" s="72">
        <v>47.2</v>
      </c>
      <c r="F12" s="72">
        <v>2.9</v>
      </c>
      <c r="G12" s="72">
        <v>20.6</v>
      </c>
    </row>
    <row r="13" spans="1:19" x14ac:dyDescent="0.35">
      <c r="A13" s="72" t="s">
        <v>393</v>
      </c>
      <c r="B13" s="72" t="s">
        <v>323</v>
      </c>
      <c r="C13" s="72" t="s">
        <v>337</v>
      </c>
      <c r="D13" s="72">
        <v>30.9</v>
      </c>
      <c r="E13" s="72">
        <v>42.7</v>
      </c>
      <c r="F13" s="72">
        <v>3.4</v>
      </c>
      <c r="G13" s="72">
        <v>23</v>
      </c>
    </row>
    <row r="14" spans="1:19" x14ac:dyDescent="0.35">
      <c r="A14" s="72" t="s">
        <v>393</v>
      </c>
      <c r="B14" s="72" t="s">
        <v>323</v>
      </c>
      <c r="C14" s="72" t="s">
        <v>338</v>
      </c>
      <c r="D14" s="72">
        <v>32.1</v>
      </c>
      <c r="E14" s="72">
        <v>46.5</v>
      </c>
      <c r="F14" s="72">
        <v>2.5</v>
      </c>
      <c r="G14" s="72">
        <v>18.8</v>
      </c>
    </row>
    <row r="15" spans="1:19" x14ac:dyDescent="0.35">
      <c r="A15" s="72" t="s">
        <v>393</v>
      </c>
      <c r="B15" s="72" t="s">
        <v>323</v>
      </c>
      <c r="C15" s="72" t="s">
        <v>339</v>
      </c>
      <c r="D15" s="72">
        <v>29.4</v>
      </c>
      <c r="E15" s="72">
        <v>39.200000000000003</v>
      </c>
      <c r="F15" s="72">
        <v>4.2</v>
      </c>
      <c r="G15" s="72">
        <v>27.3</v>
      </c>
    </row>
    <row r="16" spans="1:19" x14ac:dyDescent="0.35">
      <c r="A16" s="72" t="s">
        <v>393</v>
      </c>
      <c r="B16" s="72" t="s">
        <v>323</v>
      </c>
      <c r="C16" s="72" t="s">
        <v>340</v>
      </c>
      <c r="D16" s="72">
        <v>30.6</v>
      </c>
      <c r="E16" s="72">
        <v>45.6</v>
      </c>
      <c r="F16" s="72">
        <v>2.6</v>
      </c>
      <c r="G16" s="72">
        <v>21.3</v>
      </c>
    </row>
    <row r="17" spans="1:7" x14ac:dyDescent="0.35">
      <c r="A17" s="72" t="s">
        <v>393</v>
      </c>
      <c r="B17" s="72" t="s">
        <v>323</v>
      </c>
      <c r="C17" s="72" t="s">
        <v>341</v>
      </c>
      <c r="D17" s="72">
        <v>32</v>
      </c>
      <c r="E17" s="72">
        <v>47.3</v>
      </c>
      <c r="F17" s="72">
        <v>2.6</v>
      </c>
      <c r="G17" s="72">
        <v>18</v>
      </c>
    </row>
    <row r="18" spans="1:7" x14ac:dyDescent="0.35">
      <c r="A18" s="72" t="s">
        <v>393</v>
      </c>
      <c r="B18" s="72" t="s">
        <v>323</v>
      </c>
      <c r="C18" s="72" t="s">
        <v>342</v>
      </c>
      <c r="D18" s="72">
        <v>32.299999999999997</v>
      </c>
      <c r="E18" s="72">
        <v>48.1</v>
      </c>
      <c r="F18" s="72">
        <v>2.6</v>
      </c>
      <c r="G18" s="72">
        <v>16.899999999999999</v>
      </c>
    </row>
    <row r="19" spans="1:7" x14ac:dyDescent="0.35">
      <c r="A19" s="72" t="s">
        <v>393</v>
      </c>
      <c r="B19" s="72" t="s">
        <v>323</v>
      </c>
      <c r="C19" s="72" t="s">
        <v>343</v>
      </c>
      <c r="D19" s="72">
        <v>31</v>
      </c>
      <c r="E19" s="72">
        <v>49</v>
      </c>
      <c r="F19" s="72">
        <v>3.1</v>
      </c>
      <c r="G19" s="72">
        <v>16.899999999999999</v>
      </c>
    </row>
    <row r="20" spans="1:7" x14ac:dyDescent="0.35">
      <c r="A20" s="72" t="s">
        <v>393</v>
      </c>
      <c r="B20" s="72" t="s">
        <v>25</v>
      </c>
      <c r="C20" s="72" t="s">
        <v>337</v>
      </c>
      <c r="D20" s="72">
        <v>29.7</v>
      </c>
      <c r="E20" s="72">
        <v>42.6</v>
      </c>
      <c r="F20" s="72">
        <v>3.1</v>
      </c>
      <c r="G20" s="72">
        <v>24.7</v>
      </c>
    </row>
    <row r="21" spans="1:7" x14ac:dyDescent="0.35">
      <c r="A21" s="72" t="s">
        <v>393</v>
      </c>
      <c r="B21" s="72" t="s">
        <v>25</v>
      </c>
      <c r="C21" s="72" t="s">
        <v>338</v>
      </c>
      <c r="D21" s="72">
        <v>32</v>
      </c>
      <c r="E21" s="72">
        <v>50.3</v>
      </c>
      <c r="F21" s="72">
        <v>2.6</v>
      </c>
      <c r="G21" s="72">
        <v>15.1</v>
      </c>
    </row>
    <row r="22" spans="1:7" x14ac:dyDescent="0.35">
      <c r="A22" s="72" t="s">
        <v>393</v>
      </c>
      <c r="B22" s="72" t="s">
        <v>25</v>
      </c>
      <c r="C22" s="72" t="s">
        <v>339</v>
      </c>
      <c r="D22" s="72">
        <v>31.5</v>
      </c>
      <c r="E22" s="72">
        <v>48.6</v>
      </c>
      <c r="F22" s="72">
        <v>2.7</v>
      </c>
      <c r="G22" s="72">
        <v>17.2</v>
      </c>
    </row>
    <row r="23" spans="1:7" x14ac:dyDescent="0.35">
      <c r="A23" s="72" t="s">
        <v>393</v>
      </c>
      <c r="B23" s="72" t="s">
        <v>25</v>
      </c>
      <c r="C23" s="72" t="s">
        <v>340</v>
      </c>
      <c r="D23" s="72">
        <v>32.299999999999997</v>
      </c>
      <c r="E23" s="72">
        <v>49.8</v>
      </c>
      <c r="F23" s="72">
        <v>2.6</v>
      </c>
      <c r="G23" s="72">
        <v>15.3</v>
      </c>
    </row>
    <row r="24" spans="1:7" x14ac:dyDescent="0.35">
      <c r="A24" s="72" t="s">
        <v>393</v>
      </c>
      <c r="B24" s="72" t="s">
        <v>25</v>
      </c>
      <c r="C24" s="72" t="s">
        <v>341</v>
      </c>
      <c r="D24" s="72">
        <v>28.5</v>
      </c>
      <c r="E24" s="72">
        <v>45.9</v>
      </c>
      <c r="F24" s="72">
        <v>2.8</v>
      </c>
      <c r="G24" s="72">
        <v>22.8</v>
      </c>
    </row>
    <row r="25" spans="1:7" x14ac:dyDescent="0.35">
      <c r="A25" s="72" t="s">
        <v>393</v>
      </c>
      <c r="B25" s="72" t="s">
        <v>25</v>
      </c>
      <c r="C25" s="72" t="s">
        <v>342</v>
      </c>
      <c r="D25" s="72">
        <v>30.6</v>
      </c>
      <c r="E25" s="72">
        <v>43.8</v>
      </c>
      <c r="F25" s="72">
        <v>3.1</v>
      </c>
      <c r="G25" s="72">
        <v>22.4</v>
      </c>
    </row>
    <row r="26" spans="1:7" x14ac:dyDescent="0.35">
      <c r="A26" s="72" t="s">
        <v>393</v>
      </c>
      <c r="B26" s="72" t="s">
        <v>25</v>
      </c>
      <c r="C26" s="72" t="s">
        <v>343</v>
      </c>
      <c r="D26" s="72">
        <v>31.5</v>
      </c>
      <c r="E26" s="72">
        <v>48.8</v>
      </c>
      <c r="F26" s="72">
        <v>2.6</v>
      </c>
      <c r="G26" s="72">
        <v>17.100000000000001</v>
      </c>
    </row>
    <row r="27" spans="1:7" x14ac:dyDescent="0.35">
      <c r="A27" s="72" t="s">
        <v>393</v>
      </c>
      <c r="B27" s="72" t="s">
        <v>25</v>
      </c>
      <c r="C27" s="72" t="s">
        <v>344</v>
      </c>
      <c r="D27" s="72">
        <v>31.3</v>
      </c>
      <c r="E27" s="72">
        <v>47.4</v>
      </c>
      <c r="F27" s="72">
        <v>2.4</v>
      </c>
      <c r="G27" s="72">
        <v>18.899999999999999</v>
      </c>
    </row>
    <row r="28" spans="1:7" x14ac:dyDescent="0.35">
      <c r="A28" s="72" t="s">
        <v>393</v>
      </c>
      <c r="B28" s="72" t="s">
        <v>25</v>
      </c>
      <c r="C28" s="72" t="s">
        <v>345</v>
      </c>
      <c r="D28" s="72">
        <v>32.5</v>
      </c>
      <c r="E28" s="72">
        <v>49.6</v>
      </c>
      <c r="F28" s="72">
        <v>2.7</v>
      </c>
      <c r="G28" s="72">
        <v>15.2</v>
      </c>
    </row>
    <row r="29" spans="1:7" x14ac:dyDescent="0.35">
      <c r="A29" s="72" t="s">
        <v>393</v>
      </c>
      <c r="B29" s="72" t="s">
        <v>25</v>
      </c>
      <c r="C29" s="72" t="s">
        <v>407</v>
      </c>
      <c r="D29" s="72">
        <v>29.5</v>
      </c>
      <c r="E29" s="72">
        <v>40.1</v>
      </c>
      <c r="F29" s="72">
        <v>2.8</v>
      </c>
      <c r="G29" s="72">
        <v>27.6</v>
      </c>
    </row>
    <row r="30" spans="1:7" x14ac:dyDescent="0.35">
      <c r="A30" s="72" t="s">
        <v>393</v>
      </c>
      <c r="B30" s="72" t="s">
        <v>25</v>
      </c>
      <c r="C30" s="72" t="s">
        <v>346</v>
      </c>
      <c r="D30" s="72">
        <v>30.9</v>
      </c>
      <c r="E30" s="72">
        <v>46.5</v>
      </c>
      <c r="F30" s="72">
        <v>2.8</v>
      </c>
      <c r="G30" s="72">
        <v>19.7</v>
      </c>
    </row>
    <row r="31" spans="1:7" x14ac:dyDescent="0.35">
      <c r="A31" s="72" t="s">
        <v>393</v>
      </c>
      <c r="B31" s="72" t="s">
        <v>25</v>
      </c>
      <c r="C31" s="72" t="s">
        <v>347</v>
      </c>
      <c r="D31" s="72">
        <v>31.4</v>
      </c>
      <c r="E31" s="72">
        <v>50.5</v>
      </c>
      <c r="F31" s="72">
        <v>2.8</v>
      </c>
      <c r="G31" s="72">
        <v>15.3</v>
      </c>
    </row>
    <row r="32" spans="1:7" x14ac:dyDescent="0.35">
      <c r="A32" s="72" t="s">
        <v>252</v>
      </c>
      <c r="B32" s="72" t="s">
        <v>26</v>
      </c>
      <c r="C32" s="72" t="s">
        <v>402</v>
      </c>
      <c r="D32" s="72">
        <v>29.8</v>
      </c>
      <c r="E32" s="72">
        <v>36.5</v>
      </c>
      <c r="F32" s="72">
        <v>0</v>
      </c>
      <c r="G32" s="72">
        <v>33.799999999999997</v>
      </c>
    </row>
    <row r="33" spans="1:7" x14ac:dyDescent="0.35">
      <c r="A33" s="72" t="s">
        <v>252</v>
      </c>
      <c r="B33" s="72" t="s">
        <v>26</v>
      </c>
      <c r="C33" s="72" t="s">
        <v>337</v>
      </c>
      <c r="D33" s="72">
        <v>32.299999999999997</v>
      </c>
      <c r="E33" s="72">
        <v>38.4</v>
      </c>
      <c r="F33" s="72">
        <v>0</v>
      </c>
      <c r="G33" s="72">
        <v>29.3</v>
      </c>
    </row>
    <row r="34" spans="1:7" x14ac:dyDescent="0.35">
      <c r="A34" s="72" t="s">
        <v>252</v>
      </c>
      <c r="B34" s="72" t="s">
        <v>26</v>
      </c>
      <c r="C34" s="72" t="s">
        <v>338</v>
      </c>
      <c r="D34" s="72">
        <v>31.3</v>
      </c>
      <c r="E34" s="72">
        <v>47.2</v>
      </c>
      <c r="F34" s="72">
        <v>0</v>
      </c>
      <c r="G34" s="72">
        <v>21.5</v>
      </c>
    </row>
    <row r="35" spans="1:7" x14ac:dyDescent="0.35">
      <c r="A35" s="72" t="s">
        <v>252</v>
      </c>
      <c r="B35" s="72" t="s">
        <v>26</v>
      </c>
      <c r="C35" s="72" t="s">
        <v>339</v>
      </c>
      <c r="D35" s="72">
        <v>29.6</v>
      </c>
      <c r="E35" s="72">
        <v>39.6</v>
      </c>
      <c r="F35" s="72">
        <v>0</v>
      </c>
      <c r="G35" s="72">
        <v>30.7</v>
      </c>
    </row>
    <row r="36" spans="1:7" x14ac:dyDescent="0.35">
      <c r="A36" s="72" t="s">
        <v>252</v>
      </c>
      <c r="B36" s="72" t="s">
        <v>26</v>
      </c>
      <c r="C36" s="72" t="s">
        <v>340</v>
      </c>
      <c r="D36" s="72">
        <v>31.6</v>
      </c>
      <c r="E36" s="72">
        <v>42.6</v>
      </c>
      <c r="F36" s="72">
        <v>0</v>
      </c>
      <c r="G36" s="72">
        <v>25.8</v>
      </c>
    </row>
    <row r="37" spans="1:7" x14ac:dyDescent="0.35">
      <c r="A37" s="72" t="s">
        <v>252</v>
      </c>
      <c r="B37" s="72" t="s">
        <v>26</v>
      </c>
      <c r="C37" s="72" t="s">
        <v>341</v>
      </c>
      <c r="D37" s="72">
        <v>25.2</v>
      </c>
      <c r="E37" s="72">
        <v>23.7</v>
      </c>
      <c r="F37" s="72">
        <v>2.6</v>
      </c>
      <c r="G37" s="72">
        <v>48.6</v>
      </c>
    </row>
    <row r="38" spans="1:7" x14ac:dyDescent="0.35">
      <c r="A38" s="72" t="s">
        <v>252</v>
      </c>
      <c r="B38" s="72" t="s">
        <v>26</v>
      </c>
      <c r="C38" s="72" t="s">
        <v>403</v>
      </c>
      <c r="D38" s="72">
        <v>29</v>
      </c>
      <c r="E38" s="72">
        <v>34.9</v>
      </c>
      <c r="F38" s="72">
        <v>2.4</v>
      </c>
      <c r="G38" s="72">
        <v>33.6</v>
      </c>
    </row>
    <row r="39" spans="1:7" x14ac:dyDescent="0.35">
      <c r="A39" s="72" t="s">
        <v>252</v>
      </c>
      <c r="B39" s="72" t="s">
        <v>26</v>
      </c>
      <c r="C39" s="72" t="s">
        <v>342</v>
      </c>
      <c r="D39" s="72">
        <v>28.2</v>
      </c>
      <c r="E39" s="72">
        <v>36.5</v>
      </c>
      <c r="F39" s="72">
        <v>0</v>
      </c>
      <c r="G39" s="72">
        <v>35.299999999999997</v>
      </c>
    </row>
    <row r="40" spans="1:7" x14ac:dyDescent="0.35">
      <c r="A40" s="72" t="s">
        <v>252</v>
      </c>
      <c r="B40" s="72" t="s">
        <v>323</v>
      </c>
      <c r="C40" s="72" t="s">
        <v>402</v>
      </c>
      <c r="D40" s="72">
        <v>29.5</v>
      </c>
      <c r="E40" s="72">
        <v>43.1</v>
      </c>
      <c r="F40" s="72">
        <v>2.9</v>
      </c>
      <c r="G40" s="72">
        <v>24.5</v>
      </c>
    </row>
    <row r="41" spans="1:7" x14ac:dyDescent="0.35">
      <c r="A41" s="72" t="s">
        <v>252</v>
      </c>
      <c r="B41" s="72" t="s">
        <v>323</v>
      </c>
      <c r="C41" s="72" t="s">
        <v>337</v>
      </c>
      <c r="D41" s="72">
        <v>30</v>
      </c>
      <c r="E41" s="72">
        <v>35.5</v>
      </c>
      <c r="F41" s="72">
        <v>0</v>
      </c>
      <c r="G41" s="72">
        <v>34.5</v>
      </c>
    </row>
    <row r="42" spans="1:7" x14ac:dyDescent="0.35">
      <c r="A42" s="72" t="s">
        <v>252</v>
      </c>
      <c r="B42" s="72" t="s">
        <v>323</v>
      </c>
      <c r="C42" s="72" t="s">
        <v>338</v>
      </c>
      <c r="D42" s="72">
        <v>33.5</v>
      </c>
      <c r="E42" s="72">
        <v>39</v>
      </c>
      <c r="F42" s="72">
        <v>0</v>
      </c>
      <c r="G42" s="72">
        <v>27.5</v>
      </c>
    </row>
    <row r="43" spans="1:7" x14ac:dyDescent="0.35">
      <c r="A43" s="72" t="s">
        <v>252</v>
      </c>
      <c r="B43" s="72" t="s">
        <v>323</v>
      </c>
      <c r="C43" s="72" t="s">
        <v>339</v>
      </c>
      <c r="D43" s="72">
        <v>23.8</v>
      </c>
      <c r="E43" s="72">
        <v>20</v>
      </c>
      <c r="F43" s="72">
        <v>0</v>
      </c>
      <c r="G43" s="72">
        <v>56.2</v>
      </c>
    </row>
    <row r="44" spans="1:7" x14ac:dyDescent="0.35">
      <c r="A44" s="72" t="s">
        <v>252</v>
      </c>
      <c r="B44" s="72" t="s">
        <v>323</v>
      </c>
      <c r="C44" s="72" t="s">
        <v>404</v>
      </c>
      <c r="D44" s="72">
        <v>28.6</v>
      </c>
      <c r="E44" s="72">
        <v>37.1</v>
      </c>
      <c r="F44" s="72">
        <v>0</v>
      </c>
      <c r="G44" s="72">
        <v>34.299999999999997</v>
      </c>
    </row>
    <row r="45" spans="1:7" x14ac:dyDescent="0.35">
      <c r="A45" s="72" t="s">
        <v>252</v>
      </c>
      <c r="B45" s="72" t="s">
        <v>323</v>
      </c>
      <c r="C45" s="72" t="s">
        <v>340</v>
      </c>
      <c r="D45" s="72">
        <v>30.5</v>
      </c>
      <c r="E45" s="72">
        <v>44</v>
      </c>
      <c r="F45" s="72">
        <v>0</v>
      </c>
      <c r="G45" s="72">
        <v>25.5</v>
      </c>
    </row>
    <row r="46" spans="1:7" x14ac:dyDescent="0.35">
      <c r="A46" s="72" t="s">
        <v>252</v>
      </c>
      <c r="B46" s="72" t="s">
        <v>323</v>
      </c>
      <c r="C46" s="72" t="s">
        <v>341</v>
      </c>
      <c r="D46" s="72">
        <v>30.7</v>
      </c>
      <c r="E46" s="72">
        <v>41.7</v>
      </c>
      <c r="F46" s="72">
        <v>0</v>
      </c>
      <c r="G46" s="72">
        <v>27.6</v>
      </c>
    </row>
    <row r="47" spans="1:7" x14ac:dyDescent="0.35">
      <c r="A47" s="72" t="s">
        <v>252</v>
      </c>
      <c r="B47" s="72" t="s">
        <v>323</v>
      </c>
      <c r="C47" s="72" t="s">
        <v>403</v>
      </c>
      <c r="D47" s="72">
        <v>28.6</v>
      </c>
      <c r="E47" s="72">
        <v>37.4</v>
      </c>
      <c r="F47" s="72">
        <v>0</v>
      </c>
      <c r="G47" s="72">
        <v>34</v>
      </c>
    </row>
    <row r="48" spans="1:7" x14ac:dyDescent="0.35">
      <c r="A48" s="72" t="s">
        <v>252</v>
      </c>
      <c r="B48" s="72" t="s">
        <v>323</v>
      </c>
      <c r="C48" s="72" t="s">
        <v>342</v>
      </c>
      <c r="D48" s="72">
        <v>32</v>
      </c>
      <c r="E48" s="72">
        <v>45.5</v>
      </c>
      <c r="F48" s="72">
        <v>2.1</v>
      </c>
      <c r="G48" s="72">
        <v>20.3</v>
      </c>
    </row>
    <row r="49" spans="1:7" x14ac:dyDescent="0.35">
      <c r="A49" s="72" t="s">
        <v>252</v>
      </c>
      <c r="B49" s="72" t="s">
        <v>323</v>
      </c>
      <c r="C49" s="72" t="s">
        <v>343</v>
      </c>
      <c r="D49" s="72">
        <v>29.7</v>
      </c>
      <c r="E49" s="72">
        <v>42.3</v>
      </c>
      <c r="F49" s="72">
        <v>2</v>
      </c>
      <c r="G49" s="72">
        <v>26</v>
      </c>
    </row>
    <row r="50" spans="1:7" x14ac:dyDescent="0.35">
      <c r="A50" s="72" t="s">
        <v>252</v>
      </c>
      <c r="B50" s="72" t="s">
        <v>25</v>
      </c>
      <c r="C50" s="72" t="s">
        <v>337</v>
      </c>
      <c r="D50" s="72">
        <v>28.2</v>
      </c>
      <c r="E50" s="72">
        <v>39.5</v>
      </c>
      <c r="F50" s="72">
        <v>0</v>
      </c>
      <c r="G50" s="72">
        <v>32.299999999999997</v>
      </c>
    </row>
    <row r="51" spans="1:7" x14ac:dyDescent="0.35">
      <c r="A51" s="72" t="s">
        <v>252</v>
      </c>
      <c r="B51" s="72" t="s">
        <v>25</v>
      </c>
      <c r="C51" s="72" t="s">
        <v>338</v>
      </c>
      <c r="D51" s="72">
        <v>31.9</v>
      </c>
      <c r="E51" s="72">
        <v>39.5</v>
      </c>
      <c r="F51" s="72">
        <v>0</v>
      </c>
      <c r="G51" s="72">
        <v>28.6</v>
      </c>
    </row>
    <row r="52" spans="1:7" x14ac:dyDescent="0.35">
      <c r="A52" s="72" t="s">
        <v>252</v>
      </c>
      <c r="B52" s="72" t="s">
        <v>25</v>
      </c>
      <c r="C52" s="72" t="s">
        <v>339</v>
      </c>
      <c r="D52" s="72">
        <v>30.6</v>
      </c>
      <c r="E52" s="72">
        <v>39.4</v>
      </c>
      <c r="F52" s="72">
        <v>2.6</v>
      </c>
      <c r="G52" s="72">
        <v>27.4</v>
      </c>
    </row>
    <row r="53" spans="1:7" x14ac:dyDescent="0.35">
      <c r="A53" s="72" t="s">
        <v>252</v>
      </c>
      <c r="B53" s="72" t="s">
        <v>25</v>
      </c>
      <c r="C53" s="72" t="s">
        <v>340</v>
      </c>
      <c r="D53" s="72">
        <v>28.3</v>
      </c>
      <c r="E53" s="72">
        <v>43.6</v>
      </c>
      <c r="F53" s="72">
        <v>0</v>
      </c>
      <c r="G53" s="72">
        <v>28.1</v>
      </c>
    </row>
    <row r="54" spans="1:7" x14ac:dyDescent="0.35">
      <c r="A54" s="72" t="s">
        <v>252</v>
      </c>
      <c r="B54" s="72" t="s">
        <v>25</v>
      </c>
      <c r="C54" s="72" t="s">
        <v>341</v>
      </c>
      <c r="D54" s="72">
        <v>30.8</v>
      </c>
      <c r="E54" s="72">
        <v>42.7</v>
      </c>
      <c r="F54" s="72">
        <v>0</v>
      </c>
      <c r="G54" s="72">
        <v>26.5</v>
      </c>
    </row>
    <row r="55" spans="1:7" x14ac:dyDescent="0.35">
      <c r="A55" s="72" t="s">
        <v>252</v>
      </c>
      <c r="B55" s="72" t="s">
        <v>25</v>
      </c>
      <c r="C55" s="72" t="s">
        <v>342</v>
      </c>
      <c r="D55" s="72">
        <v>30.7</v>
      </c>
      <c r="E55" s="72">
        <v>43.3</v>
      </c>
      <c r="F55" s="72">
        <v>1.8</v>
      </c>
      <c r="G55" s="72">
        <v>24.2</v>
      </c>
    </row>
    <row r="56" spans="1:7" x14ac:dyDescent="0.35">
      <c r="A56" s="72" t="s">
        <v>252</v>
      </c>
      <c r="B56" s="72" t="s">
        <v>25</v>
      </c>
      <c r="C56" s="72" t="s">
        <v>343</v>
      </c>
      <c r="D56" s="72">
        <v>30.5</v>
      </c>
      <c r="E56" s="72">
        <v>40</v>
      </c>
      <c r="F56" s="72">
        <v>0</v>
      </c>
      <c r="G56" s="72">
        <v>29.4</v>
      </c>
    </row>
    <row r="57" spans="1:7" x14ac:dyDescent="0.35">
      <c r="A57" s="72" t="s">
        <v>252</v>
      </c>
      <c r="B57" s="72" t="s">
        <v>25</v>
      </c>
      <c r="C57" s="72" t="s">
        <v>344</v>
      </c>
      <c r="D57" s="72">
        <v>30</v>
      </c>
      <c r="E57" s="72">
        <v>40</v>
      </c>
      <c r="F57" s="72">
        <v>1.5</v>
      </c>
      <c r="G57" s="72">
        <v>28.6</v>
      </c>
    </row>
    <row r="58" spans="1:7" x14ac:dyDescent="0.35">
      <c r="A58" s="72" t="s">
        <v>252</v>
      </c>
      <c r="B58" s="72" t="s">
        <v>25</v>
      </c>
      <c r="C58" s="72" t="s">
        <v>345</v>
      </c>
      <c r="D58" s="72">
        <v>29.9</v>
      </c>
      <c r="E58" s="72">
        <v>41.4</v>
      </c>
      <c r="F58" s="72">
        <v>0</v>
      </c>
      <c r="G58" s="72">
        <v>28.7</v>
      </c>
    </row>
    <row r="59" spans="1:7" x14ac:dyDescent="0.35">
      <c r="A59" s="72" t="s">
        <v>252</v>
      </c>
      <c r="B59" s="72" t="s">
        <v>25</v>
      </c>
      <c r="C59" s="72" t="s">
        <v>407</v>
      </c>
      <c r="D59" s="72">
        <v>29.7</v>
      </c>
      <c r="E59" s="72">
        <v>41.9</v>
      </c>
      <c r="F59" s="72">
        <v>1.3</v>
      </c>
      <c r="G59" s="72">
        <v>27.1</v>
      </c>
    </row>
    <row r="60" spans="1:7" x14ac:dyDescent="0.35">
      <c r="A60" s="72" t="s">
        <v>182</v>
      </c>
      <c r="B60" s="72" t="s">
        <v>26</v>
      </c>
      <c r="C60" s="72" t="s">
        <v>342</v>
      </c>
      <c r="D60" s="72">
        <v>32</v>
      </c>
      <c r="E60" s="72">
        <v>51.6</v>
      </c>
      <c r="F60" s="72">
        <v>2.4</v>
      </c>
      <c r="G60" s="72">
        <v>13.9</v>
      </c>
    </row>
    <row r="61" spans="1:7" x14ac:dyDescent="0.35">
      <c r="A61" s="72" t="s">
        <v>182</v>
      </c>
      <c r="B61" s="72" t="s">
        <v>25</v>
      </c>
      <c r="C61" s="72" t="s">
        <v>339</v>
      </c>
      <c r="D61" s="72">
        <v>32.799999999999997</v>
      </c>
      <c r="E61" s="72">
        <v>55.7</v>
      </c>
      <c r="F61" s="72">
        <v>2.5</v>
      </c>
      <c r="G61" s="72">
        <v>9</v>
      </c>
    </row>
    <row r="62" spans="1:7" x14ac:dyDescent="0.35">
      <c r="A62" s="72" t="s">
        <v>182</v>
      </c>
      <c r="B62" s="72" t="s">
        <v>25</v>
      </c>
      <c r="C62" s="72" t="s">
        <v>347</v>
      </c>
      <c r="D62" s="72">
        <v>33.1</v>
      </c>
      <c r="E62" s="72">
        <v>58.7</v>
      </c>
      <c r="F62" s="72">
        <v>3.3</v>
      </c>
      <c r="G62" s="72">
        <v>4.9000000000000004</v>
      </c>
    </row>
    <row r="63" spans="1:7" x14ac:dyDescent="0.35">
      <c r="A63" s="72" t="s">
        <v>185</v>
      </c>
      <c r="B63" s="72" t="s">
        <v>26</v>
      </c>
      <c r="C63" s="72" t="s">
        <v>402</v>
      </c>
      <c r="D63" s="72">
        <v>33.9</v>
      </c>
      <c r="E63" s="72">
        <v>52.2</v>
      </c>
      <c r="F63" s="72">
        <v>4.5</v>
      </c>
      <c r="G63" s="72">
        <v>9.4</v>
      </c>
    </row>
    <row r="64" spans="1:7" x14ac:dyDescent="0.35">
      <c r="A64" s="72" t="s">
        <v>185</v>
      </c>
      <c r="B64" s="72" t="s">
        <v>26</v>
      </c>
      <c r="C64" s="72" t="s">
        <v>337</v>
      </c>
      <c r="D64" s="72">
        <v>32.5</v>
      </c>
      <c r="E64" s="72">
        <v>41.4</v>
      </c>
      <c r="F64" s="72">
        <v>7.2</v>
      </c>
      <c r="G64" s="72">
        <v>18.8</v>
      </c>
    </row>
    <row r="65" spans="1:7" x14ac:dyDescent="0.35">
      <c r="A65" s="72" t="s">
        <v>185</v>
      </c>
      <c r="B65" s="72" t="s">
        <v>26</v>
      </c>
      <c r="C65" s="72" t="s">
        <v>338</v>
      </c>
      <c r="D65" s="72">
        <v>32.799999999999997</v>
      </c>
      <c r="E65" s="72">
        <v>50.7</v>
      </c>
      <c r="F65" s="72">
        <v>2.9</v>
      </c>
      <c r="G65" s="72">
        <v>13.6</v>
      </c>
    </row>
    <row r="66" spans="1:7" x14ac:dyDescent="0.35">
      <c r="A66" s="72" t="s">
        <v>185</v>
      </c>
      <c r="B66" s="72" t="s">
        <v>26</v>
      </c>
      <c r="C66" s="72" t="s">
        <v>339</v>
      </c>
      <c r="D66" s="72">
        <v>29.8</v>
      </c>
      <c r="E66" s="72">
        <v>41.6</v>
      </c>
      <c r="F66" s="72">
        <v>16.7</v>
      </c>
      <c r="G66" s="72">
        <v>11.9</v>
      </c>
    </row>
    <row r="67" spans="1:7" x14ac:dyDescent="0.35">
      <c r="A67" s="72" t="s">
        <v>185</v>
      </c>
      <c r="B67" s="72" t="s">
        <v>26</v>
      </c>
      <c r="C67" s="72" t="s">
        <v>340</v>
      </c>
      <c r="D67" s="72">
        <v>30.7</v>
      </c>
      <c r="E67" s="72">
        <v>43.4</v>
      </c>
      <c r="F67" s="72">
        <v>8.9</v>
      </c>
      <c r="G67" s="72">
        <v>16.899999999999999</v>
      </c>
    </row>
    <row r="68" spans="1:7" x14ac:dyDescent="0.35">
      <c r="A68" s="72" t="s">
        <v>185</v>
      </c>
      <c r="B68" s="72" t="s">
        <v>26</v>
      </c>
      <c r="C68" s="72" t="s">
        <v>405</v>
      </c>
      <c r="D68" s="72">
        <v>31.4</v>
      </c>
      <c r="E68" s="72">
        <v>43.6</v>
      </c>
      <c r="F68" s="72">
        <v>6.7</v>
      </c>
      <c r="G68" s="72">
        <v>18.399999999999999</v>
      </c>
    </row>
    <row r="69" spans="1:7" x14ac:dyDescent="0.35">
      <c r="A69" s="72" t="s">
        <v>185</v>
      </c>
      <c r="B69" s="72" t="s">
        <v>26</v>
      </c>
      <c r="C69" s="72" t="s">
        <v>341</v>
      </c>
      <c r="D69" s="72">
        <v>32.1</v>
      </c>
      <c r="E69" s="72">
        <v>57.1</v>
      </c>
      <c r="F69" s="72">
        <v>5.4</v>
      </c>
      <c r="G69" s="72">
        <v>5.3</v>
      </c>
    </row>
    <row r="70" spans="1:7" x14ac:dyDescent="0.35">
      <c r="A70" s="72" t="s">
        <v>185</v>
      </c>
      <c r="B70" s="72" t="s">
        <v>26</v>
      </c>
      <c r="C70" s="72" t="s">
        <v>403</v>
      </c>
      <c r="D70" s="72">
        <v>30</v>
      </c>
      <c r="E70" s="72">
        <v>37.9</v>
      </c>
      <c r="F70" s="72">
        <v>10.8</v>
      </c>
      <c r="G70" s="72">
        <v>21.2</v>
      </c>
    </row>
    <row r="71" spans="1:7" x14ac:dyDescent="0.35">
      <c r="A71" s="72" t="s">
        <v>185</v>
      </c>
      <c r="B71" s="72" t="s">
        <v>323</v>
      </c>
      <c r="C71" s="72" t="s">
        <v>402</v>
      </c>
      <c r="D71" s="72">
        <v>31.2</v>
      </c>
      <c r="E71" s="72">
        <v>50.3</v>
      </c>
      <c r="F71" s="72">
        <v>3.1</v>
      </c>
      <c r="G71" s="72">
        <v>15.4</v>
      </c>
    </row>
    <row r="72" spans="1:7" x14ac:dyDescent="0.35">
      <c r="A72" s="72" t="s">
        <v>185</v>
      </c>
      <c r="B72" s="72" t="s">
        <v>323</v>
      </c>
      <c r="C72" s="72" t="s">
        <v>337</v>
      </c>
      <c r="D72" s="72">
        <v>34.1</v>
      </c>
      <c r="E72" s="72">
        <v>54.5</v>
      </c>
      <c r="F72" s="72">
        <v>6.1</v>
      </c>
      <c r="G72" s="72">
        <v>5.3</v>
      </c>
    </row>
    <row r="73" spans="1:7" x14ac:dyDescent="0.35">
      <c r="A73" s="72" t="s">
        <v>185</v>
      </c>
      <c r="B73" s="72" t="s">
        <v>323</v>
      </c>
      <c r="C73" s="72" t="s">
        <v>338</v>
      </c>
      <c r="D73" s="72">
        <v>33.9</v>
      </c>
      <c r="E73" s="72">
        <v>61.5</v>
      </c>
      <c r="F73" s="72">
        <v>4.5999999999999996</v>
      </c>
      <c r="G73" s="72">
        <v>0</v>
      </c>
    </row>
    <row r="74" spans="1:7" x14ac:dyDescent="0.35">
      <c r="A74" s="72" t="s">
        <v>185</v>
      </c>
      <c r="B74" s="72" t="s">
        <v>323</v>
      </c>
      <c r="C74" s="72" t="s">
        <v>339</v>
      </c>
      <c r="D74" s="72">
        <v>30.9</v>
      </c>
      <c r="E74" s="72">
        <v>41.1</v>
      </c>
      <c r="F74" s="72">
        <v>16.899999999999999</v>
      </c>
      <c r="G74" s="72">
        <v>11.1</v>
      </c>
    </row>
    <row r="75" spans="1:7" x14ac:dyDescent="0.35">
      <c r="A75" s="72" t="s">
        <v>185</v>
      </c>
      <c r="B75" s="72" t="s">
        <v>323</v>
      </c>
      <c r="C75" s="72" t="s">
        <v>404</v>
      </c>
      <c r="D75" s="72">
        <v>35.799999999999997</v>
      </c>
      <c r="E75" s="72">
        <v>57.6</v>
      </c>
      <c r="F75" s="72">
        <v>6.6</v>
      </c>
      <c r="G75" s="72">
        <v>0</v>
      </c>
    </row>
    <row r="76" spans="1:7" x14ac:dyDescent="0.35">
      <c r="A76" s="72" t="s">
        <v>185</v>
      </c>
      <c r="B76" s="72" t="s">
        <v>323</v>
      </c>
      <c r="C76" s="72" t="s">
        <v>340</v>
      </c>
      <c r="D76" s="72">
        <v>32</v>
      </c>
      <c r="E76" s="72">
        <v>50.7</v>
      </c>
      <c r="F76" s="72">
        <v>3.7</v>
      </c>
      <c r="G76" s="72">
        <v>13.6</v>
      </c>
    </row>
    <row r="77" spans="1:7" x14ac:dyDescent="0.35">
      <c r="A77" s="72" t="s">
        <v>185</v>
      </c>
      <c r="B77" s="72" t="s">
        <v>323</v>
      </c>
      <c r="C77" s="72" t="s">
        <v>341</v>
      </c>
      <c r="D77" s="72">
        <v>34.4</v>
      </c>
      <c r="E77" s="72">
        <v>56.6</v>
      </c>
      <c r="F77" s="72">
        <v>3.2</v>
      </c>
      <c r="G77" s="72">
        <v>5.8</v>
      </c>
    </row>
    <row r="78" spans="1:7" x14ac:dyDescent="0.35">
      <c r="A78" s="72" t="s">
        <v>185</v>
      </c>
      <c r="B78" s="72" t="s">
        <v>323</v>
      </c>
      <c r="C78" s="72" t="s">
        <v>403</v>
      </c>
      <c r="D78" s="72">
        <v>33.299999999999997</v>
      </c>
      <c r="E78" s="72">
        <v>49</v>
      </c>
      <c r="F78" s="72">
        <v>10.7</v>
      </c>
      <c r="G78" s="72">
        <v>7</v>
      </c>
    </row>
    <row r="79" spans="1:7" x14ac:dyDescent="0.35">
      <c r="A79" s="72" t="s">
        <v>185</v>
      </c>
      <c r="B79" s="72" t="s">
        <v>323</v>
      </c>
      <c r="C79" s="72" t="s">
        <v>342</v>
      </c>
      <c r="D79" s="72">
        <v>33.4</v>
      </c>
      <c r="E79" s="72">
        <v>52.9</v>
      </c>
      <c r="F79" s="72">
        <v>3.6</v>
      </c>
      <c r="G79" s="72">
        <v>10.1</v>
      </c>
    </row>
    <row r="80" spans="1:7" x14ac:dyDescent="0.35">
      <c r="A80" s="72" t="s">
        <v>185</v>
      </c>
      <c r="B80" s="72" t="s">
        <v>323</v>
      </c>
      <c r="C80" s="72" t="s">
        <v>343</v>
      </c>
      <c r="D80" s="72">
        <v>32.1</v>
      </c>
      <c r="E80" s="72">
        <v>55.5</v>
      </c>
      <c r="F80" s="72">
        <v>3.8</v>
      </c>
      <c r="G80" s="72">
        <v>8.5</v>
      </c>
    </row>
    <row r="81" spans="1:7" x14ac:dyDescent="0.35">
      <c r="A81" s="72" t="s">
        <v>185</v>
      </c>
      <c r="B81" s="72" t="s">
        <v>323</v>
      </c>
      <c r="C81" s="72" t="s">
        <v>406</v>
      </c>
      <c r="D81" s="72">
        <v>32</v>
      </c>
      <c r="E81" s="72">
        <v>50.8</v>
      </c>
      <c r="F81" s="72">
        <v>6.5</v>
      </c>
      <c r="G81" s="72">
        <v>10.8</v>
      </c>
    </row>
    <row r="82" spans="1:7" x14ac:dyDescent="0.35">
      <c r="A82" s="72" t="s">
        <v>185</v>
      </c>
      <c r="B82" s="72" t="s">
        <v>25</v>
      </c>
      <c r="C82" s="72" t="s">
        <v>337</v>
      </c>
      <c r="D82" s="72">
        <v>28.9</v>
      </c>
      <c r="E82" s="72">
        <v>39.5</v>
      </c>
      <c r="F82" s="72">
        <v>8.1</v>
      </c>
      <c r="G82" s="72">
        <v>23.5</v>
      </c>
    </row>
    <row r="83" spans="1:7" x14ac:dyDescent="0.35">
      <c r="A83" s="72" t="s">
        <v>185</v>
      </c>
      <c r="B83" s="72" t="s">
        <v>25</v>
      </c>
      <c r="C83" s="72" t="s">
        <v>338</v>
      </c>
      <c r="D83" s="72">
        <v>34.4</v>
      </c>
      <c r="E83" s="72">
        <v>62.2</v>
      </c>
      <c r="F83" s="72">
        <v>3.4</v>
      </c>
      <c r="G83" s="72">
        <v>0</v>
      </c>
    </row>
    <row r="84" spans="1:7" x14ac:dyDescent="0.35">
      <c r="A84" s="72" t="s">
        <v>185</v>
      </c>
      <c r="B84" s="72" t="s">
        <v>25</v>
      </c>
      <c r="C84" s="72" t="s">
        <v>339</v>
      </c>
      <c r="D84" s="72">
        <v>28.6</v>
      </c>
      <c r="E84" s="72">
        <v>34.9</v>
      </c>
      <c r="F84" s="72">
        <v>5.3</v>
      </c>
      <c r="G84" s="72">
        <v>31.3</v>
      </c>
    </row>
    <row r="85" spans="1:7" x14ac:dyDescent="0.35">
      <c r="A85" s="72" t="s">
        <v>185</v>
      </c>
      <c r="B85" s="72" t="s">
        <v>25</v>
      </c>
      <c r="C85" s="72" t="s">
        <v>340</v>
      </c>
      <c r="D85" s="72">
        <v>31.9</v>
      </c>
      <c r="E85" s="72">
        <v>55.5</v>
      </c>
      <c r="F85" s="72">
        <v>3.4</v>
      </c>
      <c r="G85" s="72">
        <v>9.1</v>
      </c>
    </row>
    <row r="86" spans="1:7" x14ac:dyDescent="0.35">
      <c r="A86" s="72" t="s">
        <v>185</v>
      </c>
      <c r="B86" s="72" t="s">
        <v>25</v>
      </c>
      <c r="C86" s="72" t="s">
        <v>341</v>
      </c>
      <c r="D86" s="72">
        <v>28.9</v>
      </c>
      <c r="E86" s="72">
        <v>43.9</v>
      </c>
      <c r="F86" s="72">
        <v>5.6</v>
      </c>
      <c r="G86" s="72">
        <v>21.6</v>
      </c>
    </row>
    <row r="87" spans="1:7" x14ac:dyDescent="0.35">
      <c r="A87" s="72" t="s">
        <v>185</v>
      </c>
      <c r="B87" s="72" t="s">
        <v>25</v>
      </c>
      <c r="C87" s="72" t="s">
        <v>342</v>
      </c>
      <c r="D87" s="72">
        <v>30.5</v>
      </c>
      <c r="E87" s="72">
        <v>42.9</v>
      </c>
      <c r="F87" s="72">
        <v>10</v>
      </c>
      <c r="G87" s="72">
        <v>16.600000000000001</v>
      </c>
    </row>
    <row r="88" spans="1:7" x14ac:dyDescent="0.35">
      <c r="A88" s="72" t="s">
        <v>185</v>
      </c>
      <c r="B88" s="72" t="s">
        <v>25</v>
      </c>
      <c r="C88" s="72" t="s">
        <v>343</v>
      </c>
      <c r="D88" s="72">
        <v>32.6</v>
      </c>
      <c r="E88" s="72">
        <v>53.4</v>
      </c>
      <c r="F88" s="72">
        <v>3.9</v>
      </c>
      <c r="G88" s="72">
        <v>10</v>
      </c>
    </row>
    <row r="89" spans="1:7" x14ac:dyDescent="0.35">
      <c r="A89" s="72" t="s">
        <v>185</v>
      </c>
      <c r="B89" s="72" t="s">
        <v>25</v>
      </c>
      <c r="C89" s="72" t="s">
        <v>344</v>
      </c>
      <c r="D89" s="72">
        <v>32.5</v>
      </c>
      <c r="E89" s="72">
        <v>52.9</v>
      </c>
      <c r="F89" s="72">
        <v>3.1</v>
      </c>
      <c r="G89" s="72">
        <v>11.5</v>
      </c>
    </row>
    <row r="90" spans="1:7" x14ac:dyDescent="0.35">
      <c r="A90" s="72" t="s">
        <v>185</v>
      </c>
      <c r="B90" s="72" t="s">
        <v>25</v>
      </c>
      <c r="C90" s="72" t="s">
        <v>345</v>
      </c>
      <c r="D90" s="72">
        <v>29.4</v>
      </c>
      <c r="E90" s="72">
        <v>41.3</v>
      </c>
      <c r="F90" s="72">
        <v>11.7</v>
      </c>
      <c r="G90" s="72">
        <v>17.600000000000001</v>
      </c>
    </row>
    <row r="91" spans="1:7" x14ac:dyDescent="0.35">
      <c r="A91" s="72" t="s">
        <v>185</v>
      </c>
      <c r="B91" s="72" t="s">
        <v>25</v>
      </c>
      <c r="C91" s="72" t="s">
        <v>346</v>
      </c>
      <c r="D91" s="72">
        <v>30.2</v>
      </c>
      <c r="E91" s="72">
        <v>42.4</v>
      </c>
      <c r="F91" s="72">
        <v>12.9</v>
      </c>
      <c r="G91" s="72">
        <v>14.6</v>
      </c>
    </row>
    <row r="92" spans="1:7" x14ac:dyDescent="0.35">
      <c r="A92" s="72" t="s">
        <v>185</v>
      </c>
      <c r="B92" s="72" t="s">
        <v>25</v>
      </c>
      <c r="C92" s="72" t="s">
        <v>347</v>
      </c>
      <c r="D92" s="72">
        <v>31.8</v>
      </c>
      <c r="E92" s="72">
        <v>47.9</v>
      </c>
      <c r="F92" s="72">
        <v>9.1999999999999993</v>
      </c>
      <c r="G92" s="7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DD41F-65B0-4C13-8279-FAAE1F409EFE}">
  <dimension ref="A1:T92"/>
  <sheetViews>
    <sheetView topLeftCell="E1" workbookViewId="0">
      <selection activeCell="L16" sqref="L16"/>
    </sheetView>
  </sheetViews>
  <sheetFormatPr defaultColWidth="8.81640625" defaultRowHeight="14.5" x14ac:dyDescent="0.35"/>
  <cols>
    <col min="1" max="1" width="11" style="72" customWidth="1"/>
    <col min="2" max="2" width="10.1796875" style="72" customWidth="1"/>
    <col min="3" max="3" width="17.26953125" style="72" customWidth="1"/>
    <col min="4" max="17" width="9.1796875" style="72"/>
    <col min="18" max="18" width="33.453125" style="72" customWidth="1"/>
    <col min="19" max="19" width="9.1796875" style="76"/>
    <col min="20" max="20" width="8.81640625" style="72"/>
  </cols>
  <sheetData>
    <row r="1" spans="1:20" x14ac:dyDescent="0.35">
      <c r="A1" s="71" t="s">
        <v>607</v>
      </c>
    </row>
    <row r="2" spans="1:20" x14ac:dyDescent="0.35">
      <c r="A2" s="72" t="s">
        <v>36</v>
      </c>
    </row>
    <row r="4" spans="1:20" s="1" customFormat="1" ht="32.5" x14ac:dyDescent="0.35">
      <c r="A4" s="83" t="s">
        <v>1</v>
      </c>
      <c r="B4" s="83" t="s">
        <v>32</v>
      </c>
      <c r="C4" s="83" t="s">
        <v>639</v>
      </c>
      <c r="D4" s="83" t="s">
        <v>33</v>
      </c>
      <c r="E4" s="83" t="s">
        <v>5</v>
      </c>
      <c r="F4" s="83" t="s">
        <v>4</v>
      </c>
      <c r="G4" s="83" t="s">
        <v>8</v>
      </c>
      <c r="H4" s="83" t="s">
        <v>6</v>
      </c>
      <c r="I4" s="83" t="s">
        <v>7</v>
      </c>
      <c r="J4" s="83" t="s">
        <v>3</v>
      </c>
      <c r="K4" s="83" t="s">
        <v>2</v>
      </c>
      <c r="L4" s="83" t="s">
        <v>10</v>
      </c>
      <c r="M4" s="83" t="s">
        <v>11</v>
      </c>
      <c r="N4" s="83" t="s">
        <v>9</v>
      </c>
      <c r="O4" s="83" t="s">
        <v>12</v>
      </c>
      <c r="P4" s="83" t="s">
        <v>14</v>
      </c>
      <c r="Q4" s="83"/>
      <c r="R4" s="83"/>
      <c r="S4" s="84"/>
      <c r="T4" s="85"/>
    </row>
    <row r="5" spans="1:20" x14ac:dyDescent="0.35">
      <c r="A5" s="72" t="s">
        <v>25</v>
      </c>
      <c r="B5" s="72">
        <v>0</v>
      </c>
      <c r="C5" s="72">
        <v>12.5</v>
      </c>
      <c r="D5" s="72">
        <v>1792</v>
      </c>
      <c r="E5" s="76">
        <v>13.679600000000001</v>
      </c>
      <c r="F5" s="76">
        <v>0.2198</v>
      </c>
      <c r="G5" s="76">
        <v>10.693099999999999</v>
      </c>
      <c r="H5" s="76">
        <v>3.3500000000000002E-2</v>
      </c>
      <c r="I5" s="76">
        <v>0.26300000000000001</v>
      </c>
      <c r="J5" s="76">
        <v>2.5276000000000001</v>
      </c>
      <c r="K5" s="76">
        <v>49.014499999999998</v>
      </c>
      <c r="L5" s="76">
        <v>6.4458000000000002</v>
      </c>
      <c r="M5" s="76">
        <v>13.436299999999999</v>
      </c>
      <c r="N5" s="76">
        <v>2.1269999999999998</v>
      </c>
      <c r="O5" s="76">
        <v>0.1633</v>
      </c>
      <c r="P5" s="76">
        <v>98.961600000000004</v>
      </c>
      <c r="Q5" s="76"/>
    </row>
    <row r="6" spans="1:20" x14ac:dyDescent="0.35">
      <c r="A6" s="72" t="s">
        <v>25</v>
      </c>
      <c r="B6" s="72">
        <v>0</v>
      </c>
      <c r="C6" s="72">
        <f>12.5*2</f>
        <v>25</v>
      </c>
      <c r="D6" s="72">
        <v>1104</v>
      </c>
      <c r="E6" s="76">
        <v>13.772500000000001</v>
      </c>
      <c r="F6" s="76">
        <v>0.2288</v>
      </c>
      <c r="G6" s="76">
        <v>10.6157</v>
      </c>
      <c r="H6" s="76">
        <v>1.3100000000000001E-2</v>
      </c>
      <c r="I6" s="76">
        <v>0.20860000000000001</v>
      </c>
      <c r="J6" s="76">
        <v>2.3502000000000001</v>
      </c>
      <c r="K6" s="76">
        <v>49.422499999999999</v>
      </c>
      <c r="L6" s="76">
        <v>6.3708</v>
      </c>
      <c r="M6" s="76">
        <v>13.555300000000001</v>
      </c>
      <c r="N6" s="76">
        <v>2.1454</v>
      </c>
      <c r="O6" s="76">
        <v>0.19420000000000001</v>
      </c>
      <c r="P6" s="76">
        <v>99.0976</v>
      </c>
      <c r="Q6" s="76"/>
    </row>
    <row r="7" spans="1:20" x14ac:dyDescent="0.35">
      <c r="A7" s="72" t="s">
        <v>25</v>
      </c>
      <c r="B7" s="72">
        <v>0</v>
      </c>
      <c r="C7" s="72">
        <f>12.5*3</f>
        <v>37.5</v>
      </c>
      <c r="D7" s="72">
        <v>474</v>
      </c>
      <c r="E7" s="76">
        <v>12.7498</v>
      </c>
      <c r="F7" s="76">
        <v>0.20830000000000001</v>
      </c>
      <c r="G7" s="76">
        <v>10.8851</v>
      </c>
      <c r="H7" s="76">
        <v>2.1499999999999998E-2</v>
      </c>
      <c r="I7" s="76">
        <v>0.2571</v>
      </c>
      <c r="J7" s="76">
        <v>2.3993000000000002</v>
      </c>
      <c r="K7" s="76">
        <v>50.005299999999998</v>
      </c>
      <c r="L7" s="76">
        <v>6.3154000000000003</v>
      </c>
      <c r="M7" s="76">
        <v>13.4373</v>
      </c>
      <c r="N7" s="76">
        <v>2.1006999999999998</v>
      </c>
      <c r="O7" s="76">
        <v>0.1875</v>
      </c>
      <c r="P7" s="76">
        <v>98.661999999999992</v>
      </c>
      <c r="Q7" s="76"/>
    </row>
    <row r="8" spans="1:20" x14ac:dyDescent="0.35">
      <c r="A8" s="72" t="s">
        <v>25</v>
      </c>
      <c r="B8" s="72">
        <v>0</v>
      </c>
      <c r="C8" s="72">
        <f>12.5*4</f>
        <v>50</v>
      </c>
      <c r="D8" s="72">
        <v>586</v>
      </c>
      <c r="E8" s="76">
        <v>13.1173</v>
      </c>
      <c r="F8" s="76">
        <v>0.2175</v>
      </c>
      <c r="G8" s="76">
        <v>11.084199999999999</v>
      </c>
      <c r="H8" s="76">
        <v>0</v>
      </c>
      <c r="I8" s="76">
        <v>0.2225</v>
      </c>
      <c r="J8" s="76">
        <v>2.5747</v>
      </c>
      <c r="K8" s="76">
        <v>49.480200000000004</v>
      </c>
      <c r="L8" s="76">
        <v>6.3411999999999997</v>
      </c>
      <c r="M8" s="76">
        <v>13.333399999999999</v>
      </c>
      <c r="N8" s="76">
        <v>2.1093000000000002</v>
      </c>
      <c r="O8" s="76">
        <v>0.18909999999999999</v>
      </c>
      <c r="P8" s="76">
        <v>98.786500000000004</v>
      </c>
      <c r="Q8" s="76"/>
    </row>
    <row r="9" spans="1:20" x14ac:dyDescent="0.35">
      <c r="A9" s="72" t="s">
        <v>25</v>
      </c>
      <c r="B9" s="72">
        <v>1</v>
      </c>
      <c r="C9" s="72">
        <v>12.5</v>
      </c>
      <c r="D9" s="72">
        <v>438</v>
      </c>
      <c r="E9" s="76">
        <v>12.5625</v>
      </c>
      <c r="F9" s="76">
        <v>0.20680000000000001</v>
      </c>
      <c r="G9" s="76">
        <v>10.697100000000001</v>
      </c>
      <c r="H9" s="76">
        <v>3.2199999999999999E-2</v>
      </c>
      <c r="I9" s="76">
        <v>0.20569999999999999</v>
      </c>
      <c r="J9" s="76">
        <v>2.2934999999999999</v>
      </c>
      <c r="K9" s="76">
        <v>47.2346</v>
      </c>
      <c r="L9" s="76">
        <v>6.3830999999999998</v>
      </c>
      <c r="M9" s="76">
        <v>12.893599999999999</v>
      </c>
      <c r="N9" s="76">
        <v>2.0402999999999998</v>
      </c>
      <c r="O9" s="76">
        <v>0.19389999999999999</v>
      </c>
      <c r="P9" s="76">
        <v>94.830799999999996</v>
      </c>
      <c r="Q9" s="76"/>
    </row>
    <row r="10" spans="1:20" x14ac:dyDescent="0.35">
      <c r="A10" s="72" t="s">
        <v>25</v>
      </c>
      <c r="B10" s="72">
        <v>1</v>
      </c>
      <c r="C10" s="72">
        <f>12.5*2</f>
        <v>25</v>
      </c>
      <c r="D10" s="72">
        <v>468</v>
      </c>
      <c r="E10" s="76">
        <v>12.9337</v>
      </c>
      <c r="F10" s="76">
        <v>0.23119999999999999</v>
      </c>
      <c r="G10" s="76">
        <v>11.049099999999999</v>
      </c>
      <c r="H10" s="76">
        <v>7.7000000000000002E-3</v>
      </c>
      <c r="I10" s="76">
        <v>0.2019</v>
      </c>
      <c r="J10" s="76">
        <v>2.3914</v>
      </c>
      <c r="K10" s="76">
        <v>47.542900000000003</v>
      </c>
      <c r="L10" s="76">
        <v>6.4280999999999997</v>
      </c>
      <c r="M10" s="76">
        <v>12.9336</v>
      </c>
      <c r="N10" s="76">
        <v>2.0621999999999998</v>
      </c>
      <c r="O10" s="76">
        <v>0.1991</v>
      </c>
      <c r="P10" s="76">
        <v>96.074300000000008</v>
      </c>
      <c r="Q10" s="76"/>
    </row>
    <row r="11" spans="1:20" x14ac:dyDescent="0.35">
      <c r="A11" s="72" t="s">
        <v>25</v>
      </c>
      <c r="B11" s="72">
        <v>1</v>
      </c>
      <c r="C11" s="72">
        <f>12.5*3</f>
        <v>37.5</v>
      </c>
      <c r="D11" s="72">
        <v>532</v>
      </c>
      <c r="E11" s="76">
        <v>13.2508</v>
      </c>
      <c r="F11" s="76">
        <v>0.24110000000000001</v>
      </c>
      <c r="G11" s="76">
        <v>11.0006</v>
      </c>
      <c r="H11" s="76" t="s">
        <v>29</v>
      </c>
      <c r="I11" s="76">
        <v>0.18820000000000001</v>
      </c>
      <c r="J11" s="76">
        <v>2.3447</v>
      </c>
      <c r="K11" s="76">
        <v>49.857199999999999</v>
      </c>
      <c r="L11" s="76">
        <v>6.4505999999999997</v>
      </c>
      <c r="M11" s="76">
        <v>13.442399999999999</v>
      </c>
      <c r="N11" s="76">
        <v>2.1166</v>
      </c>
      <c r="O11" s="76">
        <v>0.16739999999999999</v>
      </c>
      <c r="P11" s="76">
        <v>99.166000000000011</v>
      </c>
      <c r="Q11" s="76"/>
    </row>
    <row r="12" spans="1:20" x14ac:dyDescent="0.35">
      <c r="A12" s="72" t="s">
        <v>25</v>
      </c>
      <c r="B12" s="72">
        <v>1</v>
      </c>
      <c r="C12" s="72">
        <f>12.5*4</f>
        <v>50</v>
      </c>
      <c r="D12" s="72">
        <v>353</v>
      </c>
      <c r="E12" s="76">
        <v>13.3535</v>
      </c>
      <c r="F12" s="76">
        <v>0.22720000000000001</v>
      </c>
      <c r="G12" s="76">
        <v>11.083299999999999</v>
      </c>
      <c r="H12" s="76">
        <v>1.0999999999999999E-2</v>
      </c>
      <c r="I12" s="76">
        <v>0.2132</v>
      </c>
      <c r="J12" s="76">
        <v>2.5283000000000002</v>
      </c>
      <c r="K12" s="76">
        <v>50.068600000000004</v>
      </c>
      <c r="L12" s="76">
        <v>6.4836</v>
      </c>
      <c r="M12" s="76">
        <v>13.434200000000001</v>
      </c>
      <c r="N12" s="76">
        <v>2.1012</v>
      </c>
      <c r="O12" s="76">
        <v>0.21179999999999999</v>
      </c>
      <c r="P12" s="76">
        <v>99.786500000000004</v>
      </c>
      <c r="Q12" s="76"/>
    </row>
    <row r="13" spans="1:20" x14ac:dyDescent="0.35">
      <c r="A13" s="72" t="s">
        <v>25</v>
      </c>
      <c r="B13" s="72">
        <v>1</v>
      </c>
      <c r="C13" s="72">
        <f>12.5*5</f>
        <v>62.5</v>
      </c>
      <c r="D13" s="72">
        <v>449</v>
      </c>
      <c r="E13" s="76">
        <v>13.2818</v>
      </c>
      <c r="F13" s="76">
        <v>0.24110000000000001</v>
      </c>
      <c r="G13" s="76">
        <v>11.1213</v>
      </c>
      <c r="H13" s="76">
        <v>4.5999999999999999E-3</v>
      </c>
      <c r="I13" s="76">
        <v>0.25009999999999999</v>
      </c>
      <c r="J13" s="76">
        <v>2.44</v>
      </c>
      <c r="K13" s="76">
        <v>49.498899999999999</v>
      </c>
      <c r="L13" s="76">
        <v>6.5465</v>
      </c>
      <c r="M13" s="76">
        <v>13.638500000000001</v>
      </c>
      <c r="N13" s="76">
        <v>2.1153</v>
      </c>
      <c r="O13" s="76">
        <v>0.18679999999999999</v>
      </c>
      <c r="P13" s="76">
        <v>99.414500000000018</v>
      </c>
      <c r="Q13" s="76"/>
    </row>
    <row r="14" spans="1:20" x14ac:dyDescent="0.35">
      <c r="A14" s="72" t="s">
        <v>25</v>
      </c>
      <c r="B14" s="72">
        <v>2</v>
      </c>
      <c r="C14" s="72">
        <v>12.5</v>
      </c>
      <c r="D14" s="72">
        <v>496</v>
      </c>
      <c r="E14" s="76">
        <v>13.4808</v>
      </c>
      <c r="F14" s="76">
        <v>0.2475</v>
      </c>
      <c r="G14" s="76">
        <v>10.772500000000001</v>
      </c>
      <c r="H14" s="76" t="s">
        <v>29</v>
      </c>
      <c r="I14" s="76">
        <v>0.19359999999999999</v>
      </c>
      <c r="J14" s="76">
        <v>2.4497</v>
      </c>
      <c r="K14" s="76">
        <v>49.557000000000002</v>
      </c>
      <c r="L14" s="76">
        <v>6.4519000000000002</v>
      </c>
      <c r="M14" s="76">
        <v>13.4825</v>
      </c>
      <c r="N14" s="76">
        <v>2.0819999999999999</v>
      </c>
      <c r="O14" s="76">
        <v>0.20250000000000001</v>
      </c>
      <c r="P14" s="76">
        <v>99.019199999999998</v>
      </c>
      <c r="Q14" s="76"/>
    </row>
    <row r="15" spans="1:20" x14ac:dyDescent="0.35">
      <c r="A15" s="72" t="s">
        <v>25</v>
      </c>
      <c r="B15" s="72">
        <v>2</v>
      </c>
      <c r="C15" s="72">
        <f>12.5*2</f>
        <v>25</v>
      </c>
      <c r="D15" s="72">
        <v>512</v>
      </c>
      <c r="E15" s="76">
        <v>13.2438</v>
      </c>
      <c r="F15" s="76">
        <v>0.23380000000000001</v>
      </c>
      <c r="G15" s="76">
        <v>10.536</v>
      </c>
      <c r="H15" s="76">
        <v>1.3299999999999999E-2</v>
      </c>
      <c r="I15" s="76">
        <v>0.2389</v>
      </c>
      <c r="J15" s="76">
        <v>2.4950999999999999</v>
      </c>
      <c r="K15" s="76">
        <v>50.110999999999997</v>
      </c>
      <c r="L15" s="76">
        <v>6.4926000000000004</v>
      </c>
      <c r="M15" s="76">
        <v>13.1419</v>
      </c>
      <c r="N15" s="76">
        <v>2.1116999999999999</v>
      </c>
      <c r="O15" s="76">
        <v>0.14599999999999999</v>
      </c>
      <c r="P15" s="76">
        <v>98.866299999999995</v>
      </c>
      <c r="Q15" s="76"/>
    </row>
    <row r="16" spans="1:20" x14ac:dyDescent="0.35">
      <c r="A16" s="72" t="s">
        <v>25</v>
      </c>
      <c r="B16" s="72">
        <v>2</v>
      </c>
      <c r="C16" s="72">
        <f>12.5*3</f>
        <v>37.5</v>
      </c>
      <c r="D16" s="72">
        <v>396.00000000000006</v>
      </c>
      <c r="E16" s="76">
        <v>13.047800000000001</v>
      </c>
      <c r="F16" s="76">
        <v>0.24529999999999999</v>
      </c>
      <c r="G16" s="76">
        <v>10.798999999999999</v>
      </c>
      <c r="H16" s="76">
        <v>3.6700000000000003E-2</v>
      </c>
      <c r="I16" s="76">
        <v>0.27610000000000001</v>
      </c>
      <c r="J16" s="76">
        <v>2.5465</v>
      </c>
      <c r="K16" s="76">
        <v>49.4664</v>
      </c>
      <c r="L16" s="76">
        <v>6.4367000000000001</v>
      </c>
      <c r="M16" s="76">
        <v>13.3903</v>
      </c>
      <c r="N16" s="76">
        <v>2.1191</v>
      </c>
      <c r="O16" s="76">
        <v>0.1951</v>
      </c>
      <c r="P16" s="76">
        <v>98.638199999999998</v>
      </c>
      <c r="Q16" s="76"/>
    </row>
    <row r="17" spans="1:16" x14ac:dyDescent="0.35">
      <c r="A17" s="72" t="s">
        <v>25</v>
      </c>
      <c r="B17" s="72">
        <v>2</v>
      </c>
      <c r="C17" s="72">
        <f>12.5*4</f>
        <v>50</v>
      </c>
      <c r="D17" s="72">
        <v>409</v>
      </c>
      <c r="E17" s="76">
        <v>12.9749</v>
      </c>
      <c r="F17" s="76">
        <v>0.2424</v>
      </c>
      <c r="G17" s="76">
        <v>10.9489</v>
      </c>
      <c r="H17" s="76">
        <v>3.6799999999999999E-2</v>
      </c>
      <c r="I17" s="76">
        <v>0.2107</v>
      </c>
      <c r="J17" s="76">
        <v>2.4472</v>
      </c>
      <c r="K17" s="76">
        <v>49.794199999999996</v>
      </c>
      <c r="L17" s="76">
        <v>6.4688999999999997</v>
      </c>
      <c r="M17" s="76">
        <v>13.428900000000001</v>
      </c>
      <c r="N17" s="76">
        <v>2.1093000000000002</v>
      </c>
      <c r="O17" s="76">
        <v>0.16980000000000001</v>
      </c>
      <c r="P17" s="76">
        <v>98.913699999999992</v>
      </c>
    </row>
    <row r="18" spans="1:16" x14ac:dyDescent="0.35">
      <c r="A18" s="72" t="s">
        <v>25</v>
      </c>
      <c r="B18" s="72">
        <v>2</v>
      </c>
      <c r="C18" s="72">
        <f>12.5*5</f>
        <v>62.5</v>
      </c>
      <c r="D18" s="72">
        <v>413.00000000000006</v>
      </c>
      <c r="E18" s="76">
        <v>13.223800000000001</v>
      </c>
      <c r="F18" s="76">
        <v>0.25519999999999998</v>
      </c>
      <c r="G18" s="76">
        <v>10.9777</v>
      </c>
      <c r="H18" s="76">
        <v>1.66E-2</v>
      </c>
      <c r="I18" s="76">
        <v>0.26169999999999999</v>
      </c>
      <c r="J18" s="76">
        <v>2.5548999999999999</v>
      </c>
      <c r="K18" s="76">
        <v>49.6616</v>
      </c>
      <c r="L18" s="76">
        <v>6.4759000000000002</v>
      </c>
      <c r="M18" s="76">
        <v>13.313700000000001</v>
      </c>
      <c r="N18" s="76">
        <v>2.0948000000000002</v>
      </c>
      <c r="O18" s="76">
        <v>0.19819999999999999</v>
      </c>
      <c r="P18" s="76">
        <v>99.116699999999994</v>
      </c>
    </row>
    <row r="19" spans="1:16" x14ac:dyDescent="0.35">
      <c r="A19" s="72" t="s">
        <v>25</v>
      </c>
      <c r="B19" s="72">
        <v>3</v>
      </c>
      <c r="C19" s="72">
        <v>12.5</v>
      </c>
      <c r="D19" s="72">
        <v>1782.9999999999998</v>
      </c>
      <c r="E19" s="76">
        <v>13.744400000000001</v>
      </c>
      <c r="F19" s="76">
        <v>0.24229999999999999</v>
      </c>
      <c r="G19" s="76">
        <v>10.9686</v>
      </c>
      <c r="H19" s="76">
        <v>1.9300000000000001E-2</v>
      </c>
      <c r="I19" s="76">
        <v>0.20480000000000001</v>
      </c>
      <c r="J19" s="76">
        <v>2.5055000000000001</v>
      </c>
      <c r="K19" s="76">
        <v>48.601199999999999</v>
      </c>
      <c r="L19" s="76">
        <v>6.1970000000000001</v>
      </c>
      <c r="M19" s="76">
        <v>13.3192</v>
      </c>
      <c r="N19" s="76">
        <v>2.0735999999999999</v>
      </c>
      <c r="O19" s="76">
        <v>0.18540000000000001</v>
      </c>
      <c r="P19" s="76">
        <v>98.417599999999993</v>
      </c>
    </row>
    <row r="20" spans="1:16" x14ac:dyDescent="0.35">
      <c r="A20" s="72" t="s">
        <v>25</v>
      </c>
      <c r="B20" s="72">
        <v>3</v>
      </c>
      <c r="C20" s="72">
        <f>12.5*2</f>
        <v>25</v>
      </c>
      <c r="D20" s="72">
        <v>1264.0000000000002</v>
      </c>
      <c r="E20" s="76">
        <v>13.677300000000001</v>
      </c>
      <c r="F20" s="76">
        <v>0.2271</v>
      </c>
      <c r="G20" s="76">
        <v>10.837400000000001</v>
      </c>
      <c r="H20" s="76" t="s">
        <v>29</v>
      </c>
      <c r="I20" s="76">
        <v>0.2727</v>
      </c>
      <c r="J20" s="76">
        <v>2.4708000000000001</v>
      </c>
      <c r="K20" s="76">
        <v>48.914099999999998</v>
      </c>
      <c r="L20" s="76">
        <v>6.3109999999999999</v>
      </c>
      <c r="M20" s="76">
        <v>13.4673</v>
      </c>
      <c r="N20" s="76">
        <v>2.1101000000000001</v>
      </c>
      <c r="O20" s="76">
        <v>0.1993</v>
      </c>
      <c r="P20" s="76">
        <v>98.739699999999985</v>
      </c>
    </row>
    <row r="21" spans="1:16" x14ac:dyDescent="0.35">
      <c r="A21" s="72" t="s">
        <v>25</v>
      </c>
      <c r="B21" s="72">
        <v>3</v>
      </c>
      <c r="C21" s="72">
        <f>12.5*3</f>
        <v>37.5</v>
      </c>
      <c r="D21" s="72">
        <v>859.99999999999989</v>
      </c>
      <c r="E21" s="76">
        <v>13.4155</v>
      </c>
      <c r="F21" s="76">
        <v>0.22439999999999999</v>
      </c>
      <c r="G21" s="76">
        <v>10.8813</v>
      </c>
      <c r="H21" s="76" t="s">
        <v>29</v>
      </c>
      <c r="I21" s="76">
        <v>0.22650000000000001</v>
      </c>
      <c r="J21" s="76">
        <v>2.5573999999999999</v>
      </c>
      <c r="K21" s="76">
        <v>49.230600000000003</v>
      </c>
      <c r="L21" s="76">
        <v>6.2770999999999999</v>
      </c>
      <c r="M21" s="76">
        <v>13.485200000000001</v>
      </c>
      <c r="N21" s="76">
        <v>2.1101999999999999</v>
      </c>
      <c r="O21" s="76">
        <v>0.2104</v>
      </c>
      <c r="P21" s="76">
        <v>98.790700000000029</v>
      </c>
    </row>
    <row r="22" spans="1:16" x14ac:dyDescent="0.35">
      <c r="A22" s="72" t="s">
        <v>25</v>
      </c>
      <c r="B22" s="72">
        <v>3</v>
      </c>
      <c r="C22" s="72">
        <f>12.5*4</f>
        <v>50</v>
      </c>
      <c r="D22" s="72">
        <v>482</v>
      </c>
      <c r="E22" s="76">
        <v>13.2966</v>
      </c>
      <c r="F22" s="76">
        <v>0.22239999999999999</v>
      </c>
      <c r="G22" s="76">
        <v>10.881500000000001</v>
      </c>
      <c r="H22" s="76">
        <v>2.0999999999999999E-3</v>
      </c>
      <c r="I22" s="76">
        <v>0.19400000000000001</v>
      </c>
      <c r="J22" s="76">
        <v>2.4327999999999999</v>
      </c>
      <c r="K22" s="76">
        <v>49.738900000000001</v>
      </c>
      <c r="L22" s="76">
        <v>6.3681999999999999</v>
      </c>
      <c r="M22" s="76">
        <v>13.582000000000001</v>
      </c>
      <c r="N22" s="76">
        <v>2.1217000000000001</v>
      </c>
      <c r="O22" s="76">
        <v>0.21790000000000001</v>
      </c>
      <c r="P22" s="76">
        <v>99.154499999999999</v>
      </c>
    </row>
    <row r="23" spans="1:16" x14ac:dyDescent="0.35">
      <c r="A23" s="72" t="s">
        <v>25</v>
      </c>
      <c r="B23" s="72">
        <v>3</v>
      </c>
      <c r="C23" s="72">
        <f>12.5*5</f>
        <v>62.5</v>
      </c>
      <c r="D23" s="72">
        <v>732</v>
      </c>
      <c r="E23" s="76">
        <v>13.164899999999999</v>
      </c>
      <c r="F23" s="76">
        <v>0.2361</v>
      </c>
      <c r="G23" s="76">
        <v>10.9034</v>
      </c>
      <c r="H23" s="76" t="s">
        <v>29</v>
      </c>
      <c r="I23" s="76">
        <v>0.2102</v>
      </c>
      <c r="J23" s="76">
        <v>2.4948999999999999</v>
      </c>
      <c r="K23" s="76">
        <v>49.697899999999997</v>
      </c>
      <c r="L23" s="76">
        <v>6.5354999999999999</v>
      </c>
      <c r="M23" s="76">
        <v>13.3604</v>
      </c>
      <c r="N23" s="76">
        <v>2.1069</v>
      </c>
      <c r="O23" s="76">
        <v>0.21299999999999999</v>
      </c>
      <c r="P23" s="76">
        <v>99.069499999999991</v>
      </c>
    </row>
    <row r="24" spans="1:16" x14ac:dyDescent="0.35">
      <c r="A24" s="72" t="s">
        <v>25</v>
      </c>
      <c r="B24" s="72">
        <v>3</v>
      </c>
      <c r="C24" s="72">
        <f>12.5*6</f>
        <v>75</v>
      </c>
      <c r="D24" s="72">
        <v>629</v>
      </c>
      <c r="E24" s="76">
        <v>13.3529</v>
      </c>
      <c r="F24" s="76">
        <v>0.24529999999999999</v>
      </c>
      <c r="G24" s="76">
        <v>10.786099999999999</v>
      </c>
      <c r="H24" s="76">
        <v>5.5999999999999999E-3</v>
      </c>
      <c r="I24" s="76">
        <v>0.22259999999999999</v>
      </c>
      <c r="J24" s="76">
        <v>2.5207000000000002</v>
      </c>
      <c r="K24" s="76">
        <v>49.454999999999998</v>
      </c>
      <c r="L24" s="76">
        <v>6.5407000000000002</v>
      </c>
      <c r="M24" s="76">
        <v>13.2698</v>
      </c>
      <c r="N24" s="76">
        <v>2.1027</v>
      </c>
      <c r="O24" s="76">
        <v>0.1711</v>
      </c>
      <c r="P24" s="76">
        <v>98.798199999999994</v>
      </c>
    </row>
    <row r="25" spans="1:16" x14ac:dyDescent="0.35">
      <c r="A25" s="72" t="s">
        <v>25</v>
      </c>
      <c r="B25" s="72">
        <v>3</v>
      </c>
      <c r="C25" s="72">
        <f>12.5*7</f>
        <v>87.5</v>
      </c>
      <c r="D25" s="72">
        <v>507</v>
      </c>
      <c r="E25" s="76">
        <v>13.483599999999999</v>
      </c>
      <c r="F25" s="76">
        <v>0.21540000000000001</v>
      </c>
      <c r="G25" s="76">
        <v>10.9031</v>
      </c>
      <c r="H25" s="76">
        <v>1.8800000000000001E-2</v>
      </c>
      <c r="I25" s="76">
        <v>0.1804</v>
      </c>
      <c r="J25" s="76">
        <v>2.4984000000000002</v>
      </c>
      <c r="K25" s="76">
        <v>50.195300000000003</v>
      </c>
      <c r="L25" s="76">
        <v>6.4318</v>
      </c>
      <c r="M25" s="76">
        <v>13.298299999999999</v>
      </c>
      <c r="N25" s="76">
        <v>2.1143000000000001</v>
      </c>
      <c r="O25" s="76">
        <v>0.19120000000000001</v>
      </c>
      <c r="P25" s="76">
        <v>99.631799999999984</v>
      </c>
    </row>
    <row r="26" spans="1:16" x14ac:dyDescent="0.35">
      <c r="A26" s="72" t="s">
        <v>25</v>
      </c>
      <c r="B26" s="72">
        <v>3</v>
      </c>
      <c r="C26" s="72">
        <f>12.5*8</f>
        <v>100</v>
      </c>
      <c r="D26" s="72">
        <v>565</v>
      </c>
      <c r="E26" s="76">
        <v>12.945600000000001</v>
      </c>
      <c r="F26" s="76">
        <v>0.21959999999999999</v>
      </c>
      <c r="G26" s="76">
        <v>10.9077</v>
      </c>
      <c r="H26" s="76" t="s">
        <v>29</v>
      </c>
      <c r="I26" s="76">
        <v>0.1943</v>
      </c>
      <c r="J26" s="76">
        <v>2.4771999999999998</v>
      </c>
      <c r="K26" s="76">
        <v>49.558399999999999</v>
      </c>
      <c r="L26" s="76">
        <v>6.4229000000000003</v>
      </c>
      <c r="M26" s="76">
        <v>13.384399999999999</v>
      </c>
      <c r="N26" s="76">
        <v>2.0743</v>
      </c>
      <c r="O26" s="76">
        <v>0.1759</v>
      </c>
      <c r="P26" s="76">
        <v>98.473199999999991</v>
      </c>
    </row>
    <row r="27" spans="1:16" x14ac:dyDescent="0.35">
      <c r="A27" s="72" t="s">
        <v>25</v>
      </c>
      <c r="B27" s="72">
        <v>4</v>
      </c>
      <c r="C27" s="72">
        <v>12.5</v>
      </c>
      <c r="D27" s="72">
        <v>591</v>
      </c>
      <c r="E27" s="76">
        <v>13.1043</v>
      </c>
      <c r="F27" s="76">
        <v>0.24379999999999999</v>
      </c>
      <c r="G27" s="76">
        <v>10.803000000000001</v>
      </c>
      <c r="H27" s="76" t="s">
        <v>29</v>
      </c>
      <c r="I27" s="76">
        <v>0.25819999999999999</v>
      </c>
      <c r="J27" s="76">
        <v>2.5478000000000001</v>
      </c>
      <c r="K27" s="76">
        <v>49.952300000000001</v>
      </c>
      <c r="L27" s="76">
        <v>6.4204999999999997</v>
      </c>
      <c r="M27" s="76">
        <v>13.3649</v>
      </c>
      <c r="N27" s="76">
        <v>2.0722</v>
      </c>
      <c r="O27" s="76">
        <v>0.19239999999999999</v>
      </c>
      <c r="P27" s="76">
        <v>99.077500000000015</v>
      </c>
    </row>
    <row r="28" spans="1:16" x14ac:dyDescent="0.35">
      <c r="A28" s="72" t="s">
        <v>25</v>
      </c>
      <c r="B28" s="72">
        <v>4</v>
      </c>
      <c r="C28" s="72">
        <f>12.5*2</f>
        <v>25</v>
      </c>
      <c r="D28" s="72">
        <v>462</v>
      </c>
      <c r="E28" s="76">
        <v>13.460699999999999</v>
      </c>
      <c r="F28" s="76">
        <v>0.2334</v>
      </c>
      <c r="G28" s="76">
        <v>10.7256</v>
      </c>
      <c r="H28" s="76" t="s">
        <v>29</v>
      </c>
      <c r="I28" s="76">
        <v>0.2303</v>
      </c>
      <c r="J28" s="76">
        <v>2.4207000000000001</v>
      </c>
      <c r="K28" s="76">
        <v>49.673099999999998</v>
      </c>
      <c r="L28" s="76">
        <v>6.5015000000000001</v>
      </c>
      <c r="M28" s="76">
        <v>13.4681</v>
      </c>
      <c r="N28" s="76">
        <v>2.0922999999999998</v>
      </c>
      <c r="O28" s="76">
        <v>0.21060000000000001</v>
      </c>
      <c r="P28" s="76">
        <v>99.108599999999996</v>
      </c>
    </row>
    <row r="29" spans="1:16" x14ac:dyDescent="0.35">
      <c r="A29" s="72" t="s">
        <v>25</v>
      </c>
      <c r="B29" s="72">
        <v>4</v>
      </c>
      <c r="C29" s="72">
        <f>12.5*3</f>
        <v>37.5</v>
      </c>
      <c r="D29" s="72">
        <v>410</v>
      </c>
      <c r="E29" s="76">
        <v>13.175000000000001</v>
      </c>
      <c r="F29" s="76">
        <v>0.24129999999999999</v>
      </c>
      <c r="G29" s="76">
        <v>10.957000000000001</v>
      </c>
      <c r="H29" s="76" t="s">
        <v>29</v>
      </c>
      <c r="I29" s="76">
        <v>0.2044</v>
      </c>
      <c r="J29" s="76">
        <v>2.6116999999999999</v>
      </c>
      <c r="K29" s="76">
        <v>49.364199999999997</v>
      </c>
      <c r="L29" s="76">
        <v>6.5153999999999996</v>
      </c>
      <c r="M29" s="76">
        <v>13.2042</v>
      </c>
      <c r="N29" s="76">
        <v>2.1192000000000002</v>
      </c>
      <c r="O29" s="76">
        <v>0.2208</v>
      </c>
      <c r="P29" s="76">
        <v>98.695000000000007</v>
      </c>
    </row>
    <row r="30" spans="1:16" x14ac:dyDescent="0.35">
      <c r="A30" s="72" t="s">
        <v>25</v>
      </c>
      <c r="B30" s="72">
        <v>4</v>
      </c>
      <c r="C30" s="72">
        <f>12.5*4</f>
        <v>50</v>
      </c>
      <c r="D30" s="72">
        <v>422</v>
      </c>
      <c r="E30" s="76">
        <v>13.5717</v>
      </c>
      <c r="F30" s="76">
        <v>0.2485</v>
      </c>
      <c r="G30" s="76">
        <v>10.9969</v>
      </c>
      <c r="H30" s="76">
        <v>5.0000000000000001E-4</v>
      </c>
      <c r="I30" s="76">
        <v>0.20899999999999999</v>
      </c>
      <c r="J30" s="76">
        <v>2.4479000000000002</v>
      </c>
      <c r="K30" s="76">
        <v>49.259500000000003</v>
      </c>
      <c r="L30" s="76">
        <v>6.5225999999999997</v>
      </c>
      <c r="M30" s="76">
        <v>13.1517</v>
      </c>
      <c r="N30" s="76">
        <v>2.0935999999999999</v>
      </c>
      <c r="O30" s="76">
        <v>0.1883</v>
      </c>
      <c r="P30" s="76">
        <v>98.774599999999992</v>
      </c>
    </row>
    <row r="31" spans="1:16" x14ac:dyDescent="0.35">
      <c r="A31" s="72" t="s">
        <v>25</v>
      </c>
      <c r="B31" s="72">
        <v>4</v>
      </c>
      <c r="C31" s="72">
        <f>12.5*5</f>
        <v>62.5</v>
      </c>
      <c r="D31" s="72">
        <v>416</v>
      </c>
      <c r="E31" s="76">
        <v>13.776999999999999</v>
      </c>
      <c r="F31" s="76">
        <v>0.22209999999999999</v>
      </c>
      <c r="G31" s="76">
        <v>10.853899999999999</v>
      </c>
      <c r="H31" s="76">
        <v>1.06E-2</v>
      </c>
      <c r="I31" s="76">
        <v>0.17069999999999999</v>
      </c>
      <c r="J31" s="76">
        <v>2.4744999999999999</v>
      </c>
      <c r="K31" s="76">
        <v>49.034300000000002</v>
      </c>
      <c r="L31" s="76">
        <v>6.5221</v>
      </c>
      <c r="M31" s="76">
        <v>13.510199999999999</v>
      </c>
      <c r="N31" s="76">
        <v>2.1206999999999998</v>
      </c>
      <c r="O31" s="76">
        <v>0.17169999999999999</v>
      </c>
      <c r="P31" s="76">
        <v>98.950999999999993</v>
      </c>
    </row>
    <row r="32" spans="1:16" x14ac:dyDescent="0.35">
      <c r="A32" s="72" t="s">
        <v>25</v>
      </c>
      <c r="B32" s="72">
        <v>4</v>
      </c>
      <c r="C32" s="72">
        <f>12.5*6</f>
        <v>75</v>
      </c>
      <c r="D32" s="72">
        <v>432</v>
      </c>
      <c r="E32" s="76">
        <v>13.0814</v>
      </c>
      <c r="F32" s="76">
        <v>0.20979999999999999</v>
      </c>
      <c r="G32" s="76">
        <v>10.876799999999999</v>
      </c>
      <c r="H32" s="76">
        <v>2.07E-2</v>
      </c>
      <c r="I32" s="76">
        <v>0.20419999999999999</v>
      </c>
      <c r="J32" s="76">
        <v>2.5268999999999999</v>
      </c>
      <c r="K32" s="76">
        <v>49.527500000000003</v>
      </c>
      <c r="L32" s="76">
        <v>6.4150999999999998</v>
      </c>
      <c r="M32" s="76">
        <v>13.205</v>
      </c>
      <c r="N32" s="76">
        <v>2.0977999999999999</v>
      </c>
      <c r="O32" s="76">
        <v>0.216</v>
      </c>
      <c r="P32" s="76">
        <v>98.467500000000001</v>
      </c>
    </row>
    <row r="33" spans="1:16" x14ac:dyDescent="0.35">
      <c r="A33" s="72" t="s">
        <v>25</v>
      </c>
      <c r="B33" s="72">
        <v>4</v>
      </c>
      <c r="C33" s="72">
        <f>12.5*7</f>
        <v>87.5</v>
      </c>
      <c r="D33" s="72">
        <v>451.99999999999994</v>
      </c>
      <c r="E33" s="76">
        <v>13.454000000000001</v>
      </c>
      <c r="F33" s="76">
        <v>0.20169999999999999</v>
      </c>
      <c r="G33" s="76">
        <v>10.7408</v>
      </c>
      <c r="H33" s="76">
        <v>2.1399999999999999E-2</v>
      </c>
      <c r="I33" s="76">
        <v>0.2039</v>
      </c>
      <c r="J33" s="76">
        <v>2.6013000000000002</v>
      </c>
      <c r="K33" s="76">
        <v>49.603000000000002</v>
      </c>
      <c r="L33" s="76">
        <v>6.5053999999999998</v>
      </c>
      <c r="M33" s="76">
        <v>13.628399999999999</v>
      </c>
      <c r="N33" s="76">
        <v>2.1248999999999998</v>
      </c>
      <c r="O33" s="76">
        <v>0.2006</v>
      </c>
      <c r="P33" s="76">
        <v>99.375699999999995</v>
      </c>
    </row>
    <row r="34" spans="1:16" x14ac:dyDescent="0.35">
      <c r="A34" s="72" t="s">
        <v>25</v>
      </c>
      <c r="B34" s="72">
        <v>4</v>
      </c>
      <c r="C34" s="72">
        <f>12.5*8</f>
        <v>100</v>
      </c>
      <c r="D34" s="72">
        <v>391</v>
      </c>
      <c r="E34" s="76">
        <v>13.480600000000001</v>
      </c>
      <c r="F34" s="76">
        <v>0.23130000000000001</v>
      </c>
      <c r="G34" s="76">
        <v>10.869199999999999</v>
      </c>
      <c r="H34" s="76">
        <v>8.8000000000000005E-3</v>
      </c>
      <c r="I34" s="76">
        <v>0.20619999999999999</v>
      </c>
      <c r="J34" s="76">
        <v>2.516</v>
      </c>
      <c r="K34" s="76">
        <v>49.308999999999997</v>
      </c>
      <c r="L34" s="76">
        <v>6.4195000000000002</v>
      </c>
      <c r="M34" s="76">
        <v>13.466799999999999</v>
      </c>
      <c r="N34" s="76">
        <v>2.1013000000000002</v>
      </c>
      <c r="O34" s="76">
        <v>0.16639999999999999</v>
      </c>
      <c r="P34" s="76">
        <v>98.85329999999999</v>
      </c>
    </row>
    <row r="35" spans="1:16" x14ac:dyDescent="0.35">
      <c r="A35" s="72" t="s">
        <v>25</v>
      </c>
      <c r="B35" s="72">
        <v>5</v>
      </c>
      <c r="C35" s="72">
        <v>12.5</v>
      </c>
      <c r="D35" s="72">
        <v>1656</v>
      </c>
      <c r="E35" s="76">
        <v>13.0702</v>
      </c>
      <c r="F35" s="76">
        <v>0.21609999999999999</v>
      </c>
      <c r="G35" s="76">
        <v>11.025399999999999</v>
      </c>
      <c r="H35" s="76" t="s">
        <v>29</v>
      </c>
      <c r="I35" s="76">
        <v>0.23499999999999999</v>
      </c>
      <c r="J35" s="76">
        <v>2.6128999999999998</v>
      </c>
      <c r="K35" s="76">
        <v>49.248100000000001</v>
      </c>
      <c r="L35" s="76">
        <v>6.1738999999999997</v>
      </c>
      <c r="M35" s="76">
        <v>13.181900000000001</v>
      </c>
      <c r="N35" s="76">
        <v>2.0897999999999999</v>
      </c>
      <c r="O35" s="76">
        <v>0.18360000000000001</v>
      </c>
      <c r="P35" s="76">
        <v>98.367899999999992</v>
      </c>
    </row>
    <row r="36" spans="1:16" x14ac:dyDescent="0.35">
      <c r="A36" s="72" t="s">
        <v>25</v>
      </c>
      <c r="B36" s="72">
        <v>5</v>
      </c>
      <c r="C36" s="72">
        <f>12.5*2</f>
        <v>25</v>
      </c>
      <c r="D36" s="72">
        <v>1545</v>
      </c>
      <c r="E36" s="76">
        <v>13.473599999999999</v>
      </c>
      <c r="F36" s="76">
        <v>0.20979999999999999</v>
      </c>
      <c r="G36" s="76">
        <v>11.181699999999999</v>
      </c>
      <c r="H36" s="76">
        <v>2.98E-2</v>
      </c>
      <c r="I36" s="76">
        <v>0.252</v>
      </c>
      <c r="J36" s="76">
        <v>2.3773</v>
      </c>
      <c r="K36" s="76">
        <v>48.446100000000001</v>
      </c>
      <c r="L36" s="76">
        <v>6.2892000000000001</v>
      </c>
      <c r="M36" s="76">
        <v>13.203799999999999</v>
      </c>
      <c r="N36" s="76">
        <v>2.0817000000000001</v>
      </c>
      <c r="O36" s="76">
        <v>0.19339999999999999</v>
      </c>
      <c r="P36" s="76">
        <v>98.046999999999983</v>
      </c>
    </row>
    <row r="37" spans="1:16" x14ac:dyDescent="0.35">
      <c r="A37" s="72" t="s">
        <v>25</v>
      </c>
      <c r="B37" s="72">
        <v>5</v>
      </c>
      <c r="C37" s="72">
        <f>12.5*3</f>
        <v>37.5</v>
      </c>
      <c r="D37" s="72">
        <v>1582</v>
      </c>
      <c r="E37" s="76">
        <v>13.1675</v>
      </c>
      <c r="F37" s="76">
        <v>0.22869999999999999</v>
      </c>
      <c r="G37" s="76">
        <v>11.0213</v>
      </c>
      <c r="H37" s="76" t="s">
        <v>29</v>
      </c>
      <c r="I37" s="76">
        <v>0.21920000000000001</v>
      </c>
      <c r="J37" s="76">
        <v>2.4203999999999999</v>
      </c>
      <c r="K37" s="76">
        <v>48.921900000000001</v>
      </c>
      <c r="L37" s="76">
        <v>6.2701000000000002</v>
      </c>
      <c r="M37" s="76">
        <v>12.9224</v>
      </c>
      <c r="N37" s="76">
        <v>2.1011000000000002</v>
      </c>
      <c r="O37" s="76">
        <v>0.185</v>
      </c>
      <c r="P37" s="76">
        <v>97.773799999999994</v>
      </c>
    </row>
    <row r="38" spans="1:16" x14ac:dyDescent="0.35">
      <c r="A38" s="72" t="s">
        <v>25</v>
      </c>
      <c r="B38" s="72">
        <v>5</v>
      </c>
      <c r="C38" s="72">
        <f>12.5*4</f>
        <v>50</v>
      </c>
      <c r="D38" s="72">
        <v>1422</v>
      </c>
      <c r="E38" s="76">
        <v>13.4422</v>
      </c>
      <c r="F38" s="76">
        <v>0.23860000000000001</v>
      </c>
      <c r="G38" s="76">
        <v>11.1271</v>
      </c>
      <c r="H38" s="76">
        <v>1.77E-2</v>
      </c>
      <c r="I38" s="76">
        <v>0.24560000000000001</v>
      </c>
      <c r="J38" s="76">
        <v>2.2850000000000001</v>
      </c>
      <c r="K38" s="76">
        <v>48.71</v>
      </c>
      <c r="L38" s="76">
        <v>6.3425000000000002</v>
      </c>
      <c r="M38" s="76">
        <v>13.2247</v>
      </c>
      <c r="N38" s="76">
        <v>2.1040999999999999</v>
      </c>
      <c r="O38" s="76">
        <v>0.2205</v>
      </c>
      <c r="P38" s="76">
        <v>98.242100000000008</v>
      </c>
    </row>
    <row r="39" spans="1:16" x14ac:dyDescent="0.35">
      <c r="A39" s="72" t="s">
        <v>25</v>
      </c>
      <c r="B39" s="72">
        <v>5</v>
      </c>
      <c r="C39" s="72">
        <f>12.5*5</f>
        <v>62.5</v>
      </c>
      <c r="D39" s="72">
        <v>1344</v>
      </c>
      <c r="E39" s="76">
        <v>13.373900000000001</v>
      </c>
      <c r="F39" s="76">
        <v>0.21829999999999999</v>
      </c>
      <c r="G39" s="76">
        <v>10.7715</v>
      </c>
      <c r="H39" s="76">
        <v>1.9599999999999999E-2</v>
      </c>
      <c r="I39" s="76">
        <v>0.1721</v>
      </c>
      <c r="J39" s="76">
        <v>2.4097</v>
      </c>
      <c r="K39" s="76">
        <v>49.275100000000002</v>
      </c>
      <c r="L39" s="76">
        <v>6.3604000000000003</v>
      </c>
      <c r="M39" s="76">
        <v>13.157999999999999</v>
      </c>
      <c r="N39" s="76">
        <v>2.1053000000000002</v>
      </c>
      <c r="O39" s="76">
        <v>0.20580000000000001</v>
      </c>
      <c r="P39" s="76">
        <v>98.338300000000004</v>
      </c>
    </row>
    <row r="40" spans="1:16" x14ac:dyDescent="0.35">
      <c r="A40" s="72" t="s">
        <v>25</v>
      </c>
      <c r="B40" s="72">
        <v>5</v>
      </c>
      <c r="C40" s="72">
        <f>12.5*6</f>
        <v>75</v>
      </c>
      <c r="D40" s="72">
        <v>1193</v>
      </c>
      <c r="E40" s="76">
        <v>12.897500000000001</v>
      </c>
      <c r="F40" s="76">
        <v>0.2014</v>
      </c>
      <c r="G40" s="76">
        <v>11.0075</v>
      </c>
      <c r="H40" s="76">
        <v>4.4999999999999997E-3</v>
      </c>
      <c r="I40" s="76">
        <v>0.21809999999999999</v>
      </c>
      <c r="J40" s="76">
        <v>2.3656999999999999</v>
      </c>
      <c r="K40" s="76">
        <v>49.7029</v>
      </c>
      <c r="L40" s="76">
        <v>6.4086999999999996</v>
      </c>
      <c r="M40" s="76">
        <v>13.4129</v>
      </c>
      <c r="N40" s="76">
        <v>2.1128</v>
      </c>
      <c r="O40" s="76">
        <v>0.21490000000000001</v>
      </c>
      <c r="P40" s="76">
        <v>98.785200000000003</v>
      </c>
    </row>
    <row r="41" spans="1:16" x14ac:dyDescent="0.35">
      <c r="A41" s="72" t="s">
        <v>25</v>
      </c>
      <c r="B41" s="72">
        <v>6</v>
      </c>
      <c r="C41" s="72">
        <v>12.5</v>
      </c>
      <c r="D41" s="72">
        <v>1011</v>
      </c>
      <c r="E41" s="76">
        <v>14.335699999999999</v>
      </c>
      <c r="F41" s="76">
        <v>0.2205</v>
      </c>
      <c r="G41" s="76">
        <v>10.8369</v>
      </c>
      <c r="H41" s="76">
        <v>1.1299999999999999E-2</v>
      </c>
      <c r="I41" s="76">
        <v>0.29289999999999999</v>
      </c>
      <c r="J41" s="76">
        <v>2.1520999999999999</v>
      </c>
      <c r="K41" s="76">
        <v>48.822899999999997</v>
      </c>
      <c r="L41" s="76">
        <v>6.7007000000000003</v>
      </c>
      <c r="M41" s="76">
        <v>12.797599999999999</v>
      </c>
      <c r="N41" s="76">
        <v>2.1698</v>
      </c>
      <c r="O41" s="76">
        <v>0.22289999999999999</v>
      </c>
      <c r="P41" s="76">
        <v>98.765399999999985</v>
      </c>
    </row>
    <row r="42" spans="1:16" x14ac:dyDescent="0.35">
      <c r="A42" s="72" t="s">
        <v>25</v>
      </c>
      <c r="B42" s="72">
        <v>6</v>
      </c>
      <c r="C42" s="72">
        <f>12.5*2</f>
        <v>25</v>
      </c>
      <c r="D42" s="72">
        <v>542</v>
      </c>
      <c r="E42" s="76">
        <v>13.636200000000001</v>
      </c>
      <c r="F42" s="76">
        <v>0.25869999999999999</v>
      </c>
      <c r="G42" s="76">
        <v>10.9442</v>
      </c>
      <c r="H42" s="76">
        <v>1.6899999999999998E-2</v>
      </c>
      <c r="I42" s="76">
        <v>0.25069999999999998</v>
      </c>
      <c r="J42" s="76">
        <v>2.4759000000000002</v>
      </c>
      <c r="K42" s="76">
        <v>49.444099999999999</v>
      </c>
      <c r="L42" s="76">
        <v>6.4749999999999996</v>
      </c>
      <c r="M42" s="76">
        <v>13.1928</v>
      </c>
      <c r="N42" s="76">
        <v>2.1095999999999999</v>
      </c>
      <c r="O42" s="76">
        <v>0.18679999999999999</v>
      </c>
      <c r="P42" s="76">
        <v>99.099199999999996</v>
      </c>
    </row>
    <row r="43" spans="1:16" x14ac:dyDescent="0.35">
      <c r="A43" s="72" t="s">
        <v>25</v>
      </c>
      <c r="B43" s="72">
        <v>6</v>
      </c>
      <c r="C43" s="72">
        <f>12.5*3</f>
        <v>37.5</v>
      </c>
      <c r="D43" s="72">
        <v>475</v>
      </c>
      <c r="E43" s="76">
        <v>13.031599999999999</v>
      </c>
      <c r="F43" s="76">
        <v>0.25019999999999998</v>
      </c>
      <c r="G43" s="76">
        <v>10.9526</v>
      </c>
      <c r="H43" s="76">
        <v>1.8599999999999998E-2</v>
      </c>
      <c r="I43" s="76">
        <v>0.25530000000000003</v>
      </c>
      <c r="J43" s="76">
        <v>2.4399000000000002</v>
      </c>
      <c r="K43" s="76">
        <v>49.182600000000001</v>
      </c>
      <c r="L43" s="76">
        <v>6.431</v>
      </c>
      <c r="M43" s="76">
        <v>13.2056</v>
      </c>
      <c r="N43" s="76">
        <v>2.1179999999999999</v>
      </c>
      <c r="O43" s="76">
        <v>0.18720000000000001</v>
      </c>
      <c r="P43" s="76">
        <v>98.167400000000001</v>
      </c>
    </row>
    <row r="44" spans="1:16" x14ac:dyDescent="0.35">
      <c r="A44" s="72" t="s">
        <v>25</v>
      </c>
      <c r="B44" s="72">
        <v>6</v>
      </c>
      <c r="C44" s="72">
        <f>12.5*4</f>
        <v>50</v>
      </c>
      <c r="D44" s="72">
        <v>495</v>
      </c>
      <c r="E44" s="76">
        <v>13.256500000000001</v>
      </c>
      <c r="F44" s="76">
        <v>0.2462</v>
      </c>
      <c r="G44" s="76">
        <v>10.6305</v>
      </c>
      <c r="H44" s="76">
        <v>2E-3</v>
      </c>
      <c r="I44" s="76">
        <v>0.2641</v>
      </c>
      <c r="J44" s="76">
        <v>2.4462000000000002</v>
      </c>
      <c r="K44" s="76">
        <v>49.778300000000002</v>
      </c>
      <c r="L44" s="76">
        <v>6.5065999999999997</v>
      </c>
      <c r="M44" s="76">
        <v>13.3712</v>
      </c>
      <c r="N44" s="76">
        <v>2.1040999999999999</v>
      </c>
      <c r="O44" s="76">
        <v>0.20200000000000001</v>
      </c>
      <c r="P44" s="76">
        <v>98.906700000000015</v>
      </c>
    </row>
    <row r="45" spans="1:16" x14ac:dyDescent="0.35">
      <c r="A45" s="72" t="s">
        <v>25</v>
      </c>
      <c r="B45" s="72">
        <v>7</v>
      </c>
      <c r="C45" s="72">
        <v>12.5</v>
      </c>
      <c r="D45" s="72">
        <v>492</v>
      </c>
      <c r="E45" s="76">
        <v>13.414099999999999</v>
      </c>
      <c r="F45" s="76">
        <v>0.2261</v>
      </c>
      <c r="G45" s="76">
        <v>10.845700000000001</v>
      </c>
      <c r="H45" s="76">
        <v>4.2500000000000003E-2</v>
      </c>
      <c r="I45" s="76">
        <v>0.21759999999999999</v>
      </c>
      <c r="J45" s="76">
        <v>2.359</v>
      </c>
      <c r="K45" s="76">
        <v>49.414400000000001</v>
      </c>
      <c r="L45" s="76">
        <v>6.4917999999999996</v>
      </c>
      <c r="M45" s="76">
        <v>13.3902</v>
      </c>
      <c r="N45" s="76">
        <v>2.1061999999999999</v>
      </c>
      <c r="O45" s="76">
        <v>0.1852</v>
      </c>
      <c r="P45" s="76">
        <v>98.791100000000014</v>
      </c>
    </row>
    <row r="46" spans="1:16" x14ac:dyDescent="0.35">
      <c r="A46" s="72" t="s">
        <v>25</v>
      </c>
      <c r="B46" s="72">
        <v>7</v>
      </c>
      <c r="C46" s="72">
        <f>12.5*2</f>
        <v>25</v>
      </c>
      <c r="D46" s="72">
        <v>322</v>
      </c>
      <c r="E46" s="76">
        <v>13.336</v>
      </c>
      <c r="F46" s="76">
        <v>0.2331</v>
      </c>
      <c r="G46" s="76">
        <v>10.8901</v>
      </c>
      <c r="H46" s="76" t="s">
        <v>29</v>
      </c>
      <c r="I46" s="76">
        <v>0.2351</v>
      </c>
      <c r="J46" s="76">
        <v>2.4741</v>
      </c>
      <c r="K46" s="76">
        <v>49.247300000000003</v>
      </c>
      <c r="L46" s="76">
        <v>6.4231999999999996</v>
      </c>
      <c r="M46" s="76">
        <v>13.375400000000001</v>
      </c>
      <c r="N46" s="76">
        <v>2.1379999999999999</v>
      </c>
      <c r="O46" s="76">
        <v>0.1948</v>
      </c>
      <c r="P46" s="76">
        <v>98.6113</v>
      </c>
    </row>
    <row r="47" spans="1:16" x14ac:dyDescent="0.35">
      <c r="A47" s="72" t="s">
        <v>25</v>
      </c>
      <c r="B47" s="72">
        <v>7</v>
      </c>
      <c r="C47" s="72">
        <f>12.5*3</f>
        <v>37.5</v>
      </c>
      <c r="D47" s="72">
        <v>424</v>
      </c>
      <c r="E47" s="76">
        <v>13.1425</v>
      </c>
      <c r="F47" s="76">
        <v>0.24030000000000001</v>
      </c>
      <c r="G47" s="76">
        <v>10.8347</v>
      </c>
      <c r="H47" s="76">
        <v>1.9199999999999998E-2</v>
      </c>
      <c r="I47" s="76">
        <v>0.26079999999999998</v>
      </c>
      <c r="J47" s="76">
        <v>2.3942000000000001</v>
      </c>
      <c r="K47" s="76">
        <v>49.4893</v>
      </c>
      <c r="L47" s="76">
        <v>6.4404000000000003</v>
      </c>
      <c r="M47" s="76">
        <v>13.2197</v>
      </c>
      <c r="N47" s="76">
        <v>2.0937999999999999</v>
      </c>
      <c r="O47" s="76">
        <v>0.18260000000000001</v>
      </c>
      <c r="P47" s="76">
        <v>98.402299999999997</v>
      </c>
    </row>
    <row r="48" spans="1:16" x14ac:dyDescent="0.35">
      <c r="A48" s="72" t="s">
        <v>25</v>
      </c>
      <c r="B48" s="72">
        <v>7</v>
      </c>
      <c r="C48" s="72">
        <f>12.5*4</f>
        <v>50</v>
      </c>
      <c r="D48" s="72">
        <v>354</v>
      </c>
      <c r="E48" s="76">
        <v>13.1135</v>
      </c>
      <c r="F48" s="76">
        <v>0.21510000000000001</v>
      </c>
      <c r="G48" s="76">
        <v>10.8095</v>
      </c>
      <c r="H48" s="76" t="s">
        <v>29</v>
      </c>
      <c r="I48" s="76">
        <v>0.26679999999999998</v>
      </c>
      <c r="J48" s="76">
        <v>2.4937</v>
      </c>
      <c r="K48" s="76">
        <v>48.992800000000003</v>
      </c>
      <c r="L48" s="76">
        <v>6.4573999999999998</v>
      </c>
      <c r="M48" s="76">
        <v>13.433199999999999</v>
      </c>
      <c r="N48" s="76">
        <v>2.1093999999999999</v>
      </c>
      <c r="O48" s="76">
        <v>0.21959999999999999</v>
      </c>
      <c r="P48" s="76">
        <v>98.181699999999992</v>
      </c>
    </row>
    <row r="49" spans="1:20" x14ac:dyDescent="0.35">
      <c r="A49" s="72" t="s">
        <v>25</v>
      </c>
      <c r="B49" s="72">
        <v>7</v>
      </c>
      <c r="C49" s="72">
        <f>12.5*5</f>
        <v>62.5</v>
      </c>
      <c r="D49" s="72">
        <v>396.00000000000006</v>
      </c>
      <c r="E49" s="76">
        <v>13.477600000000001</v>
      </c>
      <c r="F49" s="76">
        <v>0.253</v>
      </c>
      <c r="G49" s="76">
        <v>10.750999999999999</v>
      </c>
      <c r="H49" s="76" t="s">
        <v>29</v>
      </c>
      <c r="I49" s="76">
        <v>0.22869999999999999</v>
      </c>
      <c r="J49" s="76">
        <v>2.4685000000000001</v>
      </c>
      <c r="K49" s="76">
        <v>49.353099999999998</v>
      </c>
      <c r="L49" s="76">
        <v>6.4837999999999996</v>
      </c>
      <c r="M49" s="76">
        <v>13.2577</v>
      </c>
      <c r="N49" s="76">
        <v>2.1263000000000001</v>
      </c>
      <c r="O49" s="76">
        <v>0.20349999999999999</v>
      </c>
      <c r="P49" s="76">
        <v>98.682400000000001</v>
      </c>
    </row>
    <row r="50" spans="1:20" x14ac:dyDescent="0.35">
      <c r="A50" s="72" t="s">
        <v>25</v>
      </c>
      <c r="B50" s="72">
        <v>7</v>
      </c>
      <c r="C50" s="72">
        <f>12.5*6</f>
        <v>75</v>
      </c>
      <c r="D50" s="72">
        <v>388.99999999999994</v>
      </c>
      <c r="E50" s="76">
        <v>13.1455</v>
      </c>
      <c r="F50" s="76">
        <v>0.22839999999999999</v>
      </c>
      <c r="G50" s="76">
        <v>10.758100000000001</v>
      </c>
      <c r="H50" s="76">
        <v>1.23E-2</v>
      </c>
      <c r="I50" s="76">
        <v>0.24110000000000001</v>
      </c>
      <c r="J50" s="76">
        <v>2.4514</v>
      </c>
      <c r="K50" s="76">
        <v>49.071199999999997</v>
      </c>
      <c r="L50" s="76">
        <v>6.3731999999999998</v>
      </c>
      <c r="M50" s="76">
        <v>13.263</v>
      </c>
      <c r="N50" s="76">
        <v>2.1049000000000002</v>
      </c>
      <c r="O50" s="76">
        <v>0.18440000000000001</v>
      </c>
      <c r="P50" s="76">
        <v>97.911199999999994</v>
      </c>
    </row>
    <row r="51" spans="1:20" x14ac:dyDescent="0.35">
      <c r="A51" s="72" t="s">
        <v>25</v>
      </c>
      <c r="B51" s="72">
        <v>7</v>
      </c>
      <c r="C51" s="72">
        <f>12.5*7</f>
        <v>87.5</v>
      </c>
      <c r="D51" s="72">
        <v>424</v>
      </c>
      <c r="E51" s="76">
        <v>13.3162</v>
      </c>
      <c r="F51" s="76">
        <v>0.2152</v>
      </c>
      <c r="G51" s="76">
        <v>10.819599999999999</v>
      </c>
      <c r="H51" s="76" t="s">
        <v>29</v>
      </c>
      <c r="I51" s="76">
        <v>0.1913</v>
      </c>
      <c r="J51" s="76">
        <v>2.5175999999999998</v>
      </c>
      <c r="K51" s="76">
        <v>49.318800000000003</v>
      </c>
      <c r="L51" s="76">
        <v>6.4740000000000002</v>
      </c>
      <c r="M51" s="76">
        <v>13.4749</v>
      </c>
      <c r="N51" s="76">
        <v>2.1067</v>
      </c>
      <c r="O51" s="76">
        <v>0.19020000000000001</v>
      </c>
      <c r="P51" s="76">
        <v>98.709100000000021</v>
      </c>
    </row>
    <row r="52" spans="1:20" x14ac:dyDescent="0.35">
      <c r="A52" s="72" t="s">
        <v>34</v>
      </c>
      <c r="B52" s="72">
        <v>8</v>
      </c>
      <c r="C52" s="72">
        <v>12.5</v>
      </c>
      <c r="D52" s="72">
        <v>359</v>
      </c>
      <c r="E52" s="76">
        <v>14.5191</v>
      </c>
      <c r="F52" s="76">
        <v>0.24740000000000001</v>
      </c>
      <c r="G52" s="76">
        <v>10.5837</v>
      </c>
      <c r="H52" s="76" t="s">
        <v>29</v>
      </c>
      <c r="I52" s="76">
        <v>0.2452</v>
      </c>
      <c r="J52" s="76">
        <v>2.5110999999999999</v>
      </c>
      <c r="K52" s="76">
        <v>49.3521</v>
      </c>
      <c r="L52" s="76">
        <v>6.1127000000000002</v>
      </c>
      <c r="M52" s="76">
        <v>12.5989</v>
      </c>
      <c r="N52" s="76">
        <v>2.3123999999999998</v>
      </c>
      <c r="O52" s="76">
        <v>0.22289999999999999</v>
      </c>
      <c r="P52" s="72">
        <v>98.777199999999993</v>
      </c>
      <c r="S52" s="72"/>
    </row>
    <row r="53" spans="1:20" x14ac:dyDescent="0.35">
      <c r="A53" s="72" t="s">
        <v>34</v>
      </c>
      <c r="B53" s="72">
        <v>8</v>
      </c>
      <c r="C53" s="72">
        <f>12.5*2</f>
        <v>25</v>
      </c>
      <c r="D53" s="72">
        <v>382</v>
      </c>
      <c r="E53" s="76">
        <v>13.910399999999999</v>
      </c>
      <c r="F53" s="76">
        <v>0.25519999999999998</v>
      </c>
      <c r="G53" s="76">
        <v>10.6387</v>
      </c>
      <c r="H53" s="76">
        <v>1.52E-2</v>
      </c>
      <c r="I53" s="76">
        <v>0.26690000000000003</v>
      </c>
      <c r="J53" s="76">
        <v>2.5571000000000002</v>
      </c>
      <c r="K53" s="76">
        <v>49.472000000000001</v>
      </c>
      <c r="L53" s="76">
        <v>6.0724999999999998</v>
      </c>
      <c r="M53" s="76">
        <v>12.549099999999999</v>
      </c>
      <c r="N53" s="76">
        <v>2.3334999999999999</v>
      </c>
      <c r="O53" s="76">
        <v>0.221</v>
      </c>
      <c r="P53" s="72">
        <v>98.367900000000006</v>
      </c>
      <c r="S53" s="72"/>
    </row>
    <row r="54" spans="1:20" x14ac:dyDescent="0.35">
      <c r="A54" s="72" t="s">
        <v>34</v>
      </c>
      <c r="B54" s="72">
        <v>8</v>
      </c>
      <c r="C54" s="72">
        <f>12.5*3</f>
        <v>37.5</v>
      </c>
      <c r="D54" s="72">
        <v>294</v>
      </c>
      <c r="E54" s="76">
        <v>13.995900000000001</v>
      </c>
      <c r="F54" s="76">
        <v>0.22500000000000001</v>
      </c>
      <c r="G54" s="76">
        <v>10.807499999999999</v>
      </c>
      <c r="H54" s="76">
        <v>1.72E-2</v>
      </c>
      <c r="I54" s="76">
        <v>0.25559999999999999</v>
      </c>
      <c r="J54" s="76">
        <v>2.4962</v>
      </c>
      <c r="K54" s="76">
        <v>49.2742</v>
      </c>
      <c r="L54" s="76">
        <v>6.1379000000000001</v>
      </c>
      <c r="M54" s="76">
        <v>12.7376</v>
      </c>
      <c r="N54" s="76">
        <v>2.3266</v>
      </c>
      <c r="O54" s="76">
        <v>0.1898</v>
      </c>
      <c r="P54" s="72">
        <v>98.522200000000012</v>
      </c>
    </row>
    <row r="55" spans="1:20" x14ac:dyDescent="0.35">
      <c r="A55" s="72" t="s">
        <v>34</v>
      </c>
      <c r="B55" s="72">
        <v>8</v>
      </c>
      <c r="C55" s="72">
        <f>12.5*4</f>
        <v>50</v>
      </c>
      <c r="D55" s="72">
        <v>409</v>
      </c>
      <c r="E55" s="76">
        <v>14.1572</v>
      </c>
      <c r="F55" s="76">
        <v>0.24829999999999999</v>
      </c>
      <c r="G55" s="76">
        <v>10.6114</v>
      </c>
      <c r="H55" s="76" t="s">
        <v>29</v>
      </c>
      <c r="I55" s="76">
        <v>0.23749999999999999</v>
      </c>
      <c r="J55" s="76">
        <v>2.4419</v>
      </c>
      <c r="K55" s="76">
        <v>49.114400000000003</v>
      </c>
      <c r="L55" s="76">
        <v>6.06</v>
      </c>
      <c r="M55" s="76">
        <v>12.875299999999999</v>
      </c>
      <c r="N55" s="76">
        <v>2.3193000000000001</v>
      </c>
      <c r="O55" s="76">
        <v>0.21229999999999999</v>
      </c>
      <c r="P55" s="72">
        <v>98.359300000000005</v>
      </c>
    </row>
    <row r="56" spans="1:20" x14ac:dyDescent="0.35">
      <c r="A56" s="72" t="s">
        <v>34</v>
      </c>
      <c r="B56" s="72">
        <v>8</v>
      </c>
      <c r="C56" s="72">
        <f>12.5*5</f>
        <v>62.5</v>
      </c>
      <c r="D56" s="72">
        <v>381</v>
      </c>
      <c r="E56" s="76">
        <v>13.892099999999999</v>
      </c>
      <c r="F56" s="76">
        <v>0.25319999999999998</v>
      </c>
      <c r="G56" s="76">
        <v>10.6092</v>
      </c>
      <c r="H56" s="76" t="s">
        <v>29</v>
      </c>
      <c r="I56" s="76">
        <v>0.20749999999999999</v>
      </c>
      <c r="J56" s="76">
        <v>2.3717000000000001</v>
      </c>
      <c r="K56" s="76">
        <v>49.777999999999999</v>
      </c>
      <c r="L56" s="76">
        <v>6.0932000000000004</v>
      </c>
      <c r="M56" s="76">
        <v>12.8347</v>
      </c>
      <c r="N56" s="76">
        <v>2.3182999999999998</v>
      </c>
      <c r="O56" s="76">
        <v>0.1847</v>
      </c>
      <c r="P56" s="72">
        <v>98.61869999999999</v>
      </c>
    </row>
    <row r="57" spans="1:20" x14ac:dyDescent="0.35">
      <c r="A57" s="72" t="s">
        <v>34</v>
      </c>
      <c r="B57" s="72">
        <v>8</v>
      </c>
      <c r="C57" s="72">
        <f>12.5*6</f>
        <v>75</v>
      </c>
      <c r="D57" s="72">
        <v>314</v>
      </c>
      <c r="E57" s="76">
        <v>13.983599999999999</v>
      </c>
      <c r="F57" s="76">
        <v>0.23530000000000001</v>
      </c>
      <c r="G57" s="76">
        <v>10.787100000000001</v>
      </c>
      <c r="H57" s="76">
        <v>6.4000000000000003E-3</v>
      </c>
      <c r="I57" s="76">
        <v>0.2555</v>
      </c>
      <c r="J57" s="76">
        <v>2.5139</v>
      </c>
      <c r="K57" s="76">
        <v>49.126600000000003</v>
      </c>
      <c r="L57" s="76">
        <v>6.1083999999999996</v>
      </c>
      <c r="M57" s="76">
        <v>12.7447</v>
      </c>
      <c r="N57" s="76">
        <v>2.3207</v>
      </c>
      <c r="O57" s="76">
        <v>0.2157</v>
      </c>
      <c r="P57" s="72">
        <v>98.360700000000008</v>
      </c>
    </row>
    <row r="58" spans="1:20" x14ac:dyDescent="0.35">
      <c r="A58" s="72" t="s">
        <v>35</v>
      </c>
      <c r="B58" s="72">
        <v>9</v>
      </c>
      <c r="C58" s="72">
        <v>12.5</v>
      </c>
      <c r="D58" s="72">
        <v>886</v>
      </c>
      <c r="E58" s="76">
        <v>14.143800000000001</v>
      </c>
      <c r="F58" s="76">
        <v>0.27329999999999999</v>
      </c>
      <c r="G58" s="76">
        <v>10.635</v>
      </c>
      <c r="H58" s="76" t="s">
        <v>29</v>
      </c>
      <c r="I58" s="76">
        <v>0.2681</v>
      </c>
      <c r="J58" s="76">
        <v>2.5316999999999998</v>
      </c>
      <c r="K58" s="76">
        <v>49.594000000000001</v>
      </c>
      <c r="L58" s="76">
        <v>6.2946</v>
      </c>
      <c r="M58" s="76">
        <v>12.8545</v>
      </c>
      <c r="N58" s="76">
        <v>2.3010000000000002</v>
      </c>
      <c r="O58" s="76">
        <v>0.20730000000000001</v>
      </c>
      <c r="P58" s="76">
        <v>99.280300000000011</v>
      </c>
      <c r="T58" s="76"/>
    </row>
    <row r="59" spans="1:20" x14ac:dyDescent="0.35">
      <c r="A59" s="72" t="s">
        <v>35</v>
      </c>
      <c r="B59" s="72">
        <v>9</v>
      </c>
      <c r="C59" s="72">
        <f>12.5*2</f>
        <v>25</v>
      </c>
      <c r="D59" s="72">
        <v>644</v>
      </c>
      <c r="E59" s="76">
        <v>13.914</v>
      </c>
      <c r="F59" s="76">
        <v>0.25840000000000002</v>
      </c>
      <c r="G59" s="76">
        <v>10.5686</v>
      </c>
      <c r="H59" s="76">
        <v>2.2700000000000001E-2</v>
      </c>
      <c r="I59" s="76">
        <v>0.27089999999999997</v>
      </c>
      <c r="J59" s="76">
        <v>2.4537</v>
      </c>
      <c r="K59" s="76">
        <v>49.639600000000002</v>
      </c>
      <c r="L59" s="76">
        <v>6.4591000000000003</v>
      </c>
      <c r="M59" s="76">
        <v>12.7981</v>
      </c>
      <c r="N59" s="76">
        <v>2.2887</v>
      </c>
      <c r="O59" s="76">
        <v>0.22439999999999999</v>
      </c>
      <c r="P59" s="76">
        <v>99.026900000000026</v>
      </c>
      <c r="T59" s="76"/>
    </row>
    <row r="60" spans="1:20" x14ac:dyDescent="0.35">
      <c r="A60" s="72" t="s">
        <v>35</v>
      </c>
      <c r="B60" s="72">
        <v>9</v>
      </c>
      <c r="C60" s="72">
        <f>12.5*3</f>
        <v>37.5</v>
      </c>
      <c r="D60" s="72">
        <v>575</v>
      </c>
      <c r="E60" s="76">
        <v>13.8795</v>
      </c>
      <c r="F60" s="76">
        <v>0.2442</v>
      </c>
      <c r="G60" s="76">
        <v>10.8543</v>
      </c>
      <c r="H60" s="76">
        <v>2.5499999999999998E-2</v>
      </c>
      <c r="I60" s="76">
        <v>0.23980000000000001</v>
      </c>
      <c r="J60" s="76">
        <v>2.4491999999999998</v>
      </c>
      <c r="K60" s="76">
        <v>49.158499999999997</v>
      </c>
      <c r="L60" s="76">
        <v>6.4309000000000003</v>
      </c>
      <c r="M60" s="76">
        <v>12.551600000000001</v>
      </c>
      <c r="N60" s="76">
        <v>2.2999000000000001</v>
      </c>
      <c r="O60" s="76">
        <v>0.22839999999999999</v>
      </c>
      <c r="P60" s="76">
        <v>98.476799999999983</v>
      </c>
      <c r="T60" s="76"/>
    </row>
    <row r="61" spans="1:20" x14ac:dyDescent="0.35">
      <c r="A61" s="72" t="s">
        <v>35</v>
      </c>
      <c r="B61" s="72">
        <v>10</v>
      </c>
      <c r="C61" s="72">
        <v>12.5</v>
      </c>
      <c r="D61" s="72">
        <v>511</v>
      </c>
      <c r="E61" s="76">
        <v>13.7431</v>
      </c>
      <c r="F61" s="76">
        <v>0.22700000000000001</v>
      </c>
      <c r="G61" s="76">
        <v>10.6311</v>
      </c>
      <c r="H61" s="76">
        <v>1.04E-2</v>
      </c>
      <c r="I61" s="76">
        <v>0.19969999999999999</v>
      </c>
      <c r="J61" s="76">
        <v>2.4849000000000001</v>
      </c>
      <c r="K61" s="76">
        <v>49.0137</v>
      </c>
      <c r="L61" s="76">
        <v>6.4095000000000004</v>
      </c>
      <c r="M61" s="76">
        <v>13.117699999999999</v>
      </c>
      <c r="N61" s="76">
        <v>2.1616</v>
      </c>
      <c r="O61" s="76">
        <v>0.2225</v>
      </c>
      <c r="P61" s="76">
        <v>98.323299999999989</v>
      </c>
      <c r="T61" s="76"/>
    </row>
    <row r="62" spans="1:20" x14ac:dyDescent="0.35">
      <c r="A62" s="72" t="s">
        <v>35</v>
      </c>
      <c r="B62" s="72">
        <v>10</v>
      </c>
      <c r="C62" s="72">
        <f>12.5*2</f>
        <v>25</v>
      </c>
      <c r="D62" s="72">
        <v>349</v>
      </c>
      <c r="E62" s="76">
        <v>13.4404</v>
      </c>
      <c r="F62" s="76">
        <v>0.2447</v>
      </c>
      <c r="G62" s="76">
        <v>10.821400000000001</v>
      </c>
      <c r="H62" s="76">
        <v>3.0200000000000001E-2</v>
      </c>
      <c r="I62" s="76">
        <v>0.26919999999999999</v>
      </c>
      <c r="J62" s="76">
        <v>2.4293</v>
      </c>
      <c r="K62" s="76">
        <v>49.323300000000003</v>
      </c>
      <c r="L62" s="76">
        <v>6.3865999999999996</v>
      </c>
      <c r="M62" s="76">
        <v>13.194000000000001</v>
      </c>
      <c r="N62" s="76">
        <v>2.1627999999999998</v>
      </c>
      <c r="O62" s="76">
        <v>0.18099999999999999</v>
      </c>
      <c r="P62" s="76">
        <v>98.552600000000012</v>
      </c>
      <c r="T62" s="76"/>
    </row>
    <row r="63" spans="1:20" x14ac:dyDescent="0.35">
      <c r="A63" s="72" t="s">
        <v>35</v>
      </c>
      <c r="B63" s="72">
        <v>10</v>
      </c>
      <c r="C63" s="72">
        <f>12.5*3</f>
        <v>37.5</v>
      </c>
      <c r="D63" s="72">
        <v>450</v>
      </c>
      <c r="E63" s="76">
        <v>13.4694</v>
      </c>
      <c r="F63" s="76">
        <v>0.23319999999999999</v>
      </c>
      <c r="G63" s="76">
        <v>10.8407</v>
      </c>
      <c r="H63" s="76">
        <v>5.4000000000000003E-3</v>
      </c>
      <c r="I63" s="76">
        <v>0.2467</v>
      </c>
      <c r="J63" s="76">
        <v>2.4266999999999999</v>
      </c>
      <c r="K63" s="76">
        <v>48.8446</v>
      </c>
      <c r="L63" s="76">
        <v>6.3845000000000001</v>
      </c>
      <c r="M63" s="76">
        <v>13.017099999999999</v>
      </c>
      <c r="N63" s="76">
        <v>2.177</v>
      </c>
      <c r="O63" s="76">
        <v>0.21510000000000001</v>
      </c>
      <c r="P63" s="76">
        <v>97.950300000000013</v>
      </c>
      <c r="T63" s="76"/>
    </row>
    <row r="64" spans="1:20" x14ac:dyDescent="0.35">
      <c r="A64" s="72" t="s">
        <v>35</v>
      </c>
      <c r="B64" s="72">
        <v>10</v>
      </c>
      <c r="C64" s="72">
        <f>12.5*4</f>
        <v>50</v>
      </c>
      <c r="D64" s="72">
        <v>330</v>
      </c>
      <c r="E64" s="76">
        <v>13.632400000000001</v>
      </c>
      <c r="F64" s="76">
        <v>0.23810000000000001</v>
      </c>
      <c r="G64" s="76">
        <v>10.924799999999999</v>
      </c>
      <c r="H64" s="76">
        <v>2.63E-2</v>
      </c>
      <c r="I64" s="76">
        <v>0.26619999999999999</v>
      </c>
      <c r="J64" s="76">
        <v>2.4922</v>
      </c>
      <c r="K64" s="76">
        <v>49.248899999999999</v>
      </c>
      <c r="L64" s="76">
        <v>6.3844000000000003</v>
      </c>
      <c r="M64" s="76">
        <v>13.0809</v>
      </c>
      <c r="N64" s="76">
        <v>2.1638000000000002</v>
      </c>
      <c r="O64" s="76">
        <v>0.17510000000000001</v>
      </c>
      <c r="P64" s="76">
        <v>98.698999999999998</v>
      </c>
      <c r="T64" s="76"/>
    </row>
    <row r="65" spans="1:20" x14ac:dyDescent="0.35">
      <c r="A65" s="72" t="s">
        <v>35</v>
      </c>
      <c r="B65" s="72">
        <v>11</v>
      </c>
      <c r="C65" s="72">
        <v>12.5</v>
      </c>
      <c r="D65" s="72">
        <v>1360</v>
      </c>
      <c r="E65" s="76">
        <v>14.435600000000001</v>
      </c>
      <c r="F65" s="76">
        <v>0.21340000000000001</v>
      </c>
      <c r="G65" s="76">
        <v>10.9115</v>
      </c>
      <c r="H65" s="76">
        <v>1.35E-2</v>
      </c>
      <c r="I65" s="76">
        <v>0.18110000000000001</v>
      </c>
      <c r="J65" s="76">
        <v>2.4405000000000001</v>
      </c>
      <c r="K65" s="76">
        <v>48.8155</v>
      </c>
      <c r="L65" s="76">
        <v>6.4638</v>
      </c>
      <c r="M65" s="76">
        <v>12.827199999999999</v>
      </c>
      <c r="N65" s="76">
        <v>2.2098</v>
      </c>
      <c r="O65" s="76">
        <v>0.19400000000000001</v>
      </c>
      <c r="P65" s="76">
        <v>98.977700000000027</v>
      </c>
      <c r="T65" s="76"/>
    </row>
    <row r="66" spans="1:20" x14ac:dyDescent="0.35">
      <c r="A66" s="72" t="s">
        <v>35</v>
      </c>
      <c r="B66" s="72">
        <v>11</v>
      </c>
      <c r="C66" s="72">
        <f>12.5*2</f>
        <v>25</v>
      </c>
      <c r="D66" s="72">
        <v>1203</v>
      </c>
      <c r="E66" s="76">
        <v>14.4709</v>
      </c>
      <c r="F66" s="76">
        <v>0.21840000000000001</v>
      </c>
      <c r="G66" s="76">
        <v>10.879200000000001</v>
      </c>
      <c r="H66" s="76" t="s">
        <v>29</v>
      </c>
      <c r="I66" s="76">
        <v>0.22869999999999999</v>
      </c>
      <c r="J66" s="76">
        <v>2.3620000000000001</v>
      </c>
      <c r="K66" s="76">
        <v>48.3568</v>
      </c>
      <c r="L66" s="76">
        <v>6.5172999999999996</v>
      </c>
      <c r="M66" s="76">
        <v>12.838800000000001</v>
      </c>
      <c r="N66" s="76">
        <v>2.1777000000000002</v>
      </c>
      <c r="O66" s="76">
        <v>0.18429999999999999</v>
      </c>
      <c r="P66" s="76">
        <v>98.474500000000006</v>
      </c>
      <c r="T66" s="76"/>
    </row>
    <row r="67" spans="1:20" x14ac:dyDescent="0.35">
      <c r="A67" s="72" t="s">
        <v>35</v>
      </c>
      <c r="B67" s="72">
        <v>11</v>
      </c>
      <c r="C67" s="72">
        <f>12.5*3</f>
        <v>37.5</v>
      </c>
      <c r="D67" s="72">
        <v>1087</v>
      </c>
      <c r="E67" s="76">
        <v>14.193199999999999</v>
      </c>
      <c r="F67" s="76">
        <v>0.23530000000000001</v>
      </c>
      <c r="G67" s="76">
        <v>10.8874</v>
      </c>
      <c r="H67" s="76">
        <v>1.6799999999999999E-2</v>
      </c>
      <c r="I67" s="76">
        <v>0.27279999999999999</v>
      </c>
      <c r="J67" s="76">
        <v>2.3984999999999999</v>
      </c>
      <c r="K67" s="76">
        <v>49.166800000000002</v>
      </c>
      <c r="L67" s="76">
        <v>6.5263</v>
      </c>
      <c r="M67" s="76">
        <v>12.7761</v>
      </c>
      <c r="N67" s="76">
        <v>2.1732</v>
      </c>
      <c r="O67" s="76">
        <v>0.2258</v>
      </c>
      <c r="P67" s="76">
        <v>99.089400000000012</v>
      </c>
      <c r="T67" s="76"/>
    </row>
    <row r="68" spans="1:20" x14ac:dyDescent="0.35">
      <c r="A68" s="72" t="s">
        <v>35</v>
      </c>
      <c r="B68" s="72">
        <v>11</v>
      </c>
      <c r="C68" s="72">
        <f>12.5*4</f>
        <v>50</v>
      </c>
      <c r="D68" s="72">
        <v>1046</v>
      </c>
      <c r="E68" s="76">
        <v>14.1655</v>
      </c>
      <c r="F68" s="76">
        <v>0.2389</v>
      </c>
      <c r="G68" s="76">
        <v>10.7712</v>
      </c>
      <c r="H68" s="76">
        <v>2.41E-2</v>
      </c>
      <c r="I68" s="76">
        <v>0.21679999999999999</v>
      </c>
      <c r="J68" s="76">
        <v>2.407</v>
      </c>
      <c r="K68" s="76">
        <v>48.851700000000001</v>
      </c>
      <c r="L68" s="76">
        <v>6.5136000000000003</v>
      </c>
      <c r="M68" s="76">
        <v>12.4223</v>
      </c>
      <c r="N68" s="76">
        <v>2.1970999999999998</v>
      </c>
      <c r="O68" s="76">
        <v>0.26069999999999999</v>
      </c>
      <c r="P68" s="76">
        <v>98.277900000000002</v>
      </c>
      <c r="T68" s="76"/>
    </row>
    <row r="69" spans="1:20" x14ac:dyDescent="0.35">
      <c r="A69" s="72" t="s">
        <v>35</v>
      </c>
      <c r="B69" s="72">
        <v>12</v>
      </c>
      <c r="C69" s="72">
        <v>12.5</v>
      </c>
      <c r="D69" s="72">
        <v>629</v>
      </c>
      <c r="E69" s="76">
        <v>13.3573</v>
      </c>
      <c r="F69" s="76">
        <v>0.2223</v>
      </c>
      <c r="G69" s="76">
        <v>10.7753</v>
      </c>
      <c r="H69" s="76">
        <v>3.7699999999999997E-2</v>
      </c>
      <c r="I69" s="76">
        <v>0.27360000000000001</v>
      </c>
      <c r="J69" s="76">
        <v>2.3881000000000001</v>
      </c>
      <c r="K69" s="76">
        <v>49.3536</v>
      </c>
      <c r="L69" s="76">
        <v>6.4611000000000001</v>
      </c>
      <c r="M69" s="76">
        <v>12.7624</v>
      </c>
      <c r="N69" s="76">
        <v>2.1703000000000001</v>
      </c>
      <c r="O69" s="76">
        <v>0.1767</v>
      </c>
      <c r="P69" s="76">
        <v>98.104100000000003</v>
      </c>
      <c r="T69" s="76"/>
    </row>
    <row r="70" spans="1:20" x14ac:dyDescent="0.35">
      <c r="A70" s="72" t="s">
        <v>35</v>
      </c>
      <c r="B70" s="72">
        <v>12</v>
      </c>
      <c r="C70" s="72">
        <f>12.5*2</f>
        <v>25</v>
      </c>
      <c r="D70" s="72">
        <v>546</v>
      </c>
      <c r="E70" s="76">
        <v>13.5151</v>
      </c>
      <c r="F70" s="76">
        <v>0.2487</v>
      </c>
      <c r="G70" s="76">
        <v>10.663500000000001</v>
      </c>
      <c r="H70" s="76">
        <v>1.2500000000000001E-2</v>
      </c>
      <c r="I70" s="76">
        <v>0.23100000000000001</v>
      </c>
      <c r="J70" s="76">
        <v>2.4746999999999999</v>
      </c>
      <c r="K70" s="76">
        <v>49.263199999999998</v>
      </c>
      <c r="L70" s="76">
        <v>6.3023999999999996</v>
      </c>
      <c r="M70" s="76">
        <v>12.950799999999999</v>
      </c>
      <c r="N70" s="76">
        <v>2.1898</v>
      </c>
      <c r="O70" s="76">
        <v>0.2155</v>
      </c>
      <c r="P70" s="76">
        <v>98.176400000000015</v>
      </c>
      <c r="T70" s="76"/>
    </row>
    <row r="71" spans="1:20" x14ac:dyDescent="0.35">
      <c r="A71" s="72" t="s">
        <v>35</v>
      </c>
      <c r="B71" s="72">
        <v>12</v>
      </c>
      <c r="C71" s="72">
        <f>12.5*3</f>
        <v>37.5</v>
      </c>
      <c r="D71" s="72">
        <v>576</v>
      </c>
      <c r="E71" s="76">
        <v>13.254099999999999</v>
      </c>
      <c r="F71" s="76">
        <v>0.24640000000000001</v>
      </c>
      <c r="G71" s="76">
        <v>10.536899999999999</v>
      </c>
      <c r="H71" s="76" t="s">
        <v>29</v>
      </c>
      <c r="I71" s="76">
        <v>0.27989999999999998</v>
      </c>
      <c r="J71" s="76">
        <v>2.5384000000000002</v>
      </c>
      <c r="K71" s="76">
        <v>50.272799999999997</v>
      </c>
      <c r="L71" s="76">
        <v>6.3097000000000003</v>
      </c>
      <c r="M71" s="76">
        <v>13.2254</v>
      </c>
      <c r="N71" s="76">
        <v>2.17</v>
      </c>
      <c r="O71" s="76">
        <v>0.2072</v>
      </c>
      <c r="P71" s="76">
        <v>99.155899999999988</v>
      </c>
      <c r="T71" s="76"/>
    </row>
    <row r="72" spans="1:20" x14ac:dyDescent="0.35">
      <c r="A72" s="72" t="s">
        <v>35</v>
      </c>
      <c r="B72" s="72">
        <v>13</v>
      </c>
      <c r="C72" s="72">
        <v>12.5</v>
      </c>
      <c r="D72" s="72">
        <v>789</v>
      </c>
      <c r="E72" s="76">
        <v>13.5474</v>
      </c>
      <c r="F72" s="76">
        <v>0.23499999999999999</v>
      </c>
      <c r="G72" s="76">
        <v>10.905900000000001</v>
      </c>
      <c r="H72" s="76" t="s">
        <v>29</v>
      </c>
      <c r="I72" s="76">
        <v>0.19389999999999999</v>
      </c>
      <c r="J72" s="76">
        <v>2.5499999999999998</v>
      </c>
      <c r="K72" s="76">
        <v>49.264099999999999</v>
      </c>
      <c r="L72" s="76">
        <v>6.3106999999999998</v>
      </c>
      <c r="M72" s="76">
        <v>12.8703</v>
      </c>
      <c r="N72" s="76">
        <v>2.1560000000000001</v>
      </c>
      <c r="O72" s="76">
        <v>0.1696</v>
      </c>
      <c r="P72" s="76">
        <v>98.360600000000005</v>
      </c>
      <c r="T72" s="76"/>
    </row>
    <row r="73" spans="1:20" x14ac:dyDescent="0.35">
      <c r="A73" s="72" t="s">
        <v>35</v>
      </c>
      <c r="B73" s="72">
        <v>13</v>
      </c>
      <c r="C73" s="72">
        <f>12.5*2</f>
        <v>25</v>
      </c>
      <c r="D73" s="72">
        <v>592</v>
      </c>
      <c r="E73" s="76">
        <v>13.4742</v>
      </c>
      <c r="F73" s="76">
        <v>0.2351</v>
      </c>
      <c r="G73" s="76">
        <v>10.9101</v>
      </c>
      <c r="H73" s="76" t="s">
        <v>29</v>
      </c>
      <c r="I73" s="76">
        <v>0.1782</v>
      </c>
      <c r="J73" s="76">
        <v>2.5</v>
      </c>
      <c r="K73" s="76">
        <v>49.9846</v>
      </c>
      <c r="L73" s="76">
        <v>6.3109000000000002</v>
      </c>
      <c r="M73" s="76">
        <v>13.261699999999999</v>
      </c>
      <c r="N73" s="76">
        <v>2.2214999999999998</v>
      </c>
      <c r="O73" s="76">
        <v>0.19620000000000001</v>
      </c>
      <c r="P73" s="76">
        <v>99.390800000000013</v>
      </c>
      <c r="T73" s="76"/>
    </row>
    <row r="74" spans="1:20" x14ac:dyDescent="0.35">
      <c r="A74" s="72" t="s">
        <v>35</v>
      </c>
      <c r="B74" s="72">
        <v>13</v>
      </c>
      <c r="C74" s="72">
        <f>12.5*3</f>
        <v>37.5</v>
      </c>
      <c r="D74" s="72">
        <v>501</v>
      </c>
      <c r="E74" s="76">
        <v>13.497</v>
      </c>
      <c r="F74" s="76">
        <v>0.24129999999999999</v>
      </c>
      <c r="G74" s="76">
        <v>10.8308</v>
      </c>
      <c r="H74" s="76">
        <v>1.4E-2</v>
      </c>
      <c r="I74" s="76">
        <v>0.23</v>
      </c>
      <c r="J74" s="76">
        <v>2.3742999999999999</v>
      </c>
      <c r="K74" s="76">
        <v>49.433799999999998</v>
      </c>
      <c r="L74" s="76">
        <v>6.2573999999999996</v>
      </c>
      <c r="M74" s="76">
        <v>13.139799999999999</v>
      </c>
      <c r="N74" s="76">
        <v>2.2170999999999998</v>
      </c>
      <c r="O74" s="76">
        <v>0.17499999999999999</v>
      </c>
      <c r="P74" s="76">
        <v>98.510599999999997</v>
      </c>
      <c r="T74" s="76"/>
    </row>
    <row r="75" spans="1:20" x14ac:dyDescent="0.35">
      <c r="A75" s="72" t="s">
        <v>35</v>
      </c>
      <c r="B75" s="72">
        <v>13</v>
      </c>
      <c r="C75" s="72">
        <f>12.5*4</f>
        <v>50</v>
      </c>
      <c r="D75" s="72">
        <v>431</v>
      </c>
      <c r="E75" s="76">
        <v>13.3468</v>
      </c>
      <c r="F75" s="76">
        <v>0.25600000000000001</v>
      </c>
      <c r="G75" s="76">
        <v>10.932</v>
      </c>
      <c r="H75" s="76">
        <v>1.9300000000000001E-2</v>
      </c>
      <c r="I75" s="76">
        <v>0.24859999999999999</v>
      </c>
      <c r="J75" s="76">
        <v>2.4098000000000002</v>
      </c>
      <c r="K75" s="76">
        <v>49.227600000000002</v>
      </c>
      <c r="L75" s="76">
        <v>6.3005000000000004</v>
      </c>
      <c r="M75" s="76">
        <v>13.073399999999999</v>
      </c>
      <c r="N75" s="76">
        <v>2.2181000000000002</v>
      </c>
      <c r="O75" s="76">
        <v>0.20230000000000001</v>
      </c>
      <c r="P75" s="76">
        <v>98.320600000000013</v>
      </c>
      <c r="T75" s="76"/>
    </row>
    <row r="76" spans="1:20" x14ac:dyDescent="0.35">
      <c r="E76" s="76"/>
      <c r="F76" s="76"/>
      <c r="G76" s="76"/>
      <c r="H76" s="76"/>
      <c r="I76" s="76"/>
      <c r="J76" s="76"/>
      <c r="K76" s="76"/>
      <c r="L76" s="76"/>
      <c r="M76" s="76"/>
      <c r="N76" s="76"/>
      <c r="O76" s="76"/>
      <c r="P76" s="76"/>
      <c r="T76" s="76"/>
    </row>
    <row r="77" spans="1:20" x14ac:dyDescent="0.35">
      <c r="E77" s="76"/>
      <c r="F77" s="76"/>
      <c r="G77" s="76"/>
      <c r="H77" s="76"/>
      <c r="I77" s="76"/>
      <c r="J77" s="76"/>
      <c r="K77" s="76"/>
      <c r="L77" s="76"/>
      <c r="M77" s="76"/>
      <c r="N77" s="76"/>
      <c r="O77" s="76"/>
      <c r="P77" s="76"/>
      <c r="T77" s="76"/>
    </row>
    <row r="78" spans="1:20" x14ac:dyDescent="0.35">
      <c r="E78" s="76"/>
      <c r="F78" s="76"/>
      <c r="G78" s="76"/>
      <c r="H78" s="76"/>
      <c r="I78" s="76"/>
      <c r="J78" s="76"/>
      <c r="K78" s="76"/>
      <c r="L78" s="76"/>
      <c r="M78" s="76"/>
      <c r="N78" s="76"/>
      <c r="O78" s="76"/>
      <c r="P78" s="76"/>
      <c r="T78" s="76"/>
    </row>
    <row r="79" spans="1:20" x14ac:dyDescent="0.35">
      <c r="E79" s="76"/>
      <c r="F79" s="76"/>
      <c r="G79" s="76"/>
      <c r="H79" s="76"/>
      <c r="I79" s="76"/>
      <c r="J79" s="76"/>
      <c r="K79" s="76"/>
      <c r="L79" s="76"/>
      <c r="M79" s="76"/>
      <c r="N79" s="76"/>
      <c r="O79" s="76"/>
      <c r="P79" s="76"/>
      <c r="T79" s="76"/>
    </row>
    <row r="80" spans="1:20" x14ac:dyDescent="0.35">
      <c r="E80" s="76"/>
      <c r="F80" s="76"/>
      <c r="G80" s="76"/>
      <c r="H80" s="76"/>
      <c r="I80" s="76"/>
      <c r="J80" s="76"/>
      <c r="K80" s="76"/>
      <c r="L80" s="76"/>
      <c r="M80" s="76"/>
      <c r="N80" s="76"/>
      <c r="O80" s="76"/>
      <c r="P80" s="76"/>
      <c r="T80" s="76"/>
    </row>
    <row r="81" spans="5:20" x14ac:dyDescent="0.35">
      <c r="E81" s="76"/>
      <c r="F81" s="76"/>
      <c r="G81" s="76"/>
      <c r="H81" s="76"/>
      <c r="I81" s="76"/>
      <c r="J81" s="76"/>
      <c r="K81" s="76"/>
      <c r="L81" s="76"/>
      <c r="M81" s="76"/>
      <c r="N81" s="76"/>
      <c r="O81" s="76"/>
      <c r="P81" s="76"/>
      <c r="T81" s="76"/>
    </row>
    <row r="82" spans="5:20" x14ac:dyDescent="0.35">
      <c r="E82" s="76"/>
      <c r="F82" s="76"/>
      <c r="G82" s="76"/>
      <c r="H82" s="76"/>
      <c r="I82" s="76"/>
      <c r="J82" s="76"/>
      <c r="K82" s="76"/>
      <c r="L82" s="76"/>
      <c r="M82" s="76"/>
      <c r="N82" s="76"/>
      <c r="O82" s="76"/>
      <c r="P82" s="76"/>
      <c r="T82" s="76"/>
    </row>
    <row r="83" spans="5:20" x14ac:dyDescent="0.35">
      <c r="E83" s="76"/>
      <c r="F83" s="76"/>
      <c r="G83" s="76"/>
      <c r="H83" s="76"/>
      <c r="I83" s="76"/>
      <c r="J83" s="76"/>
      <c r="K83" s="76"/>
      <c r="L83" s="76"/>
      <c r="M83" s="76"/>
      <c r="N83" s="76"/>
      <c r="O83" s="76"/>
      <c r="P83" s="76"/>
    </row>
    <row r="84" spans="5:20" x14ac:dyDescent="0.35">
      <c r="E84" s="76"/>
      <c r="F84" s="76"/>
      <c r="G84" s="76"/>
      <c r="H84" s="76"/>
      <c r="I84" s="76"/>
      <c r="J84" s="76"/>
      <c r="K84" s="76"/>
      <c r="L84" s="76"/>
      <c r="M84" s="76"/>
      <c r="N84" s="76"/>
      <c r="O84" s="76"/>
      <c r="P84" s="76"/>
    </row>
    <row r="85" spans="5:20" x14ac:dyDescent="0.35">
      <c r="E85" s="76"/>
      <c r="F85" s="76"/>
      <c r="G85" s="76"/>
      <c r="H85" s="76"/>
      <c r="I85" s="76"/>
      <c r="J85" s="76"/>
      <c r="K85" s="76"/>
      <c r="L85" s="76"/>
      <c r="M85" s="76"/>
      <c r="N85" s="76"/>
      <c r="O85" s="76"/>
      <c r="P85" s="76"/>
    </row>
    <row r="86" spans="5:20" x14ac:dyDescent="0.35">
      <c r="E86" s="76"/>
      <c r="F86" s="76"/>
      <c r="G86" s="76"/>
      <c r="H86" s="76"/>
      <c r="I86" s="76"/>
      <c r="J86" s="76"/>
      <c r="K86" s="76"/>
      <c r="L86" s="76"/>
      <c r="M86" s="76"/>
      <c r="N86" s="76"/>
      <c r="O86" s="76"/>
      <c r="P86" s="76"/>
    </row>
    <row r="87" spans="5:20" x14ac:dyDescent="0.35">
      <c r="E87" s="76"/>
      <c r="F87" s="76"/>
      <c r="G87" s="76"/>
      <c r="H87" s="76"/>
      <c r="I87" s="76"/>
      <c r="J87" s="76"/>
      <c r="K87" s="76"/>
      <c r="L87" s="76"/>
      <c r="M87" s="76"/>
      <c r="N87" s="76"/>
      <c r="O87" s="76"/>
      <c r="P87" s="76"/>
    </row>
    <row r="88" spans="5:20" x14ac:dyDescent="0.35">
      <c r="E88" s="76"/>
      <c r="F88" s="76"/>
      <c r="G88" s="76"/>
      <c r="H88" s="76"/>
      <c r="I88" s="76"/>
      <c r="J88" s="76"/>
      <c r="K88" s="76"/>
      <c r="L88" s="76"/>
      <c r="M88" s="76"/>
      <c r="N88" s="76"/>
      <c r="O88" s="76"/>
      <c r="P88" s="76"/>
    </row>
    <row r="89" spans="5:20" x14ac:dyDescent="0.35">
      <c r="E89" s="76"/>
      <c r="F89" s="76"/>
      <c r="G89" s="76"/>
      <c r="H89" s="76"/>
      <c r="I89" s="76"/>
      <c r="J89" s="76"/>
      <c r="K89" s="76"/>
      <c r="L89" s="76"/>
      <c r="M89" s="76"/>
      <c r="N89" s="76"/>
      <c r="O89" s="76"/>
      <c r="P89" s="76"/>
    </row>
    <row r="90" spans="5:20" x14ac:dyDescent="0.35">
      <c r="E90" s="76"/>
      <c r="F90" s="76"/>
      <c r="G90" s="76"/>
      <c r="H90" s="76"/>
      <c r="I90" s="76"/>
      <c r="J90" s="76"/>
      <c r="K90" s="76"/>
      <c r="L90" s="76"/>
      <c r="M90" s="76"/>
      <c r="N90" s="76"/>
      <c r="O90" s="76"/>
      <c r="P90" s="76"/>
    </row>
    <row r="91" spans="5:20" x14ac:dyDescent="0.35">
      <c r="E91" s="76"/>
      <c r="F91" s="76"/>
      <c r="G91" s="76"/>
      <c r="H91" s="76"/>
      <c r="I91" s="76"/>
      <c r="J91" s="76"/>
      <c r="K91" s="76"/>
      <c r="L91" s="76"/>
      <c r="M91" s="76"/>
      <c r="N91" s="76"/>
      <c r="O91" s="76"/>
      <c r="P91" s="76"/>
    </row>
    <row r="92" spans="5:20" x14ac:dyDescent="0.35">
      <c r="E92" s="76"/>
      <c r="F92" s="76"/>
      <c r="G92" s="76"/>
      <c r="H92" s="76"/>
      <c r="I92" s="76"/>
      <c r="J92" s="76"/>
      <c r="K92" s="76"/>
      <c r="L92" s="76"/>
      <c r="M92" s="76"/>
      <c r="N92" s="76"/>
      <c r="O92" s="76"/>
      <c r="P92" s="76"/>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F46EF7A3587E42B1C405F220E69447" ma:contentTypeVersion="15" ma:contentTypeDescription="Create a new document." ma:contentTypeScope="" ma:versionID="a5228dbe666dae00f5375658cec6cad6">
  <xsd:schema xmlns:xsd="http://www.w3.org/2001/XMLSchema" xmlns:xs="http://www.w3.org/2001/XMLSchema" xmlns:p="http://schemas.microsoft.com/office/2006/metadata/properties" xmlns:ns3="a944525a-097a-47a1-8cc8-6a68bc152709" xmlns:ns4="a9558803-db87-4767-ab92-fc36d696c1fa" targetNamespace="http://schemas.microsoft.com/office/2006/metadata/properties" ma:root="true" ma:fieldsID="300e04e12ddc81412f3e4a9d152c3a76" ns3:_="" ns4:_="">
    <xsd:import namespace="a944525a-097a-47a1-8cc8-6a68bc152709"/>
    <xsd:import namespace="a9558803-db87-4767-ab92-fc36d696c1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4525a-097a-47a1-8cc8-6a68bc1527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558803-db87-4767-ab92-fc36d696c1f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944525a-097a-47a1-8cc8-6a68bc152709" xsi:nil="true"/>
  </documentManagement>
</p:properties>
</file>

<file path=customXml/itemProps1.xml><?xml version="1.0" encoding="utf-8"?>
<ds:datastoreItem xmlns:ds="http://schemas.openxmlformats.org/officeDocument/2006/customXml" ds:itemID="{89140ADA-7692-4639-B052-DC513B4440BB}">
  <ds:schemaRefs>
    <ds:schemaRef ds:uri="http://schemas.microsoft.com/sharepoint/v3/contenttype/forms"/>
  </ds:schemaRefs>
</ds:datastoreItem>
</file>

<file path=customXml/itemProps2.xml><?xml version="1.0" encoding="utf-8"?>
<ds:datastoreItem xmlns:ds="http://schemas.openxmlformats.org/officeDocument/2006/customXml" ds:itemID="{55183070-2056-419D-9780-B206991905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4525a-097a-47a1-8cc8-6a68bc152709"/>
    <ds:schemaRef ds:uri="a9558803-db87-4767-ab92-fc36d696c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5A1D04-FCD9-46D6-932C-E9A80B17D83B}">
  <ds:schemaRefs>
    <ds:schemaRef ds:uri="a944525a-097a-47a1-8cc8-6a68bc152709"/>
    <ds:schemaRef ds:uri="http://purl.org/dc/dcmitype/"/>
    <ds:schemaRef ds:uri="http://schemas.microsoft.com/office/2006/documentManagement/types"/>
    <ds:schemaRef ds:uri="http://schemas.microsoft.com/office/infopath/2007/PartnerControls"/>
    <ds:schemaRef ds:uri="http://purl.org/dc/elements/1.1/"/>
    <ds:schemaRef ds:uri="http://purl.org/dc/terms/"/>
    <ds:schemaRef ds:uri="http://schemas.microsoft.com/office/2006/metadata/properties"/>
    <ds:schemaRef ds:uri="http://schemas.openxmlformats.org/package/2006/metadata/core-properties"/>
    <ds:schemaRef ds:uri="a9558803-db87-4767-ab92-fc36d696c1f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S1. Sample details</vt:lpstr>
      <vt:lpstr>S2. Glass (EPMA)</vt:lpstr>
      <vt:lpstr>S3. Precision &amp; accuracy (EPMA)</vt:lpstr>
      <vt:lpstr>S4. Matrix glass (LA-ICPMS)</vt:lpstr>
      <vt:lpstr>S5. Mineral compositions (EPMA)</vt:lpstr>
      <vt:lpstr>S6. Sulfide compositions (EPMA)</vt:lpstr>
      <vt:lpstr>S7. Sulfide bulk compositions</vt:lpstr>
      <vt:lpstr>S8. Sulfide compositions (EDS)</vt:lpstr>
      <vt:lpstr>S9. Line profiles (EPMA)</vt:lpstr>
      <vt:lpstr>S10. Size distribution</vt:lpstr>
      <vt:lpstr>S11. Textural data</vt:lpstr>
      <vt:lpstr>S12. Sulfur_X Model 1</vt:lpstr>
      <vt:lpstr>S13. Sulfur_X Model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Liu</dc:creator>
  <cp:lastModifiedBy>Penny Wieser</cp:lastModifiedBy>
  <dcterms:created xsi:type="dcterms:W3CDTF">2021-03-25T21:18:59Z</dcterms:created>
  <dcterms:modified xsi:type="dcterms:W3CDTF">2024-01-02T23:02:52Z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0x01010007F46EF7A3587E42B1C405F220E69447</vt:lpwstr>
  </property>
</Properties>
</file>